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yc\Google Drive\UCB_data analytics\Analysis Projects\Crowdfunder Analysis\"/>
    </mc:Choice>
  </mc:AlternateContent>
  <xr:revisionPtr revIDLastSave="0" documentId="13_ncr:1_{4B512510-90B9-4238-B3A8-046D41119C98}" xr6:coauthVersionLast="41" xr6:coauthVersionMax="41" xr10:uidLastSave="{00000000-0000-0000-0000-000000000000}"/>
  <bookViews>
    <workbookView xWindow="22932" yWindow="-108" windowWidth="23256" windowHeight="12576" tabRatio="485" firstSheet="1" activeTab="3" xr2:uid="{00000000-000D-0000-FFFF-FFFF00000000}"/>
  </bookViews>
  <sheets>
    <sheet name="Outcomes Based on Goals" sheetId="17" r:id="rId1"/>
    <sheet name="Outcomes Based on Launch Date" sheetId="8" r:id="rId2"/>
    <sheet name="Kickstarter-1" sheetId="1" r:id="rId3"/>
    <sheet name="pivot" sheetId="4" r:id="rId4"/>
    <sheet name="Kickstarter-2" sheetId="18" r:id="rId5"/>
    <sheet name="Failed US Drama" sheetId="15" r:id="rId6"/>
    <sheet name="Failed US Kickstarters" sheetId="13" r:id="rId7"/>
    <sheet name="Successful US DOCUS" sheetId="14" r:id="rId8"/>
    <sheet name="Successful US Kickstarters" sheetId="12" r:id="rId9"/>
    <sheet name="descriptive statistics" sheetId="2" r:id="rId10"/>
    <sheet name="subcategory statistics" sheetId="6" r:id="rId11"/>
  </sheets>
  <definedNames>
    <definedName name="_xlnm._FilterDatabase" localSheetId="2" hidden="1">'Kickstarter-1'!$A$1:$Q$4116</definedName>
    <definedName name="_xlnm._FilterDatabase" localSheetId="4" hidden="1">'Kickstarter-2'!$A$1:$O$1068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17" l="1"/>
  <c r="G13" i="17"/>
  <c r="H12" i="17"/>
  <c r="G12" i="17"/>
  <c r="H11" i="17"/>
  <c r="G11" i="17"/>
  <c r="H10" i="17"/>
  <c r="G10" i="17"/>
  <c r="H9" i="17"/>
  <c r="G9" i="17"/>
  <c r="H8" i="17"/>
  <c r="G8" i="17"/>
  <c r="H7" i="17"/>
  <c r="G7" i="17"/>
  <c r="H6" i="17"/>
  <c r="G6" i="17"/>
  <c r="H5" i="17"/>
  <c r="G5" i="17"/>
  <c r="H4" i="17"/>
  <c r="G4" i="17"/>
  <c r="H3" i="17"/>
  <c r="G3" i="17"/>
  <c r="H2" i="17"/>
  <c r="G2" i="17"/>
  <c r="F13" i="17"/>
  <c r="F12" i="17"/>
  <c r="F11" i="17"/>
  <c r="F10" i="17"/>
  <c r="F9" i="17"/>
  <c r="F8" i="17"/>
  <c r="F7" i="17"/>
  <c r="F6" i="17"/>
  <c r="F5" i="17"/>
  <c r="F4" i="17"/>
  <c r="F3" i="17"/>
  <c r="F2" i="17"/>
  <c r="D12" i="17"/>
  <c r="C12" i="17"/>
  <c r="B12" i="17"/>
  <c r="D11" i="17"/>
  <c r="C11" i="17"/>
  <c r="B11" i="17"/>
  <c r="D10" i="17"/>
  <c r="C10" i="17"/>
  <c r="B10" i="17"/>
  <c r="D9" i="17"/>
  <c r="C9" i="17"/>
  <c r="B9" i="17"/>
  <c r="D8" i="17"/>
  <c r="C8" i="17"/>
  <c r="B8" i="17"/>
  <c r="D7" i="17"/>
  <c r="C7" i="17"/>
  <c r="B7" i="17"/>
  <c r="D6" i="17"/>
  <c r="C6" i="17"/>
  <c r="B6" i="17"/>
  <c r="D5" i="17"/>
  <c r="C5" i="17"/>
  <c r="B5" i="17"/>
  <c r="E5" i="17" s="1"/>
  <c r="D4" i="17"/>
  <c r="C4" i="17"/>
  <c r="B4" i="17"/>
  <c r="D3" i="17"/>
  <c r="C3" i="17"/>
  <c r="B3" i="17"/>
  <c r="E3" i="17" s="1"/>
  <c r="D2" i="17"/>
  <c r="C2" i="17"/>
  <c r="C13" i="17"/>
  <c r="D13" i="17"/>
  <c r="B13" i="17"/>
  <c r="B2" i="17"/>
  <c r="O1067" i="18"/>
  <c r="N1067" i="18"/>
  <c r="K1067" i="18"/>
  <c r="J1067" i="18"/>
  <c r="O1066" i="18"/>
  <c r="N1066" i="18"/>
  <c r="K1066" i="18"/>
  <c r="J1066" i="18"/>
  <c r="O1065" i="18"/>
  <c r="N1065" i="18"/>
  <c r="K1065" i="18"/>
  <c r="J1065" i="18"/>
  <c r="O1064" i="18"/>
  <c r="N1064" i="18"/>
  <c r="K1064" i="18"/>
  <c r="J1064" i="18"/>
  <c r="O1063" i="18"/>
  <c r="N1063" i="18"/>
  <c r="K1063" i="18"/>
  <c r="J1063" i="18"/>
  <c r="O1062" i="18"/>
  <c r="N1062" i="18"/>
  <c r="K1062" i="18"/>
  <c r="J1062" i="18"/>
  <c r="O1061" i="18"/>
  <c r="N1061" i="18"/>
  <c r="K1061" i="18"/>
  <c r="J1061" i="18"/>
  <c r="O1060" i="18"/>
  <c r="N1060" i="18"/>
  <c r="K1060" i="18"/>
  <c r="J1060" i="18"/>
  <c r="O1059" i="18"/>
  <c r="N1059" i="18"/>
  <c r="K1059" i="18"/>
  <c r="J1059" i="18"/>
  <c r="O1058" i="18"/>
  <c r="N1058" i="18"/>
  <c r="K1058" i="18"/>
  <c r="J1058" i="18"/>
  <c r="O1057" i="18"/>
  <c r="N1057" i="18"/>
  <c r="K1057" i="18"/>
  <c r="J1057" i="18"/>
  <c r="O1056" i="18"/>
  <c r="N1056" i="18"/>
  <c r="K1056" i="18"/>
  <c r="J1056" i="18"/>
  <c r="O1055" i="18"/>
  <c r="N1055" i="18"/>
  <c r="K1055" i="18"/>
  <c r="J1055" i="18"/>
  <c r="O1054" i="18"/>
  <c r="N1054" i="18"/>
  <c r="K1054" i="18"/>
  <c r="J1054" i="18"/>
  <c r="O1053" i="18"/>
  <c r="N1053" i="18"/>
  <c r="K1053" i="18"/>
  <c r="J1053" i="18"/>
  <c r="O1052" i="18"/>
  <c r="N1052" i="18"/>
  <c r="K1052" i="18"/>
  <c r="J1052" i="18"/>
  <c r="O1051" i="18"/>
  <c r="N1051" i="18"/>
  <c r="K1051" i="18"/>
  <c r="J1051" i="18"/>
  <c r="O1050" i="18"/>
  <c r="N1050" i="18"/>
  <c r="K1050" i="18"/>
  <c r="J1050" i="18"/>
  <c r="O1049" i="18"/>
  <c r="N1049" i="18"/>
  <c r="K1049" i="18"/>
  <c r="J1049" i="18"/>
  <c r="O1048" i="18"/>
  <c r="N1048" i="18"/>
  <c r="K1048" i="18"/>
  <c r="J1048" i="18"/>
  <c r="O1047" i="18"/>
  <c r="N1047" i="18"/>
  <c r="K1047" i="18"/>
  <c r="J1047" i="18"/>
  <c r="O1046" i="18"/>
  <c r="N1046" i="18"/>
  <c r="K1046" i="18"/>
  <c r="J1046" i="18"/>
  <c r="O1045" i="18"/>
  <c r="N1045" i="18"/>
  <c r="K1045" i="18"/>
  <c r="J1045" i="18"/>
  <c r="O1044" i="18"/>
  <c r="N1044" i="18"/>
  <c r="K1044" i="18"/>
  <c r="J1044" i="18"/>
  <c r="O1043" i="18"/>
  <c r="N1043" i="18"/>
  <c r="K1043" i="18"/>
  <c r="J1043" i="18"/>
  <c r="O1042" i="18"/>
  <c r="N1042" i="18"/>
  <c r="K1042" i="18"/>
  <c r="J1042" i="18"/>
  <c r="O1041" i="18"/>
  <c r="N1041" i="18"/>
  <c r="K1041" i="18"/>
  <c r="J1041" i="18"/>
  <c r="O1040" i="18"/>
  <c r="N1040" i="18"/>
  <c r="K1040" i="18"/>
  <c r="J1040" i="18"/>
  <c r="O1039" i="18"/>
  <c r="N1039" i="18"/>
  <c r="K1039" i="18"/>
  <c r="J1039" i="18"/>
  <c r="O1038" i="18"/>
  <c r="N1038" i="18"/>
  <c r="K1038" i="18"/>
  <c r="J1038" i="18"/>
  <c r="O1037" i="18"/>
  <c r="N1037" i="18"/>
  <c r="K1037" i="18"/>
  <c r="J1037" i="18"/>
  <c r="O1036" i="18"/>
  <c r="N1036" i="18"/>
  <c r="K1036" i="18"/>
  <c r="J1036" i="18"/>
  <c r="O1035" i="18"/>
  <c r="N1035" i="18"/>
  <c r="K1035" i="18"/>
  <c r="J1035" i="18"/>
  <c r="O1034" i="18"/>
  <c r="N1034" i="18"/>
  <c r="K1034" i="18"/>
  <c r="J1034" i="18"/>
  <c r="O1033" i="18"/>
  <c r="N1033" i="18"/>
  <c r="K1033" i="18"/>
  <c r="J1033" i="18"/>
  <c r="O1032" i="18"/>
  <c r="N1032" i="18"/>
  <c r="K1032" i="18"/>
  <c r="J1032" i="18"/>
  <c r="O1031" i="18"/>
  <c r="N1031" i="18"/>
  <c r="K1031" i="18"/>
  <c r="J1031" i="18"/>
  <c r="O1030" i="18"/>
  <c r="N1030" i="18"/>
  <c r="K1030" i="18"/>
  <c r="J1030" i="18"/>
  <c r="O1029" i="18"/>
  <c r="N1029" i="18"/>
  <c r="K1029" i="18"/>
  <c r="J1029" i="18"/>
  <c r="O1028" i="18"/>
  <c r="N1028" i="18"/>
  <c r="K1028" i="18"/>
  <c r="J1028" i="18"/>
  <c r="O1027" i="18"/>
  <c r="N1027" i="18"/>
  <c r="K1027" i="18"/>
  <c r="J1027" i="18"/>
  <c r="O1026" i="18"/>
  <c r="N1026" i="18"/>
  <c r="K1026" i="18"/>
  <c r="J1026" i="18"/>
  <c r="O1025" i="18"/>
  <c r="N1025" i="18"/>
  <c r="K1025" i="18"/>
  <c r="J1025" i="18"/>
  <c r="O1024" i="18"/>
  <c r="N1024" i="18"/>
  <c r="K1024" i="18"/>
  <c r="J1024" i="18"/>
  <c r="O1023" i="18"/>
  <c r="N1023" i="18"/>
  <c r="K1023" i="18"/>
  <c r="J1023" i="18"/>
  <c r="O1022" i="18"/>
  <c r="N1022" i="18"/>
  <c r="K1022" i="18"/>
  <c r="J1022" i="18"/>
  <c r="O1021" i="18"/>
  <c r="N1021" i="18"/>
  <c r="K1021" i="18"/>
  <c r="J1021" i="18"/>
  <c r="O1020" i="18"/>
  <c r="N1020" i="18"/>
  <c r="K1020" i="18"/>
  <c r="J1020" i="18"/>
  <c r="O1019" i="18"/>
  <c r="N1019" i="18"/>
  <c r="K1019" i="18"/>
  <c r="J1019" i="18"/>
  <c r="O1018" i="18"/>
  <c r="N1018" i="18"/>
  <c r="K1018" i="18"/>
  <c r="J1018" i="18"/>
  <c r="O1017" i="18"/>
  <c r="N1017" i="18"/>
  <c r="K1017" i="18"/>
  <c r="J1017" i="18"/>
  <c r="O1016" i="18"/>
  <c r="N1016" i="18"/>
  <c r="K1016" i="18"/>
  <c r="J1016" i="18"/>
  <c r="O1015" i="18"/>
  <c r="N1015" i="18"/>
  <c r="K1015" i="18"/>
  <c r="J1015" i="18"/>
  <c r="O1014" i="18"/>
  <c r="N1014" i="18"/>
  <c r="K1014" i="18"/>
  <c r="J1014" i="18"/>
  <c r="O1013" i="18"/>
  <c r="N1013" i="18"/>
  <c r="K1013" i="18"/>
  <c r="J1013" i="18"/>
  <c r="O1012" i="18"/>
  <c r="N1012" i="18"/>
  <c r="K1012" i="18"/>
  <c r="J1012" i="18"/>
  <c r="O1011" i="18"/>
  <c r="N1011" i="18"/>
  <c r="K1011" i="18"/>
  <c r="J1011" i="18"/>
  <c r="O1010" i="18"/>
  <c r="N1010" i="18"/>
  <c r="K1010" i="18"/>
  <c r="J1010" i="18"/>
  <c r="O1009" i="18"/>
  <c r="N1009" i="18"/>
  <c r="K1009" i="18"/>
  <c r="J1009" i="18"/>
  <c r="O1008" i="18"/>
  <c r="N1008" i="18"/>
  <c r="K1008" i="18"/>
  <c r="J1008" i="18"/>
  <c r="O1007" i="18"/>
  <c r="N1007" i="18"/>
  <c r="K1007" i="18"/>
  <c r="J1007" i="18"/>
  <c r="O1006" i="18"/>
  <c r="N1006" i="18"/>
  <c r="K1006" i="18"/>
  <c r="J1006" i="18"/>
  <c r="O1005" i="18"/>
  <c r="N1005" i="18"/>
  <c r="K1005" i="18"/>
  <c r="J1005" i="18"/>
  <c r="O1004" i="18"/>
  <c r="N1004" i="18"/>
  <c r="K1004" i="18"/>
  <c r="J1004" i="18"/>
  <c r="O1003" i="18"/>
  <c r="N1003" i="18"/>
  <c r="K1003" i="18"/>
  <c r="J1003" i="18"/>
  <c r="O1002" i="18"/>
  <c r="N1002" i="18"/>
  <c r="K1002" i="18"/>
  <c r="J1002" i="18"/>
  <c r="O1001" i="18"/>
  <c r="N1001" i="18"/>
  <c r="K1001" i="18"/>
  <c r="J1001" i="18"/>
  <c r="O1000" i="18"/>
  <c r="N1000" i="18"/>
  <c r="K1000" i="18"/>
  <c r="J1000" i="18"/>
  <c r="O999" i="18"/>
  <c r="N999" i="18"/>
  <c r="K999" i="18"/>
  <c r="J999" i="18"/>
  <c r="O998" i="18"/>
  <c r="N998" i="18"/>
  <c r="K998" i="18"/>
  <c r="J998" i="18"/>
  <c r="O997" i="18"/>
  <c r="N997" i="18"/>
  <c r="K997" i="18"/>
  <c r="J997" i="18"/>
  <c r="O996" i="18"/>
  <c r="N996" i="18"/>
  <c r="K996" i="18"/>
  <c r="J996" i="18"/>
  <c r="O995" i="18"/>
  <c r="N995" i="18"/>
  <c r="K995" i="18"/>
  <c r="J995" i="18"/>
  <c r="O994" i="18"/>
  <c r="N994" i="18"/>
  <c r="K994" i="18"/>
  <c r="J994" i="18"/>
  <c r="O993" i="18"/>
  <c r="N993" i="18"/>
  <c r="K993" i="18"/>
  <c r="J993" i="18"/>
  <c r="O992" i="18"/>
  <c r="N992" i="18"/>
  <c r="K992" i="18"/>
  <c r="J992" i="18"/>
  <c r="O991" i="18"/>
  <c r="N991" i="18"/>
  <c r="K991" i="18"/>
  <c r="J991" i="18"/>
  <c r="O990" i="18"/>
  <c r="N990" i="18"/>
  <c r="K990" i="18"/>
  <c r="J990" i="18"/>
  <c r="O989" i="18"/>
  <c r="N989" i="18"/>
  <c r="K989" i="18"/>
  <c r="J989" i="18"/>
  <c r="O988" i="18"/>
  <c r="N988" i="18"/>
  <c r="K988" i="18"/>
  <c r="J988" i="18"/>
  <c r="O987" i="18"/>
  <c r="N987" i="18"/>
  <c r="K987" i="18"/>
  <c r="J987" i="18"/>
  <c r="O986" i="18"/>
  <c r="N986" i="18"/>
  <c r="K986" i="18"/>
  <c r="J986" i="18"/>
  <c r="O985" i="18"/>
  <c r="N985" i="18"/>
  <c r="K985" i="18"/>
  <c r="J985" i="18"/>
  <c r="O984" i="18"/>
  <c r="N984" i="18"/>
  <c r="K984" i="18"/>
  <c r="J984" i="18"/>
  <c r="O983" i="18"/>
  <c r="N983" i="18"/>
  <c r="K983" i="18"/>
  <c r="J983" i="18"/>
  <c r="O982" i="18"/>
  <c r="N982" i="18"/>
  <c r="K982" i="18"/>
  <c r="J982" i="18"/>
  <c r="O981" i="18"/>
  <c r="N981" i="18"/>
  <c r="K981" i="18"/>
  <c r="J981" i="18"/>
  <c r="O980" i="18"/>
  <c r="N980" i="18"/>
  <c r="K980" i="18"/>
  <c r="J980" i="18"/>
  <c r="O979" i="18"/>
  <c r="N979" i="18"/>
  <c r="K979" i="18"/>
  <c r="J979" i="18"/>
  <c r="O978" i="18"/>
  <c r="N978" i="18"/>
  <c r="K978" i="18"/>
  <c r="J978" i="18"/>
  <c r="O977" i="18"/>
  <c r="N977" i="18"/>
  <c r="K977" i="18"/>
  <c r="J977" i="18"/>
  <c r="O976" i="18"/>
  <c r="N976" i="18"/>
  <c r="K976" i="18"/>
  <c r="J976" i="18"/>
  <c r="O975" i="18"/>
  <c r="N975" i="18"/>
  <c r="K975" i="18"/>
  <c r="J975" i="18"/>
  <c r="O974" i="18"/>
  <c r="N974" i="18"/>
  <c r="K974" i="18"/>
  <c r="J974" i="18"/>
  <c r="O973" i="18"/>
  <c r="N973" i="18"/>
  <c r="K973" i="18"/>
  <c r="J973" i="18"/>
  <c r="O972" i="18"/>
  <c r="N972" i="18"/>
  <c r="K972" i="18"/>
  <c r="J972" i="18"/>
  <c r="O971" i="18"/>
  <c r="N971" i="18"/>
  <c r="K971" i="18"/>
  <c r="J971" i="18"/>
  <c r="O970" i="18"/>
  <c r="N970" i="18"/>
  <c r="K970" i="18"/>
  <c r="J970" i="18"/>
  <c r="O969" i="18"/>
  <c r="N969" i="18"/>
  <c r="K969" i="18"/>
  <c r="J969" i="18"/>
  <c r="O968" i="18"/>
  <c r="N968" i="18"/>
  <c r="K968" i="18"/>
  <c r="J968" i="18"/>
  <c r="O967" i="18"/>
  <c r="N967" i="18"/>
  <c r="K967" i="18"/>
  <c r="J967" i="18"/>
  <c r="O966" i="18"/>
  <c r="N966" i="18"/>
  <c r="K966" i="18"/>
  <c r="J966" i="18"/>
  <c r="O965" i="18"/>
  <c r="N965" i="18"/>
  <c r="K965" i="18"/>
  <c r="J965" i="18"/>
  <c r="O964" i="18"/>
  <c r="N964" i="18"/>
  <c r="K964" i="18"/>
  <c r="J964" i="18"/>
  <c r="O963" i="18"/>
  <c r="N963" i="18"/>
  <c r="K963" i="18"/>
  <c r="J963" i="18"/>
  <c r="O962" i="18"/>
  <c r="N962" i="18"/>
  <c r="K962" i="18"/>
  <c r="J962" i="18"/>
  <c r="O961" i="18"/>
  <c r="N961" i="18"/>
  <c r="K961" i="18"/>
  <c r="J961" i="18"/>
  <c r="O960" i="18"/>
  <c r="N960" i="18"/>
  <c r="K960" i="18"/>
  <c r="J960" i="18"/>
  <c r="O959" i="18"/>
  <c r="N959" i="18"/>
  <c r="K959" i="18"/>
  <c r="J959" i="18"/>
  <c r="O958" i="18"/>
  <c r="N958" i="18"/>
  <c r="K958" i="18"/>
  <c r="J958" i="18"/>
  <c r="O957" i="18"/>
  <c r="N957" i="18"/>
  <c r="K957" i="18"/>
  <c r="J957" i="18"/>
  <c r="O956" i="18"/>
  <c r="N956" i="18"/>
  <c r="K956" i="18"/>
  <c r="J956" i="18"/>
  <c r="O955" i="18"/>
  <c r="N955" i="18"/>
  <c r="K955" i="18"/>
  <c r="J955" i="18"/>
  <c r="O954" i="18"/>
  <c r="N954" i="18"/>
  <c r="K954" i="18"/>
  <c r="J954" i="18"/>
  <c r="O953" i="18"/>
  <c r="N953" i="18"/>
  <c r="K953" i="18"/>
  <c r="J953" i="18"/>
  <c r="O952" i="18"/>
  <c r="N952" i="18"/>
  <c r="K952" i="18"/>
  <c r="J952" i="18"/>
  <c r="O951" i="18"/>
  <c r="N951" i="18"/>
  <c r="K951" i="18"/>
  <c r="J951" i="18"/>
  <c r="O950" i="18"/>
  <c r="N950" i="18"/>
  <c r="K950" i="18"/>
  <c r="J950" i="18"/>
  <c r="O949" i="18"/>
  <c r="N949" i="18"/>
  <c r="K949" i="18"/>
  <c r="J949" i="18"/>
  <c r="O948" i="18"/>
  <c r="N948" i="18"/>
  <c r="K948" i="18"/>
  <c r="J948" i="18"/>
  <c r="O947" i="18"/>
  <c r="N947" i="18"/>
  <c r="K947" i="18"/>
  <c r="J947" i="18"/>
  <c r="O946" i="18"/>
  <c r="N946" i="18"/>
  <c r="K946" i="18"/>
  <c r="J946" i="18"/>
  <c r="O945" i="18"/>
  <c r="N945" i="18"/>
  <c r="K945" i="18"/>
  <c r="J945" i="18"/>
  <c r="O944" i="18"/>
  <c r="N944" i="18"/>
  <c r="K944" i="18"/>
  <c r="J944" i="18"/>
  <c r="O943" i="18"/>
  <c r="N943" i="18"/>
  <c r="K943" i="18"/>
  <c r="J943" i="18"/>
  <c r="O942" i="18"/>
  <c r="N942" i="18"/>
  <c r="K942" i="18"/>
  <c r="J942" i="18"/>
  <c r="O941" i="18"/>
  <c r="N941" i="18"/>
  <c r="K941" i="18"/>
  <c r="J941" i="18"/>
  <c r="O940" i="18"/>
  <c r="N940" i="18"/>
  <c r="K940" i="18"/>
  <c r="J940" i="18"/>
  <c r="O939" i="18"/>
  <c r="N939" i="18"/>
  <c r="K939" i="18"/>
  <c r="J939" i="18"/>
  <c r="O938" i="18"/>
  <c r="N938" i="18"/>
  <c r="K938" i="18"/>
  <c r="J938" i="18"/>
  <c r="O937" i="18"/>
  <c r="N937" i="18"/>
  <c r="K937" i="18"/>
  <c r="J937" i="18"/>
  <c r="O936" i="18"/>
  <c r="N936" i="18"/>
  <c r="K936" i="18"/>
  <c r="J936" i="18"/>
  <c r="O935" i="18"/>
  <c r="N935" i="18"/>
  <c r="K935" i="18"/>
  <c r="J935" i="18"/>
  <c r="O934" i="18"/>
  <c r="N934" i="18"/>
  <c r="K934" i="18"/>
  <c r="J934" i="18"/>
  <c r="O933" i="18"/>
  <c r="N933" i="18"/>
  <c r="K933" i="18"/>
  <c r="J933" i="18"/>
  <c r="O932" i="18"/>
  <c r="N932" i="18"/>
  <c r="K932" i="18"/>
  <c r="J932" i="18"/>
  <c r="O931" i="18"/>
  <c r="N931" i="18"/>
  <c r="K931" i="18"/>
  <c r="J931" i="18"/>
  <c r="O930" i="18"/>
  <c r="N930" i="18"/>
  <c r="K930" i="18"/>
  <c r="J930" i="18"/>
  <c r="O929" i="18"/>
  <c r="N929" i="18"/>
  <c r="K929" i="18"/>
  <c r="J929" i="18"/>
  <c r="O928" i="18"/>
  <c r="N928" i="18"/>
  <c r="K928" i="18"/>
  <c r="J928" i="18"/>
  <c r="O927" i="18"/>
  <c r="N927" i="18"/>
  <c r="K927" i="18"/>
  <c r="J927" i="18"/>
  <c r="O926" i="18"/>
  <c r="N926" i="18"/>
  <c r="K926" i="18"/>
  <c r="J926" i="18"/>
  <c r="O925" i="18"/>
  <c r="N925" i="18"/>
  <c r="K925" i="18"/>
  <c r="J925" i="18"/>
  <c r="O924" i="18"/>
  <c r="N924" i="18"/>
  <c r="K924" i="18"/>
  <c r="J924" i="18"/>
  <c r="O923" i="18"/>
  <c r="N923" i="18"/>
  <c r="K923" i="18"/>
  <c r="J923" i="18"/>
  <c r="O922" i="18"/>
  <c r="N922" i="18"/>
  <c r="K922" i="18"/>
  <c r="J922" i="18"/>
  <c r="O921" i="18"/>
  <c r="N921" i="18"/>
  <c r="K921" i="18"/>
  <c r="J921" i="18"/>
  <c r="O920" i="18"/>
  <c r="N920" i="18"/>
  <c r="K920" i="18"/>
  <c r="J920" i="18"/>
  <c r="O919" i="18"/>
  <c r="N919" i="18"/>
  <c r="K919" i="18"/>
  <c r="J919" i="18"/>
  <c r="O918" i="18"/>
  <c r="N918" i="18"/>
  <c r="K918" i="18"/>
  <c r="J918" i="18"/>
  <c r="O917" i="18"/>
  <c r="N917" i="18"/>
  <c r="K917" i="18"/>
  <c r="J917" i="18"/>
  <c r="O916" i="18"/>
  <c r="N916" i="18"/>
  <c r="K916" i="18"/>
  <c r="J916" i="18"/>
  <c r="O915" i="18"/>
  <c r="N915" i="18"/>
  <c r="K915" i="18"/>
  <c r="J915" i="18"/>
  <c r="O914" i="18"/>
  <c r="N914" i="18"/>
  <c r="K914" i="18"/>
  <c r="J914" i="18"/>
  <c r="O913" i="18"/>
  <c r="N913" i="18"/>
  <c r="K913" i="18"/>
  <c r="J913" i="18"/>
  <c r="O912" i="18"/>
  <c r="N912" i="18"/>
  <c r="K912" i="18"/>
  <c r="J912" i="18"/>
  <c r="O911" i="18"/>
  <c r="N911" i="18"/>
  <c r="K911" i="18"/>
  <c r="J911" i="18"/>
  <c r="O910" i="18"/>
  <c r="N910" i="18"/>
  <c r="K910" i="18"/>
  <c r="J910" i="18"/>
  <c r="O909" i="18"/>
  <c r="N909" i="18"/>
  <c r="K909" i="18"/>
  <c r="J909" i="18"/>
  <c r="O908" i="18"/>
  <c r="N908" i="18"/>
  <c r="K908" i="18"/>
  <c r="J908" i="18"/>
  <c r="O907" i="18"/>
  <c r="N907" i="18"/>
  <c r="K907" i="18"/>
  <c r="J907" i="18"/>
  <c r="O906" i="18"/>
  <c r="N906" i="18"/>
  <c r="K906" i="18"/>
  <c r="J906" i="18"/>
  <c r="O905" i="18"/>
  <c r="N905" i="18"/>
  <c r="K905" i="18"/>
  <c r="J905" i="18"/>
  <c r="O904" i="18"/>
  <c r="N904" i="18"/>
  <c r="K904" i="18"/>
  <c r="J904" i="18"/>
  <c r="O903" i="18"/>
  <c r="N903" i="18"/>
  <c r="K903" i="18"/>
  <c r="J903" i="18"/>
  <c r="O902" i="18"/>
  <c r="N902" i="18"/>
  <c r="K902" i="18"/>
  <c r="J902" i="18"/>
  <c r="O901" i="18"/>
  <c r="N901" i="18"/>
  <c r="K901" i="18"/>
  <c r="J901" i="18"/>
  <c r="O900" i="18"/>
  <c r="N900" i="18"/>
  <c r="K900" i="18"/>
  <c r="J900" i="18"/>
  <c r="O899" i="18"/>
  <c r="N899" i="18"/>
  <c r="K899" i="18"/>
  <c r="J899" i="18"/>
  <c r="O898" i="18"/>
  <c r="N898" i="18"/>
  <c r="K898" i="18"/>
  <c r="J898" i="18"/>
  <c r="O897" i="18"/>
  <c r="N897" i="18"/>
  <c r="K897" i="18"/>
  <c r="J897" i="18"/>
  <c r="O896" i="18"/>
  <c r="N896" i="18"/>
  <c r="K896" i="18"/>
  <c r="J896" i="18"/>
  <c r="O895" i="18"/>
  <c r="N895" i="18"/>
  <c r="K895" i="18"/>
  <c r="J895" i="18"/>
  <c r="O894" i="18"/>
  <c r="N894" i="18"/>
  <c r="K894" i="18"/>
  <c r="J894" i="18"/>
  <c r="O893" i="18"/>
  <c r="N893" i="18"/>
  <c r="K893" i="18"/>
  <c r="J893" i="18"/>
  <c r="O892" i="18"/>
  <c r="N892" i="18"/>
  <c r="K892" i="18"/>
  <c r="J892" i="18"/>
  <c r="O891" i="18"/>
  <c r="N891" i="18"/>
  <c r="K891" i="18"/>
  <c r="J891" i="18"/>
  <c r="O890" i="18"/>
  <c r="N890" i="18"/>
  <c r="K890" i="18"/>
  <c r="J890" i="18"/>
  <c r="O889" i="18"/>
  <c r="N889" i="18"/>
  <c r="K889" i="18"/>
  <c r="J889" i="18"/>
  <c r="O888" i="18"/>
  <c r="N888" i="18"/>
  <c r="K888" i="18"/>
  <c r="J888" i="18"/>
  <c r="O887" i="18"/>
  <c r="N887" i="18"/>
  <c r="K887" i="18"/>
  <c r="J887" i="18"/>
  <c r="O886" i="18"/>
  <c r="N886" i="18"/>
  <c r="K886" i="18"/>
  <c r="J886" i="18"/>
  <c r="O885" i="18"/>
  <c r="N885" i="18"/>
  <c r="K885" i="18"/>
  <c r="J885" i="18"/>
  <c r="O884" i="18"/>
  <c r="N884" i="18"/>
  <c r="K884" i="18"/>
  <c r="J884" i="18"/>
  <c r="O883" i="18"/>
  <c r="N883" i="18"/>
  <c r="K883" i="18"/>
  <c r="J883" i="18"/>
  <c r="O882" i="18"/>
  <c r="N882" i="18"/>
  <c r="K882" i="18"/>
  <c r="J882" i="18"/>
  <c r="O881" i="18"/>
  <c r="N881" i="18"/>
  <c r="K881" i="18"/>
  <c r="J881" i="18"/>
  <c r="O880" i="18"/>
  <c r="N880" i="18"/>
  <c r="K880" i="18"/>
  <c r="J880" i="18"/>
  <c r="O879" i="18"/>
  <c r="N879" i="18"/>
  <c r="K879" i="18"/>
  <c r="J879" i="18"/>
  <c r="O878" i="18"/>
  <c r="N878" i="18"/>
  <c r="K878" i="18"/>
  <c r="J878" i="18"/>
  <c r="O877" i="18"/>
  <c r="N877" i="18"/>
  <c r="K877" i="18"/>
  <c r="J877" i="18"/>
  <c r="O876" i="18"/>
  <c r="N876" i="18"/>
  <c r="K876" i="18"/>
  <c r="J876" i="18"/>
  <c r="O875" i="18"/>
  <c r="N875" i="18"/>
  <c r="K875" i="18"/>
  <c r="J875" i="18"/>
  <c r="O874" i="18"/>
  <c r="N874" i="18"/>
  <c r="K874" i="18"/>
  <c r="J874" i="18"/>
  <c r="O873" i="18"/>
  <c r="N873" i="18"/>
  <c r="K873" i="18"/>
  <c r="J873" i="18"/>
  <c r="O872" i="18"/>
  <c r="N872" i="18"/>
  <c r="K872" i="18"/>
  <c r="J872" i="18"/>
  <c r="O871" i="18"/>
  <c r="N871" i="18"/>
  <c r="K871" i="18"/>
  <c r="J871" i="18"/>
  <c r="O870" i="18"/>
  <c r="N870" i="18"/>
  <c r="K870" i="18"/>
  <c r="J870" i="18"/>
  <c r="O869" i="18"/>
  <c r="N869" i="18"/>
  <c r="K869" i="18"/>
  <c r="J869" i="18"/>
  <c r="O868" i="18"/>
  <c r="N868" i="18"/>
  <c r="K868" i="18"/>
  <c r="J868" i="18"/>
  <c r="O867" i="18"/>
  <c r="N867" i="18"/>
  <c r="K867" i="18"/>
  <c r="J867" i="18"/>
  <c r="O866" i="18"/>
  <c r="N866" i="18"/>
  <c r="K866" i="18"/>
  <c r="J866" i="18"/>
  <c r="O865" i="18"/>
  <c r="N865" i="18"/>
  <c r="K865" i="18"/>
  <c r="J865" i="18"/>
  <c r="O864" i="18"/>
  <c r="N864" i="18"/>
  <c r="K864" i="18"/>
  <c r="J864" i="18"/>
  <c r="O863" i="18"/>
  <c r="N863" i="18"/>
  <c r="K863" i="18"/>
  <c r="J863" i="18"/>
  <c r="O862" i="18"/>
  <c r="N862" i="18"/>
  <c r="K862" i="18"/>
  <c r="J862" i="18"/>
  <c r="O861" i="18"/>
  <c r="N861" i="18"/>
  <c r="K861" i="18"/>
  <c r="J861" i="18"/>
  <c r="O860" i="18"/>
  <c r="N860" i="18"/>
  <c r="K860" i="18"/>
  <c r="J860" i="18"/>
  <c r="O859" i="18"/>
  <c r="N859" i="18"/>
  <c r="K859" i="18"/>
  <c r="J859" i="18"/>
  <c r="O858" i="18"/>
  <c r="N858" i="18"/>
  <c r="K858" i="18"/>
  <c r="J858" i="18"/>
  <c r="O857" i="18"/>
  <c r="N857" i="18"/>
  <c r="K857" i="18"/>
  <c r="J857" i="18"/>
  <c r="O856" i="18"/>
  <c r="N856" i="18"/>
  <c r="K856" i="18"/>
  <c r="J856" i="18"/>
  <c r="O855" i="18"/>
  <c r="N855" i="18"/>
  <c r="K855" i="18"/>
  <c r="J855" i="18"/>
  <c r="O854" i="18"/>
  <c r="N854" i="18"/>
  <c r="K854" i="18"/>
  <c r="J854" i="18"/>
  <c r="O853" i="18"/>
  <c r="N853" i="18"/>
  <c r="K853" i="18"/>
  <c r="J853" i="18"/>
  <c r="O852" i="18"/>
  <c r="N852" i="18"/>
  <c r="K852" i="18"/>
  <c r="J852" i="18"/>
  <c r="O851" i="18"/>
  <c r="N851" i="18"/>
  <c r="K851" i="18"/>
  <c r="J851" i="18"/>
  <c r="O850" i="18"/>
  <c r="N850" i="18"/>
  <c r="K850" i="18"/>
  <c r="J850" i="18"/>
  <c r="O849" i="18"/>
  <c r="N849" i="18"/>
  <c r="K849" i="18"/>
  <c r="J849" i="18"/>
  <c r="O848" i="18"/>
  <c r="N848" i="18"/>
  <c r="K848" i="18"/>
  <c r="J848" i="18"/>
  <c r="O847" i="18"/>
  <c r="N847" i="18"/>
  <c r="K847" i="18"/>
  <c r="J847" i="18"/>
  <c r="O846" i="18"/>
  <c r="N846" i="18"/>
  <c r="K846" i="18"/>
  <c r="J846" i="18"/>
  <c r="O845" i="18"/>
  <c r="N845" i="18"/>
  <c r="K845" i="18"/>
  <c r="J845" i="18"/>
  <c r="O844" i="18"/>
  <c r="N844" i="18"/>
  <c r="K844" i="18"/>
  <c r="J844" i="18"/>
  <c r="O843" i="18"/>
  <c r="N843" i="18"/>
  <c r="K843" i="18"/>
  <c r="J843" i="18"/>
  <c r="O842" i="18"/>
  <c r="N842" i="18"/>
  <c r="K842" i="18"/>
  <c r="J842" i="18"/>
  <c r="O841" i="18"/>
  <c r="N841" i="18"/>
  <c r="K841" i="18"/>
  <c r="J841" i="18"/>
  <c r="O840" i="18"/>
  <c r="N840" i="18"/>
  <c r="K840" i="18"/>
  <c r="J840" i="18"/>
  <c r="O839" i="18"/>
  <c r="N839" i="18"/>
  <c r="K839" i="18"/>
  <c r="J839" i="18"/>
  <c r="O838" i="18"/>
  <c r="N838" i="18"/>
  <c r="K838" i="18"/>
  <c r="J838" i="18"/>
  <c r="O837" i="18"/>
  <c r="N837" i="18"/>
  <c r="K837" i="18"/>
  <c r="J837" i="18"/>
  <c r="O836" i="18"/>
  <c r="N836" i="18"/>
  <c r="K836" i="18"/>
  <c r="J836" i="18"/>
  <c r="O835" i="18"/>
  <c r="N835" i="18"/>
  <c r="K835" i="18"/>
  <c r="J835" i="18"/>
  <c r="O834" i="18"/>
  <c r="N834" i="18"/>
  <c r="K834" i="18"/>
  <c r="J834" i="18"/>
  <c r="O833" i="18"/>
  <c r="N833" i="18"/>
  <c r="K833" i="18"/>
  <c r="J833" i="18"/>
  <c r="O832" i="18"/>
  <c r="N832" i="18"/>
  <c r="K832" i="18"/>
  <c r="J832" i="18"/>
  <c r="O831" i="18"/>
  <c r="N831" i="18"/>
  <c r="K831" i="18"/>
  <c r="J831" i="18"/>
  <c r="O830" i="18"/>
  <c r="N830" i="18"/>
  <c r="K830" i="18"/>
  <c r="J830" i="18"/>
  <c r="O829" i="18"/>
  <c r="N829" i="18"/>
  <c r="K829" i="18"/>
  <c r="J829" i="18"/>
  <c r="O828" i="18"/>
  <c r="N828" i="18"/>
  <c r="K828" i="18"/>
  <c r="J828" i="18"/>
  <c r="O827" i="18"/>
  <c r="N827" i="18"/>
  <c r="K827" i="18"/>
  <c r="J827" i="18"/>
  <c r="O826" i="18"/>
  <c r="N826" i="18"/>
  <c r="K826" i="18"/>
  <c r="J826" i="18"/>
  <c r="O825" i="18"/>
  <c r="N825" i="18"/>
  <c r="K825" i="18"/>
  <c r="J825" i="18"/>
  <c r="O824" i="18"/>
  <c r="N824" i="18"/>
  <c r="K824" i="18"/>
  <c r="J824" i="18"/>
  <c r="O823" i="18"/>
  <c r="N823" i="18"/>
  <c r="K823" i="18"/>
  <c r="J823" i="18"/>
  <c r="O822" i="18"/>
  <c r="N822" i="18"/>
  <c r="K822" i="18"/>
  <c r="J822" i="18"/>
  <c r="O821" i="18"/>
  <c r="N821" i="18"/>
  <c r="K821" i="18"/>
  <c r="J821" i="18"/>
  <c r="O820" i="18"/>
  <c r="N820" i="18"/>
  <c r="K820" i="18"/>
  <c r="J820" i="18"/>
  <c r="O819" i="18"/>
  <c r="N819" i="18"/>
  <c r="K819" i="18"/>
  <c r="J819" i="18"/>
  <c r="O818" i="18"/>
  <c r="N818" i="18"/>
  <c r="K818" i="18"/>
  <c r="J818" i="18"/>
  <c r="O817" i="18"/>
  <c r="N817" i="18"/>
  <c r="K817" i="18"/>
  <c r="J817" i="18"/>
  <c r="O816" i="18"/>
  <c r="N816" i="18"/>
  <c r="K816" i="18"/>
  <c r="J816" i="18"/>
  <c r="O815" i="18"/>
  <c r="N815" i="18"/>
  <c r="K815" i="18"/>
  <c r="J815" i="18"/>
  <c r="O814" i="18"/>
  <c r="N814" i="18"/>
  <c r="K814" i="18"/>
  <c r="J814" i="18"/>
  <c r="O813" i="18"/>
  <c r="N813" i="18"/>
  <c r="K813" i="18"/>
  <c r="J813" i="18"/>
  <c r="O812" i="18"/>
  <c r="N812" i="18"/>
  <c r="K812" i="18"/>
  <c r="J812" i="18"/>
  <c r="O811" i="18"/>
  <c r="N811" i="18"/>
  <c r="K811" i="18"/>
  <c r="J811" i="18"/>
  <c r="O810" i="18"/>
  <c r="N810" i="18"/>
  <c r="K810" i="18"/>
  <c r="J810" i="18"/>
  <c r="O809" i="18"/>
  <c r="N809" i="18"/>
  <c r="K809" i="18"/>
  <c r="J809" i="18"/>
  <c r="O808" i="18"/>
  <c r="N808" i="18"/>
  <c r="K808" i="18"/>
  <c r="J808" i="18"/>
  <c r="O807" i="18"/>
  <c r="N807" i="18"/>
  <c r="K807" i="18"/>
  <c r="J807" i="18"/>
  <c r="O806" i="18"/>
  <c r="N806" i="18"/>
  <c r="K806" i="18"/>
  <c r="J806" i="18"/>
  <c r="O805" i="18"/>
  <c r="N805" i="18"/>
  <c r="K805" i="18"/>
  <c r="J805" i="18"/>
  <c r="O804" i="18"/>
  <c r="N804" i="18"/>
  <c r="K804" i="18"/>
  <c r="J804" i="18"/>
  <c r="O803" i="18"/>
  <c r="N803" i="18"/>
  <c r="K803" i="18"/>
  <c r="J803" i="18"/>
  <c r="O802" i="18"/>
  <c r="N802" i="18"/>
  <c r="K802" i="18"/>
  <c r="J802" i="18"/>
  <c r="O801" i="18"/>
  <c r="N801" i="18"/>
  <c r="K801" i="18"/>
  <c r="J801" i="18"/>
  <c r="O800" i="18"/>
  <c r="N800" i="18"/>
  <c r="K800" i="18"/>
  <c r="J800" i="18"/>
  <c r="O799" i="18"/>
  <c r="N799" i="18"/>
  <c r="K799" i="18"/>
  <c r="J799" i="18"/>
  <c r="O798" i="18"/>
  <c r="N798" i="18"/>
  <c r="K798" i="18"/>
  <c r="J798" i="18"/>
  <c r="O797" i="18"/>
  <c r="N797" i="18"/>
  <c r="K797" i="18"/>
  <c r="J797" i="18"/>
  <c r="O796" i="18"/>
  <c r="N796" i="18"/>
  <c r="K796" i="18"/>
  <c r="J796" i="18"/>
  <c r="O795" i="18"/>
  <c r="N795" i="18"/>
  <c r="K795" i="18"/>
  <c r="J795" i="18"/>
  <c r="O794" i="18"/>
  <c r="N794" i="18"/>
  <c r="K794" i="18"/>
  <c r="J794" i="18"/>
  <c r="O793" i="18"/>
  <c r="N793" i="18"/>
  <c r="K793" i="18"/>
  <c r="J793" i="18"/>
  <c r="O792" i="18"/>
  <c r="N792" i="18"/>
  <c r="K792" i="18"/>
  <c r="J792" i="18"/>
  <c r="O791" i="18"/>
  <c r="N791" i="18"/>
  <c r="K791" i="18"/>
  <c r="J791" i="18"/>
  <c r="O790" i="18"/>
  <c r="N790" i="18"/>
  <c r="K790" i="18"/>
  <c r="J790" i="18"/>
  <c r="O789" i="18"/>
  <c r="N789" i="18"/>
  <c r="K789" i="18"/>
  <c r="J789" i="18"/>
  <c r="O788" i="18"/>
  <c r="N788" i="18"/>
  <c r="K788" i="18"/>
  <c r="J788" i="18"/>
  <c r="O787" i="18"/>
  <c r="N787" i="18"/>
  <c r="K787" i="18"/>
  <c r="J787" i="18"/>
  <c r="O786" i="18"/>
  <c r="N786" i="18"/>
  <c r="K786" i="18"/>
  <c r="J786" i="18"/>
  <c r="O785" i="18"/>
  <c r="N785" i="18"/>
  <c r="K785" i="18"/>
  <c r="J785" i="18"/>
  <c r="O784" i="18"/>
  <c r="N784" i="18"/>
  <c r="K784" i="18"/>
  <c r="J784" i="18"/>
  <c r="O783" i="18"/>
  <c r="N783" i="18"/>
  <c r="K783" i="18"/>
  <c r="J783" i="18"/>
  <c r="O782" i="18"/>
  <c r="N782" i="18"/>
  <c r="K782" i="18"/>
  <c r="J782" i="18"/>
  <c r="O781" i="18"/>
  <c r="N781" i="18"/>
  <c r="K781" i="18"/>
  <c r="J781" i="18"/>
  <c r="O780" i="18"/>
  <c r="N780" i="18"/>
  <c r="K780" i="18"/>
  <c r="J780" i="18"/>
  <c r="O779" i="18"/>
  <c r="N779" i="18"/>
  <c r="K779" i="18"/>
  <c r="J779" i="18"/>
  <c r="O778" i="18"/>
  <c r="N778" i="18"/>
  <c r="K778" i="18"/>
  <c r="J778" i="18"/>
  <c r="O777" i="18"/>
  <c r="N777" i="18"/>
  <c r="K777" i="18"/>
  <c r="J777" i="18"/>
  <c r="O776" i="18"/>
  <c r="N776" i="18"/>
  <c r="K776" i="18"/>
  <c r="J776" i="18"/>
  <c r="O775" i="18"/>
  <c r="N775" i="18"/>
  <c r="K775" i="18"/>
  <c r="J775" i="18"/>
  <c r="O774" i="18"/>
  <c r="N774" i="18"/>
  <c r="K774" i="18"/>
  <c r="J774" i="18"/>
  <c r="O773" i="18"/>
  <c r="N773" i="18"/>
  <c r="K773" i="18"/>
  <c r="J773" i="18"/>
  <c r="O772" i="18"/>
  <c r="N772" i="18"/>
  <c r="K772" i="18"/>
  <c r="J772" i="18"/>
  <c r="O771" i="18"/>
  <c r="N771" i="18"/>
  <c r="K771" i="18"/>
  <c r="J771" i="18"/>
  <c r="O770" i="18"/>
  <c r="N770" i="18"/>
  <c r="K770" i="18"/>
  <c r="J770" i="18"/>
  <c r="O769" i="18"/>
  <c r="N769" i="18"/>
  <c r="K769" i="18"/>
  <c r="J769" i="18"/>
  <c r="O768" i="18"/>
  <c r="N768" i="18"/>
  <c r="K768" i="18"/>
  <c r="J768" i="18"/>
  <c r="O767" i="18"/>
  <c r="N767" i="18"/>
  <c r="K767" i="18"/>
  <c r="J767" i="18"/>
  <c r="O766" i="18"/>
  <c r="N766" i="18"/>
  <c r="K766" i="18"/>
  <c r="J766" i="18"/>
  <c r="O765" i="18"/>
  <c r="N765" i="18"/>
  <c r="K765" i="18"/>
  <c r="J765" i="18"/>
  <c r="O764" i="18"/>
  <c r="N764" i="18"/>
  <c r="K764" i="18"/>
  <c r="J764" i="18"/>
  <c r="O763" i="18"/>
  <c r="N763" i="18"/>
  <c r="K763" i="18"/>
  <c r="J763" i="18"/>
  <c r="O762" i="18"/>
  <c r="N762" i="18"/>
  <c r="K762" i="18"/>
  <c r="J762" i="18"/>
  <c r="O761" i="18"/>
  <c r="N761" i="18"/>
  <c r="K761" i="18"/>
  <c r="J761" i="18"/>
  <c r="O760" i="18"/>
  <c r="N760" i="18"/>
  <c r="K760" i="18"/>
  <c r="J760" i="18"/>
  <c r="O759" i="18"/>
  <c r="N759" i="18"/>
  <c r="K759" i="18"/>
  <c r="J759" i="18"/>
  <c r="O758" i="18"/>
  <c r="N758" i="18"/>
  <c r="K758" i="18"/>
  <c r="J758" i="18"/>
  <c r="O757" i="18"/>
  <c r="N757" i="18"/>
  <c r="K757" i="18"/>
  <c r="J757" i="18"/>
  <c r="O756" i="18"/>
  <c r="N756" i="18"/>
  <c r="K756" i="18"/>
  <c r="J756" i="18"/>
  <c r="O755" i="18"/>
  <c r="N755" i="18"/>
  <c r="K755" i="18"/>
  <c r="J755" i="18"/>
  <c r="O754" i="18"/>
  <c r="N754" i="18"/>
  <c r="K754" i="18"/>
  <c r="J754" i="18"/>
  <c r="O753" i="18"/>
  <c r="N753" i="18"/>
  <c r="K753" i="18"/>
  <c r="J753" i="18"/>
  <c r="O752" i="18"/>
  <c r="N752" i="18"/>
  <c r="K752" i="18"/>
  <c r="J752" i="18"/>
  <c r="O751" i="18"/>
  <c r="N751" i="18"/>
  <c r="K751" i="18"/>
  <c r="J751" i="18"/>
  <c r="O750" i="18"/>
  <c r="N750" i="18"/>
  <c r="K750" i="18"/>
  <c r="J750" i="18"/>
  <c r="O749" i="18"/>
  <c r="N749" i="18"/>
  <c r="K749" i="18"/>
  <c r="J749" i="18"/>
  <c r="O748" i="18"/>
  <c r="N748" i="18"/>
  <c r="K748" i="18"/>
  <c r="J748" i="18"/>
  <c r="O747" i="18"/>
  <c r="N747" i="18"/>
  <c r="K747" i="18"/>
  <c r="J747" i="18"/>
  <c r="O746" i="18"/>
  <c r="N746" i="18"/>
  <c r="K746" i="18"/>
  <c r="J746" i="18"/>
  <c r="O745" i="18"/>
  <c r="N745" i="18"/>
  <c r="K745" i="18"/>
  <c r="J745" i="18"/>
  <c r="O744" i="18"/>
  <c r="N744" i="18"/>
  <c r="K744" i="18"/>
  <c r="J744" i="18"/>
  <c r="O743" i="18"/>
  <c r="N743" i="18"/>
  <c r="K743" i="18"/>
  <c r="J743" i="18"/>
  <c r="O742" i="18"/>
  <c r="N742" i="18"/>
  <c r="K742" i="18"/>
  <c r="J742" i="18"/>
  <c r="O741" i="18"/>
  <c r="N741" i="18"/>
  <c r="K741" i="18"/>
  <c r="J741" i="18"/>
  <c r="O740" i="18"/>
  <c r="N740" i="18"/>
  <c r="K740" i="18"/>
  <c r="J740" i="18"/>
  <c r="O739" i="18"/>
  <c r="N739" i="18"/>
  <c r="K739" i="18"/>
  <c r="J739" i="18"/>
  <c r="O738" i="18"/>
  <c r="N738" i="18"/>
  <c r="K738" i="18"/>
  <c r="J738" i="18"/>
  <c r="O737" i="18"/>
  <c r="N737" i="18"/>
  <c r="K737" i="18"/>
  <c r="J737" i="18"/>
  <c r="O736" i="18"/>
  <c r="N736" i="18"/>
  <c r="K736" i="18"/>
  <c r="J736" i="18"/>
  <c r="O735" i="18"/>
  <c r="N735" i="18"/>
  <c r="K735" i="18"/>
  <c r="J735" i="18"/>
  <c r="O734" i="18"/>
  <c r="N734" i="18"/>
  <c r="K734" i="18"/>
  <c r="J734" i="18"/>
  <c r="O733" i="18"/>
  <c r="N733" i="18"/>
  <c r="K733" i="18"/>
  <c r="J733" i="18"/>
  <c r="O732" i="18"/>
  <c r="N732" i="18"/>
  <c r="K732" i="18"/>
  <c r="J732" i="18"/>
  <c r="O731" i="18"/>
  <c r="N731" i="18"/>
  <c r="K731" i="18"/>
  <c r="J731" i="18"/>
  <c r="O730" i="18"/>
  <c r="N730" i="18"/>
  <c r="K730" i="18"/>
  <c r="J730" i="18"/>
  <c r="O729" i="18"/>
  <c r="N729" i="18"/>
  <c r="K729" i="18"/>
  <c r="J729" i="18"/>
  <c r="O728" i="18"/>
  <c r="N728" i="18"/>
  <c r="K728" i="18"/>
  <c r="J728" i="18"/>
  <c r="O727" i="18"/>
  <c r="N727" i="18"/>
  <c r="K727" i="18"/>
  <c r="J727" i="18"/>
  <c r="O726" i="18"/>
  <c r="N726" i="18"/>
  <c r="K726" i="18"/>
  <c r="J726" i="18"/>
  <c r="O725" i="18"/>
  <c r="N725" i="18"/>
  <c r="K725" i="18"/>
  <c r="J725" i="18"/>
  <c r="O724" i="18"/>
  <c r="N724" i="18"/>
  <c r="K724" i="18"/>
  <c r="J724" i="18"/>
  <c r="O723" i="18"/>
  <c r="N723" i="18"/>
  <c r="K723" i="18"/>
  <c r="J723" i="18"/>
  <c r="O722" i="18"/>
  <c r="N722" i="18"/>
  <c r="K722" i="18"/>
  <c r="J722" i="18"/>
  <c r="O721" i="18"/>
  <c r="N721" i="18"/>
  <c r="K721" i="18"/>
  <c r="J721" i="18"/>
  <c r="O720" i="18"/>
  <c r="N720" i="18"/>
  <c r="K720" i="18"/>
  <c r="J720" i="18"/>
  <c r="O719" i="18"/>
  <c r="N719" i="18"/>
  <c r="K719" i="18"/>
  <c r="J719" i="18"/>
  <c r="O718" i="18"/>
  <c r="N718" i="18"/>
  <c r="K718" i="18"/>
  <c r="J718" i="18"/>
  <c r="O717" i="18"/>
  <c r="N717" i="18"/>
  <c r="K717" i="18"/>
  <c r="J717" i="18"/>
  <c r="O716" i="18"/>
  <c r="N716" i="18"/>
  <c r="K716" i="18"/>
  <c r="J716" i="18"/>
  <c r="O715" i="18"/>
  <c r="N715" i="18"/>
  <c r="K715" i="18"/>
  <c r="J715" i="18"/>
  <c r="O714" i="18"/>
  <c r="N714" i="18"/>
  <c r="K714" i="18"/>
  <c r="J714" i="18"/>
  <c r="O713" i="18"/>
  <c r="N713" i="18"/>
  <c r="K713" i="18"/>
  <c r="J713" i="18"/>
  <c r="O712" i="18"/>
  <c r="N712" i="18"/>
  <c r="K712" i="18"/>
  <c r="J712" i="18"/>
  <c r="O711" i="18"/>
  <c r="N711" i="18"/>
  <c r="K711" i="18"/>
  <c r="J711" i="18"/>
  <c r="O710" i="18"/>
  <c r="N710" i="18"/>
  <c r="K710" i="18"/>
  <c r="J710" i="18"/>
  <c r="O709" i="18"/>
  <c r="N709" i="18"/>
  <c r="K709" i="18"/>
  <c r="J709" i="18"/>
  <c r="O708" i="18"/>
  <c r="N708" i="18"/>
  <c r="K708" i="18"/>
  <c r="J708" i="18"/>
  <c r="O707" i="18"/>
  <c r="N707" i="18"/>
  <c r="K707" i="18"/>
  <c r="J707" i="18"/>
  <c r="O706" i="18"/>
  <c r="N706" i="18"/>
  <c r="K706" i="18"/>
  <c r="J706" i="18"/>
  <c r="O705" i="18"/>
  <c r="N705" i="18"/>
  <c r="K705" i="18"/>
  <c r="J705" i="18"/>
  <c r="O704" i="18"/>
  <c r="N704" i="18"/>
  <c r="K704" i="18"/>
  <c r="J704" i="18"/>
  <c r="O703" i="18"/>
  <c r="N703" i="18"/>
  <c r="K703" i="18"/>
  <c r="J703" i="18"/>
  <c r="O702" i="18"/>
  <c r="N702" i="18"/>
  <c r="K702" i="18"/>
  <c r="J702" i="18"/>
  <c r="O701" i="18"/>
  <c r="N701" i="18"/>
  <c r="K701" i="18"/>
  <c r="J701" i="18"/>
  <c r="O700" i="18"/>
  <c r="N700" i="18"/>
  <c r="K700" i="18"/>
  <c r="J700" i="18"/>
  <c r="O699" i="18"/>
  <c r="N699" i="18"/>
  <c r="K699" i="18"/>
  <c r="J699" i="18"/>
  <c r="O698" i="18"/>
  <c r="N698" i="18"/>
  <c r="K698" i="18"/>
  <c r="J698" i="18"/>
  <c r="O697" i="18"/>
  <c r="N697" i="18"/>
  <c r="K697" i="18"/>
  <c r="J697" i="18"/>
  <c r="O696" i="18"/>
  <c r="N696" i="18"/>
  <c r="K696" i="18"/>
  <c r="J696" i="18"/>
  <c r="O695" i="18"/>
  <c r="N695" i="18"/>
  <c r="K695" i="18"/>
  <c r="J695" i="18"/>
  <c r="O694" i="18"/>
  <c r="N694" i="18"/>
  <c r="K694" i="18"/>
  <c r="J694" i="18"/>
  <c r="O693" i="18"/>
  <c r="N693" i="18"/>
  <c r="K693" i="18"/>
  <c r="J693" i="18"/>
  <c r="O692" i="18"/>
  <c r="N692" i="18"/>
  <c r="K692" i="18"/>
  <c r="J692" i="18"/>
  <c r="O691" i="18"/>
  <c r="N691" i="18"/>
  <c r="K691" i="18"/>
  <c r="J691" i="18"/>
  <c r="O690" i="18"/>
  <c r="N690" i="18"/>
  <c r="K690" i="18"/>
  <c r="J690" i="18"/>
  <c r="O689" i="18"/>
  <c r="N689" i="18"/>
  <c r="K689" i="18"/>
  <c r="J689" i="18"/>
  <c r="O688" i="18"/>
  <c r="N688" i="18"/>
  <c r="K688" i="18"/>
  <c r="J688" i="18"/>
  <c r="O687" i="18"/>
  <c r="N687" i="18"/>
  <c r="K687" i="18"/>
  <c r="J687" i="18"/>
  <c r="O686" i="18"/>
  <c r="N686" i="18"/>
  <c r="K686" i="18"/>
  <c r="J686" i="18"/>
  <c r="O685" i="18"/>
  <c r="N685" i="18"/>
  <c r="K685" i="18"/>
  <c r="J685" i="18"/>
  <c r="O684" i="18"/>
  <c r="N684" i="18"/>
  <c r="K684" i="18"/>
  <c r="J684" i="18"/>
  <c r="O683" i="18"/>
  <c r="N683" i="18"/>
  <c r="K683" i="18"/>
  <c r="J683" i="18"/>
  <c r="O682" i="18"/>
  <c r="N682" i="18"/>
  <c r="K682" i="18"/>
  <c r="J682" i="18"/>
  <c r="O681" i="18"/>
  <c r="N681" i="18"/>
  <c r="K681" i="18"/>
  <c r="J681" i="18"/>
  <c r="O680" i="18"/>
  <c r="N680" i="18"/>
  <c r="K680" i="18"/>
  <c r="J680" i="18"/>
  <c r="O679" i="18"/>
  <c r="N679" i="18"/>
  <c r="K679" i="18"/>
  <c r="J679" i="18"/>
  <c r="O678" i="18"/>
  <c r="N678" i="18"/>
  <c r="K678" i="18"/>
  <c r="J678" i="18"/>
  <c r="O677" i="18"/>
  <c r="N677" i="18"/>
  <c r="K677" i="18"/>
  <c r="J677" i="18"/>
  <c r="O676" i="18"/>
  <c r="N676" i="18"/>
  <c r="K676" i="18"/>
  <c r="J676" i="18"/>
  <c r="O675" i="18"/>
  <c r="N675" i="18"/>
  <c r="K675" i="18"/>
  <c r="J675" i="18"/>
  <c r="O674" i="18"/>
  <c r="N674" i="18"/>
  <c r="K674" i="18"/>
  <c r="J674" i="18"/>
  <c r="O673" i="18"/>
  <c r="N673" i="18"/>
  <c r="K673" i="18"/>
  <c r="J673" i="18"/>
  <c r="O672" i="18"/>
  <c r="N672" i="18"/>
  <c r="K672" i="18"/>
  <c r="J672" i="18"/>
  <c r="O671" i="18"/>
  <c r="N671" i="18"/>
  <c r="K671" i="18"/>
  <c r="J671" i="18"/>
  <c r="O670" i="18"/>
  <c r="N670" i="18"/>
  <c r="K670" i="18"/>
  <c r="J670" i="18"/>
  <c r="O669" i="18"/>
  <c r="N669" i="18"/>
  <c r="K669" i="18"/>
  <c r="J669" i="18"/>
  <c r="O668" i="18"/>
  <c r="N668" i="18"/>
  <c r="K668" i="18"/>
  <c r="J668" i="18"/>
  <c r="O667" i="18"/>
  <c r="N667" i="18"/>
  <c r="K667" i="18"/>
  <c r="J667" i="18"/>
  <c r="O666" i="18"/>
  <c r="N666" i="18"/>
  <c r="K666" i="18"/>
  <c r="J666" i="18"/>
  <c r="O665" i="18"/>
  <c r="N665" i="18"/>
  <c r="K665" i="18"/>
  <c r="J665" i="18"/>
  <c r="O664" i="18"/>
  <c r="N664" i="18"/>
  <c r="K664" i="18"/>
  <c r="J664" i="18"/>
  <c r="O663" i="18"/>
  <c r="N663" i="18"/>
  <c r="K663" i="18"/>
  <c r="J663" i="18"/>
  <c r="O662" i="18"/>
  <c r="N662" i="18"/>
  <c r="K662" i="18"/>
  <c r="J662" i="18"/>
  <c r="O661" i="18"/>
  <c r="N661" i="18"/>
  <c r="K661" i="18"/>
  <c r="J661" i="18"/>
  <c r="O660" i="18"/>
  <c r="N660" i="18"/>
  <c r="K660" i="18"/>
  <c r="J660" i="18"/>
  <c r="O659" i="18"/>
  <c r="N659" i="18"/>
  <c r="K659" i="18"/>
  <c r="J659" i="18"/>
  <c r="O658" i="18"/>
  <c r="N658" i="18"/>
  <c r="K658" i="18"/>
  <c r="J658" i="18"/>
  <c r="O657" i="18"/>
  <c r="N657" i="18"/>
  <c r="K657" i="18"/>
  <c r="J657" i="18"/>
  <c r="O656" i="18"/>
  <c r="N656" i="18"/>
  <c r="K656" i="18"/>
  <c r="J656" i="18"/>
  <c r="O655" i="18"/>
  <c r="N655" i="18"/>
  <c r="K655" i="18"/>
  <c r="J655" i="18"/>
  <c r="O654" i="18"/>
  <c r="N654" i="18"/>
  <c r="K654" i="18"/>
  <c r="J654" i="18"/>
  <c r="O653" i="18"/>
  <c r="N653" i="18"/>
  <c r="K653" i="18"/>
  <c r="J653" i="18"/>
  <c r="O652" i="18"/>
  <c r="N652" i="18"/>
  <c r="K652" i="18"/>
  <c r="J652" i="18"/>
  <c r="O651" i="18"/>
  <c r="N651" i="18"/>
  <c r="K651" i="18"/>
  <c r="J651" i="18"/>
  <c r="O650" i="18"/>
  <c r="N650" i="18"/>
  <c r="K650" i="18"/>
  <c r="J650" i="18"/>
  <c r="O649" i="18"/>
  <c r="N649" i="18"/>
  <c r="K649" i="18"/>
  <c r="J649" i="18"/>
  <c r="O648" i="18"/>
  <c r="N648" i="18"/>
  <c r="K648" i="18"/>
  <c r="J648" i="18"/>
  <c r="O647" i="18"/>
  <c r="N647" i="18"/>
  <c r="K647" i="18"/>
  <c r="J647" i="18"/>
  <c r="O646" i="18"/>
  <c r="N646" i="18"/>
  <c r="K646" i="18"/>
  <c r="J646" i="18"/>
  <c r="O645" i="18"/>
  <c r="N645" i="18"/>
  <c r="K645" i="18"/>
  <c r="J645" i="18"/>
  <c r="O644" i="18"/>
  <c r="N644" i="18"/>
  <c r="K644" i="18"/>
  <c r="J644" i="18"/>
  <c r="O643" i="18"/>
  <c r="N643" i="18"/>
  <c r="K643" i="18"/>
  <c r="J643" i="18"/>
  <c r="O642" i="18"/>
  <c r="N642" i="18"/>
  <c r="K642" i="18"/>
  <c r="J642" i="18"/>
  <c r="O641" i="18"/>
  <c r="N641" i="18"/>
  <c r="K641" i="18"/>
  <c r="J641" i="18"/>
  <c r="O640" i="18"/>
  <c r="N640" i="18"/>
  <c r="K640" i="18"/>
  <c r="J640" i="18"/>
  <c r="O639" i="18"/>
  <c r="N639" i="18"/>
  <c r="K639" i="18"/>
  <c r="J639" i="18"/>
  <c r="O638" i="18"/>
  <c r="N638" i="18"/>
  <c r="K638" i="18"/>
  <c r="J638" i="18"/>
  <c r="O637" i="18"/>
  <c r="N637" i="18"/>
  <c r="K637" i="18"/>
  <c r="J637" i="18"/>
  <c r="O636" i="18"/>
  <c r="N636" i="18"/>
  <c r="K636" i="18"/>
  <c r="J636" i="18"/>
  <c r="O635" i="18"/>
  <c r="N635" i="18"/>
  <c r="K635" i="18"/>
  <c r="J635" i="18"/>
  <c r="O634" i="18"/>
  <c r="N634" i="18"/>
  <c r="K634" i="18"/>
  <c r="J634" i="18"/>
  <c r="O633" i="18"/>
  <c r="N633" i="18"/>
  <c r="K633" i="18"/>
  <c r="J633" i="18"/>
  <c r="O632" i="18"/>
  <c r="N632" i="18"/>
  <c r="K632" i="18"/>
  <c r="J632" i="18"/>
  <c r="O631" i="18"/>
  <c r="N631" i="18"/>
  <c r="K631" i="18"/>
  <c r="J631" i="18"/>
  <c r="O630" i="18"/>
  <c r="N630" i="18"/>
  <c r="K630" i="18"/>
  <c r="J630" i="18"/>
  <c r="O629" i="18"/>
  <c r="N629" i="18"/>
  <c r="K629" i="18"/>
  <c r="J629" i="18"/>
  <c r="O628" i="18"/>
  <c r="N628" i="18"/>
  <c r="K628" i="18"/>
  <c r="J628" i="18"/>
  <c r="O627" i="18"/>
  <c r="N627" i="18"/>
  <c r="K627" i="18"/>
  <c r="J627" i="18"/>
  <c r="O626" i="18"/>
  <c r="N626" i="18"/>
  <c r="K626" i="18"/>
  <c r="J626" i="18"/>
  <c r="O625" i="18"/>
  <c r="N625" i="18"/>
  <c r="K625" i="18"/>
  <c r="J625" i="18"/>
  <c r="O624" i="18"/>
  <c r="N624" i="18"/>
  <c r="K624" i="18"/>
  <c r="J624" i="18"/>
  <c r="O623" i="18"/>
  <c r="N623" i="18"/>
  <c r="K623" i="18"/>
  <c r="J623" i="18"/>
  <c r="O622" i="18"/>
  <c r="N622" i="18"/>
  <c r="K622" i="18"/>
  <c r="J622" i="18"/>
  <c r="O621" i="18"/>
  <c r="N621" i="18"/>
  <c r="K621" i="18"/>
  <c r="J621" i="18"/>
  <c r="O620" i="18"/>
  <c r="N620" i="18"/>
  <c r="K620" i="18"/>
  <c r="J620" i="18"/>
  <c r="O619" i="18"/>
  <c r="N619" i="18"/>
  <c r="K619" i="18"/>
  <c r="J619" i="18"/>
  <c r="O618" i="18"/>
  <c r="N618" i="18"/>
  <c r="K618" i="18"/>
  <c r="J618" i="18"/>
  <c r="O617" i="18"/>
  <c r="N617" i="18"/>
  <c r="K617" i="18"/>
  <c r="J617" i="18"/>
  <c r="O616" i="18"/>
  <c r="N616" i="18"/>
  <c r="K616" i="18"/>
  <c r="J616" i="18"/>
  <c r="O615" i="18"/>
  <c r="N615" i="18"/>
  <c r="K615" i="18"/>
  <c r="J615" i="18"/>
  <c r="O614" i="18"/>
  <c r="N614" i="18"/>
  <c r="K614" i="18"/>
  <c r="J614" i="18"/>
  <c r="O613" i="18"/>
  <c r="N613" i="18"/>
  <c r="K613" i="18"/>
  <c r="J613" i="18"/>
  <c r="O612" i="18"/>
  <c r="N612" i="18"/>
  <c r="K612" i="18"/>
  <c r="J612" i="18"/>
  <c r="O611" i="18"/>
  <c r="N611" i="18"/>
  <c r="K611" i="18"/>
  <c r="J611" i="18"/>
  <c r="O610" i="18"/>
  <c r="N610" i="18"/>
  <c r="K610" i="18"/>
  <c r="J610" i="18"/>
  <c r="O609" i="18"/>
  <c r="N609" i="18"/>
  <c r="K609" i="18"/>
  <c r="J609" i="18"/>
  <c r="O608" i="18"/>
  <c r="N608" i="18"/>
  <c r="K608" i="18"/>
  <c r="J608" i="18"/>
  <c r="O607" i="18"/>
  <c r="N607" i="18"/>
  <c r="K607" i="18"/>
  <c r="J607" i="18"/>
  <c r="O606" i="18"/>
  <c r="N606" i="18"/>
  <c r="K606" i="18"/>
  <c r="J606" i="18"/>
  <c r="O605" i="18"/>
  <c r="N605" i="18"/>
  <c r="K605" i="18"/>
  <c r="J605" i="18"/>
  <c r="O604" i="18"/>
  <c r="N604" i="18"/>
  <c r="K604" i="18"/>
  <c r="J604" i="18"/>
  <c r="O603" i="18"/>
  <c r="N603" i="18"/>
  <c r="K603" i="18"/>
  <c r="J603" i="18"/>
  <c r="O602" i="18"/>
  <c r="N602" i="18"/>
  <c r="K602" i="18"/>
  <c r="J602" i="18"/>
  <c r="O601" i="18"/>
  <c r="N601" i="18"/>
  <c r="K601" i="18"/>
  <c r="J601" i="18"/>
  <c r="O600" i="18"/>
  <c r="N600" i="18"/>
  <c r="K600" i="18"/>
  <c r="J600" i="18"/>
  <c r="O599" i="18"/>
  <c r="N599" i="18"/>
  <c r="K599" i="18"/>
  <c r="J599" i="18"/>
  <c r="O598" i="18"/>
  <c r="N598" i="18"/>
  <c r="K598" i="18"/>
  <c r="J598" i="18"/>
  <c r="O597" i="18"/>
  <c r="N597" i="18"/>
  <c r="K597" i="18"/>
  <c r="J597" i="18"/>
  <c r="O596" i="18"/>
  <c r="N596" i="18"/>
  <c r="K596" i="18"/>
  <c r="J596" i="18"/>
  <c r="O595" i="18"/>
  <c r="N595" i="18"/>
  <c r="K595" i="18"/>
  <c r="J595" i="18"/>
  <c r="O594" i="18"/>
  <c r="N594" i="18"/>
  <c r="K594" i="18"/>
  <c r="J594" i="18"/>
  <c r="O593" i="18"/>
  <c r="N593" i="18"/>
  <c r="K593" i="18"/>
  <c r="J593" i="18"/>
  <c r="O592" i="18"/>
  <c r="N592" i="18"/>
  <c r="K592" i="18"/>
  <c r="J592" i="18"/>
  <c r="O591" i="18"/>
  <c r="N591" i="18"/>
  <c r="K591" i="18"/>
  <c r="J591" i="18"/>
  <c r="O590" i="18"/>
  <c r="N590" i="18"/>
  <c r="K590" i="18"/>
  <c r="J590" i="18"/>
  <c r="O589" i="18"/>
  <c r="N589" i="18"/>
  <c r="K589" i="18"/>
  <c r="J589" i="18"/>
  <c r="O588" i="18"/>
  <c r="N588" i="18"/>
  <c r="K588" i="18"/>
  <c r="J588" i="18"/>
  <c r="O587" i="18"/>
  <c r="N587" i="18"/>
  <c r="K587" i="18"/>
  <c r="J587" i="18"/>
  <c r="O586" i="18"/>
  <c r="N586" i="18"/>
  <c r="K586" i="18"/>
  <c r="J586" i="18"/>
  <c r="O585" i="18"/>
  <c r="N585" i="18"/>
  <c r="K585" i="18"/>
  <c r="J585" i="18"/>
  <c r="O584" i="18"/>
  <c r="N584" i="18"/>
  <c r="K584" i="18"/>
  <c r="J584" i="18"/>
  <c r="O583" i="18"/>
  <c r="N583" i="18"/>
  <c r="K583" i="18"/>
  <c r="J583" i="18"/>
  <c r="O582" i="18"/>
  <c r="N582" i="18"/>
  <c r="K582" i="18"/>
  <c r="J582" i="18"/>
  <c r="O581" i="18"/>
  <c r="N581" i="18"/>
  <c r="K581" i="18"/>
  <c r="J581" i="18"/>
  <c r="O580" i="18"/>
  <c r="N580" i="18"/>
  <c r="K580" i="18"/>
  <c r="J580" i="18"/>
  <c r="O579" i="18"/>
  <c r="N579" i="18"/>
  <c r="K579" i="18"/>
  <c r="J579" i="18"/>
  <c r="O578" i="18"/>
  <c r="N578" i="18"/>
  <c r="K578" i="18"/>
  <c r="J578" i="18"/>
  <c r="O577" i="18"/>
  <c r="N577" i="18"/>
  <c r="K577" i="18"/>
  <c r="J577" i="18"/>
  <c r="O576" i="18"/>
  <c r="N576" i="18"/>
  <c r="K576" i="18"/>
  <c r="J576" i="18"/>
  <c r="O575" i="18"/>
  <c r="N575" i="18"/>
  <c r="K575" i="18"/>
  <c r="J575" i="18"/>
  <c r="O574" i="18"/>
  <c r="N574" i="18"/>
  <c r="K574" i="18"/>
  <c r="J574" i="18"/>
  <c r="O573" i="18"/>
  <c r="N573" i="18"/>
  <c r="K573" i="18"/>
  <c r="J573" i="18"/>
  <c r="O572" i="18"/>
  <c r="N572" i="18"/>
  <c r="K572" i="18"/>
  <c r="J572" i="18"/>
  <c r="O571" i="18"/>
  <c r="N571" i="18"/>
  <c r="K571" i="18"/>
  <c r="J571" i="18"/>
  <c r="O570" i="18"/>
  <c r="N570" i="18"/>
  <c r="K570" i="18"/>
  <c r="J570" i="18"/>
  <c r="O569" i="18"/>
  <c r="N569" i="18"/>
  <c r="K569" i="18"/>
  <c r="J569" i="18"/>
  <c r="O568" i="18"/>
  <c r="N568" i="18"/>
  <c r="K568" i="18"/>
  <c r="J568" i="18"/>
  <c r="O567" i="18"/>
  <c r="N567" i="18"/>
  <c r="K567" i="18"/>
  <c r="J567" i="18"/>
  <c r="O566" i="18"/>
  <c r="N566" i="18"/>
  <c r="K566" i="18"/>
  <c r="J566" i="18"/>
  <c r="O565" i="18"/>
  <c r="N565" i="18"/>
  <c r="K565" i="18"/>
  <c r="J565" i="18"/>
  <c r="O564" i="18"/>
  <c r="N564" i="18"/>
  <c r="K564" i="18"/>
  <c r="J564" i="18"/>
  <c r="O563" i="18"/>
  <c r="N563" i="18"/>
  <c r="K563" i="18"/>
  <c r="J563" i="18"/>
  <c r="O562" i="18"/>
  <c r="N562" i="18"/>
  <c r="K562" i="18"/>
  <c r="J562" i="18"/>
  <c r="O561" i="18"/>
  <c r="N561" i="18"/>
  <c r="K561" i="18"/>
  <c r="J561" i="18"/>
  <c r="O560" i="18"/>
  <c r="N560" i="18"/>
  <c r="K560" i="18"/>
  <c r="J560" i="18"/>
  <c r="O559" i="18"/>
  <c r="N559" i="18"/>
  <c r="K559" i="18"/>
  <c r="J559" i="18"/>
  <c r="O558" i="18"/>
  <c r="N558" i="18"/>
  <c r="K558" i="18"/>
  <c r="J558" i="18"/>
  <c r="O557" i="18"/>
  <c r="N557" i="18"/>
  <c r="K557" i="18"/>
  <c r="J557" i="18"/>
  <c r="O556" i="18"/>
  <c r="N556" i="18"/>
  <c r="K556" i="18"/>
  <c r="J556" i="18"/>
  <c r="O555" i="18"/>
  <c r="N555" i="18"/>
  <c r="K555" i="18"/>
  <c r="J555" i="18"/>
  <c r="O554" i="18"/>
  <c r="N554" i="18"/>
  <c r="K554" i="18"/>
  <c r="J554" i="18"/>
  <c r="O553" i="18"/>
  <c r="N553" i="18"/>
  <c r="K553" i="18"/>
  <c r="J553" i="18"/>
  <c r="O552" i="18"/>
  <c r="N552" i="18"/>
  <c r="K552" i="18"/>
  <c r="J552" i="18"/>
  <c r="O551" i="18"/>
  <c r="N551" i="18"/>
  <c r="K551" i="18"/>
  <c r="J551" i="18"/>
  <c r="O550" i="18"/>
  <c r="N550" i="18"/>
  <c r="K550" i="18"/>
  <c r="J550" i="18"/>
  <c r="O549" i="18"/>
  <c r="N549" i="18"/>
  <c r="K549" i="18"/>
  <c r="J549" i="18"/>
  <c r="O548" i="18"/>
  <c r="N548" i="18"/>
  <c r="K548" i="18"/>
  <c r="J548" i="18"/>
  <c r="O547" i="18"/>
  <c r="N547" i="18"/>
  <c r="K547" i="18"/>
  <c r="J547" i="18"/>
  <c r="O546" i="18"/>
  <c r="N546" i="18"/>
  <c r="K546" i="18"/>
  <c r="J546" i="18"/>
  <c r="O545" i="18"/>
  <c r="N545" i="18"/>
  <c r="K545" i="18"/>
  <c r="J545" i="18"/>
  <c r="O544" i="18"/>
  <c r="N544" i="18"/>
  <c r="K544" i="18"/>
  <c r="J544" i="18"/>
  <c r="O543" i="18"/>
  <c r="N543" i="18"/>
  <c r="K543" i="18"/>
  <c r="J543" i="18"/>
  <c r="O542" i="18"/>
  <c r="N542" i="18"/>
  <c r="K542" i="18"/>
  <c r="J542" i="18"/>
  <c r="O541" i="18"/>
  <c r="N541" i="18"/>
  <c r="K541" i="18"/>
  <c r="J541" i="18"/>
  <c r="O540" i="18"/>
  <c r="N540" i="18"/>
  <c r="K540" i="18"/>
  <c r="J540" i="18"/>
  <c r="O539" i="18"/>
  <c r="N539" i="18"/>
  <c r="K539" i="18"/>
  <c r="J539" i="18"/>
  <c r="O538" i="18"/>
  <c r="N538" i="18"/>
  <c r="K538" i="18"/>
  <c r="J538" i="18"/>
  <c r="O537" i="18"/>
  <c r="N537" i="18"/>
  <c r="K537" i="18"/>
  <c r="J537" i="18"/>
  <c r="O536" i="18"/>
  <c r="N536" i="18"/>
  <c r="K536" i="18"/>
  <c r="J536" i="18"/>
  <c r="O535" i="18"/>
  <c r="N535" i="18"/>
  <c r="K535" i="18"/>
  <c r="J535" i="18"/>
  <c r="O534" i="18"/>
  <c r="N534" i="18"/>
  <c r="K534" i="18"/>
  <c r="J534" i="18"/>
  <c r="O533" i="18"/>
  <c r="N533" i="18"/>
  <c r="K533" i="18"/>
  <c r="J533" i="18"/>
  <c r="O532" i="18"/>
  <c r="N532" i="18"/>
  <c r="K532" i="18"/>
  <c r="J532" i="18"/>
  <c r="O531" i="18"/>
  <c r="N531" i="18"/>
  <c r="K531" i="18"/>
  <c r="J531" i="18"/>
  <c r="O530" i="18"/>
  <c r="N530" i="18"/>
  <c r="K530" i="18"/>
  <c r="J530" i="18"/>
  <c r="O529" i="18"/>
  <c r="N529" i="18"/>
  <c r="K529" i="18"/>
  <c r="J529" i="18"/>
  <c r="O528" i="18"/>
  <c r="N528" i="18"/>
  <c r="K528" i="18"/>
  <c r="J528" i="18"/>
  <c r="O527" i="18"/>
  <c r="N527" i="18"/>
  <c r="K527" i="18"/>
  <c r="J527" i="18"/>
  <c r="O526" i="18"/>
  <c r="N526" i="18"/>
  <c r="K526" i="18"/>
  <c r="J526" i="18"/>
  <c r="O525" i="18"/>
  <c r="N525" i="18"/>
  <c r="K525" i="18"/>
  <c r="J525" i="18"/>
  <c r="O524" i="18"/>
  <c r="N524" i="18"/>
  <c r="K524" i="18"/>
  <c r="J524" i="18"/>
  <c r="O523" i="18"/>
  <c r="N523" i="18"/>
  <c r="K523" i="18"/>
  <c r="J523" i="18"/>
  <c r="O522" i="18"/>
  <c r="N522" i="18"/>
  <c r="K522" i="18"/>
  <c r="J522" i="18"/>
  <c r="O521" i="18"/>
  <c r="N521" i="18"/>
  <c r="K521" i="18"/>
  <c r="J521" i="18"/>
  <c r="O520" i="18"/>
  <c r="N520" i="18"/>
  <c r="K520" i="18"/>
  <c r="J520" i="18"/>
  <c r="O519" i="18"/>
  <c r="N519" i="18"/>
  <c r="K519" i="18"/>
  <c r="J519" i="18"/>
  <c r="O518" i="18"/>
  <c r="N518" i="18"/>
  <c r="K518" i="18"/>
  <c r="J518" i="18"/>
  <c r="O517" i="18"/>
  <c r="N517" i="18"/>
  <c r="K517" i="18"/>
  <c r="J517" i="18"/>
  <c r="O516" i="18"/>
  <c r="N516" i="18"/>
  <c r="K516" i="18"/>
  <c r="J516" i="18"/>
  <c r="O515" i="18"/>
  <c r="N515" i="18"/>
  <c r="K515" i="18"/>
  <c r="J515" i="18"/>
  <c r="O514" i="18"/>
  <c r="N514" i="18"/>
  <c r="K514" i="18"/>
  <c r="J514" i="18"/>
  <c r="O513" i="18"/>
  <c r="N513" i="18"/>
  <c r="K513" i="18"/>
  <c r="J513" i="18"/>
  <c r="O512" i="18"/>
  <c r="N512" i="18"/>
  <c r="K512" i="18"/>
  <c r="J512" i="18"/>
  <c r="O511" i="18"/>
  <c r="N511" i="18"/>
  <c r="K511" i="18"/>
  <c r="J511" i="18"/>
  <c r="O510" i="18"/>
  <c r="N510" i="18"/>
  <c r="K510" i="18"/>
  <c r="J510" i="18"/>
  <c r="O509" i="18"/>
  <c r="N509" i="18"/>
  <c r="K509" i="18"/>
  <c r="J509" i="18"/>
  <c r="O508" i="18"/>
  <c r="N508" i="18"/>
  <c r="K508" i="18"/>
  <c r="J508" i="18"/>
  <c r="O507" i="18"/>
  <c r="N507" i="18"/>
  <c r="K507" i="18"/>
  <c r="J507" i="18"/>
  <c r="O506" i="18"/>
  <c r="N506" i="18"/>
  <c r="K506" i="18"/>
  <c r="J506" i="18"/>
  <c r="O505" i="18"/>
  <c r="N505" i="18"/>
  <c r="K505" i="18"/>
  <c r="J505" i="18"/>
  <c r="O504" i="18"/>
  <c r="N504" i="18"/>
  <c r="K504" i="18"/>
  <c r="J504" i="18"/>
  <c r="O503" i="18"/>
  <c r="N503" i="18"/>
  <c r="K503" i="18"/>
  <c r="J503" i="18"/>
  <c r="O502" i="18"/>
  <c r="N502" i="18"/>
  <c r="K502" i="18"/>
  <c r="J502" i="18"/>
  <c r="O501" i="18"/>
  <c r="N501" i="18"/>
  <c r="K501" i="18"/>
  <c r="J501" i="18"/>
  <c r="O500" i="18"/>
  <c r="N500" i="18"/>
  <c r="K500" i="18"/>
  <c r="J500" i="18"/>
  <c r="O499" i="18"/>
  <c r="N499" i="18"/>
  <c r="K499" i="18"/>
  <c r="J499" i="18"/>
  <c r="O498" i="18"/>
  <c r="N498" i="18"/>
  <c r="K498" i="18"/>
  <c r="J498" i="18"/>
  <c r="O497" i="18"/>
  <c r="N497" i="18"/>
  <c r="K497" i="18"/>
  <c r="J497" i="18"/>
  <c r="O496" i="18"/>
  <c r="N496" i="18"/>
  <c r="K496" i="18"/>
  <c r="J496" i="18"/>
  <c r="O495" i="18"/>
  <c r="N495" i="18"/>
  <c r="K495" i="18"/>
  <c r="J495" i="18"/>
  <c r="O494" i="18"/>
  <c r="N494" i="18"/>
  <c r="K494" i="18"/>
  <c r="J494" i="18"/>
  <c r="O493" i="18"/>
  <c r="N493" i="18"/>
  <c r="K493" i="18"/>
  <c r="J493" i="18"/>
  <c r="O492" i="18"/>
  <c r="N492" i="18"/>
  <c r="K492" i="18"/>
  <c r="J492" i="18"/>
  <c r="O491" i="18"/>
  <c r="N491" i="18"/>
  <c r="K491" i="18"/>
  <c r="J491" i="18"/>
  <c r="O490" i="18"/>
  <c r="N490" i="18"/>
  <c r="K490" i="18"/>
  <c r="J490" i="18"/>
  <c r="O489" i="18"/>
  <c r="N489" i="18"/>
  <c r="K489" i="18"/>
  <c r="J489" i="18"/>
  <c r="O488" i="18"/>
  <c r="N488" i="18"/>
  <c r="K488" i="18"/>
  <c r="J488" i="18"/>
  <c r="O487" i="18"/>
  <c r="N487" i="18"/>
  <c r="K487" i="18"/>
  <c r="J487" i="18"/>
  <c r="O486" i="18"/>
  <c r="N486" i="18"/>
  <c r="K486" i="18"/>
  <c r="J486" i="18"/>
  <c r="O485" i="18"/>
  <c r="N485" i="18"/>
  <c r="K485" i="18"/>
  <c r="J485" i="18"/>
  <c r="O484" i="18"/>
  <c r="N484" i="18"/>
  <c r="K484" i="18"/>
  <c r="J484" i="18"/>
  <c r="O483" i="18"/>
  <c r="N483" i="18"/>
  <c r="K483" i="18"/>
  <c r="J483" i="18"/>
  <c r="O482" i="18"/>
  <c r="N482" i="18"/>
  <c r="K482" i="18"/>
  <c r="J482" i="18"/>
  <c r="O481" i="18"/>
  <c r="N481" i="18"/>
  <c r="K481" i="18"/>
  <c r="J481" i="18"/>
  <c r="O480" i="18"/>
  <c r="N480" i="18"/>
  <c r="K480" i="18"/>
  <c r="J480" i="18"/>
  <c r="O479" i="18"/>
  <c r="N479" i="18"/>
  <c r="K479" i="18"/>
  <c r="J479" i="18"/>
  <c r="O478" i="18"/>
  <c r="N478" i="18"/>
  <c r="K478" i="18"/>
  <c r="J478" i="18"/>
  <c r="O477" i="18"/>
  <c r="N477" i="18"/>
  <c r="K477" i="18"/>
  <c r="J477" i="18"/>
  <c r="O476" i="18"/>
  <c r="N476" i="18"/>
  <c r="K476" i="18"/>
  <c r="J476" i="18"/>
  <c r="O475" i="18"/>
  <c r="N475" i="18"/>
  <c r="K475" i="18"/>
  <c r="J475" i="18"/>
  <c r="O474" i="18"/>
  <c r="N474" i="18"/>
  <c r="K474" i="18"/>
  <c r="J474" i="18"/>
  <c r="O473" i="18"/>
  <c r="N473" i="18"/>
  <c r="K473" i="18"/>
  <c r="J473" i="18"/>
  <c r="O472" i="18"/>
  <c r="N472" i="18"/>
  <c r="K472" i="18"/>
  <c r="J472" i="18"/>
  <c r="O471" i="18"/>
  <c r="N471" i="18"/>
  <c r="K471" i="18"/>
  <c r="J471" i="18"/>
  <c r="O470" i="18"/>
  <c r="N470" i="18"/>
  <c r="K470" i="18"/>
  <c r="J470" i="18"/>
  <c r="O469" i="18"/>
  <c r="N469" i="18"/>
  <c r="K469" i="18"/>
  <c r="J469" i="18"/>
  <c r="O468" i="18"/>
  <c r="N468" i="18"/>
  <c r="K468" i="18"/>
  <c r="J468" i="18"/>
  <c r="O467" i="18"/>
  <c r="N467" i="18"/>
  <c r="K467" i="18"/>
  <c r="J467" i="18"/>
  <c r="O466" i="18"/>
  <c r="N466" i="18"/>
  <c r="K466" i="18"/>
  <c r="J466" i="18"/>
  <c r="O465" i="18"/>
  <c r="N465" i="18"/>
  <c r="K465" i="18"/>
  <c r="J465" i="18"/>
  <c r="O464" i="18"/>
  <c r="N464" i="18"/>
  <c r="K464" i="18"/>
  <c r="J464" i="18"/>
  <c r="O463" i="18"/>
  <c r="N463" i="18"/>
  <c r="K463" i="18"/>
  <c r="J463" i="18"/>
  <c r="O462" i="18"/>
  <c r="N462" i="18"/>
  <c r="K462" i="18"/>
  <c r="J462" i="18"/>
  <c r="O461" i="18"/>
  <c r="N461" i="18"/>
  <c r="K461" i="18"/>
  <c r="J461" i="18"/>
  <c r="O460" i="18"/>
  <c r="N460" i="18"/>
  <c r="K460" i="18"/>
  <c r="J460" i="18"/>
  <c r="O459" i="18"/>
  <c r="N459" i="18"/>
  <c r="K459" i="18"/>
  <c r="J459" i="18"/>
  <c r="O458" i="18"/>
  <c r="N458" i="18"/>
  <c r="K458" i="18"/>
  <c r="J458" i="18"/>
  <c r="O457" i="18"/>
  <c r="N457" i="18"/>
  <c r="K457" i="18"/>
  <c r="J457" i="18"/>
  <c r="O456" i="18"/>
  <c r="N456" i="18"/>
  <c r="K456" i="18"/>
  <c r="J456" i="18"/>
  <c r="O455" i="18"/>
  <c r="N455" i="18"/>
  <c r="K455" i="18"/>
  <c r="J455" i="18"/>
  <c r="O454" i="18"/>
  <c r="N454" i="18"/>
  <c r="K454" i="18"/>
  <c r="J454" i="18"/>
  <c r="O453" i="18"/>
  <c r="N453" i="18"/>
  <c r="K453" i="18"/>
  <c r="J453" i="18"/>
  <c r="O452" i="18"/>
  <c r="N452" i="18"/>
  <c r="K452" i="18"/>
  <c r="J452" i="18"/>
  <c r="O451" i="18"/>
  <c r="N451" i="18"/>
  <c r="K451" i="18"/>
  <c r="J451" i="18"/>
  <c r="O450" i="18"/>
  <c r="N450" i="18"/>
  <c r="K450" i="18"/>
  <c r="J450" i="18"/>
  <c r="O449" i="18"/>
  <c r="N449" i="18"/>
  <c r="K449" i="18"/>
  <c r="J449" i="18"/>
  <c r="O448" i="18"/>
  <c r="N448" i="18"/>
  <c r="K448" i="18"/>
  <c r="J448" i="18"/>
  <c r="O447" i="18"/>
  <c r="N447" i="18"/>
  <c r="K447" i="18"/>
  <c r="J447" i="18"/>
  <c r="O446" i="18"/>
  <c r="N446" i="18"/>
  <c r="K446" i="18"/>
  <c r="J446" i="18"/>
  <c r="O445" i="18"/>
  <c r="N445" i="18"/>
  <c r="K445" i="18"/>
  <c r="J445" i="18"/>
  <c r="O444" i="18"/>
  <c r="N444" i="18"/>
  <c r="K444" i="18"/>
  <c r="J444" i="18"/>
  <c r="O443" i="18"/>
  <c r="N443" i="18"/>
  <c r="K443" i="18"/>
  <c r="J443" i="18"/>
  <c r="O442" i="18"/>
  <c r="N442" i="18"/>
  <c r="K442" i="18"/>
  <c r="J442" i="18"/>
  <c r="O441" i="18"/>
  <c r="N441" i="18"/>
  <c r="K441" i="18"/>
  <c r="J441" i="18"/>
  <c r="O440" i="18"/>
  <c r="N440" i="18"/>
  <c r="K440" i="18"/>
  <c r="J440" i="18"/>
  <c r="O439" i="18"/>
  <c r="N439" i="18"/>
  <c r="K439" i="18"/>
  <c r="J439" i="18"/>
  <c r="O438" i="18"/>
  <c r="N438" i="18"/>
  <c r="K438" i="18"/>
  <c r="J438" i="18"/>
  <c r="O437" i="18"/>
  <c r="N437" i="18"/>
  <c r="K437" i="18"/>
  <c r="J437" i="18"/>
  <c r="O436" i="18"/>
  <c r="N436" i="18"/>
  <c r="K436" i="18"/>
  <c r="J436" i="18"/>
  <c r="O435" i="18"/>
  <c r="N435" i="18"/>
  <c r="K435" i="18"/>
  <c r="J435" i="18"/>
  <c r="O434" i="18"/>
  <c r="N434" i="18"/>
  <c r="K434" i="18"/>
  <c r="J434" i="18"/>
  <c r="O433" i="18"/>
  <c r="N433" i="18"/>
  <c r="K433" i="18"/>
  <c r="J433" i="18"/>
  <c r="O432" i="18"/>
  <c r="N432" i="18"/>
  <c r="K432" i="18"/>
  <c r="J432" i="18"/>
  <c r="O431" i="18"/>
  <c r="N431" i="18"/>
  <c r="K431" i="18"/>
  <c r="J431" i="18"/>
  <c r="O430" i="18"/>
  <c r="N430" i="18"/>
  <c r="K430" i="18"/>
  <c r="J430" i="18"/>
  <c r="O429" i="18"/>
  <c r="N429" i="18"/>
  <c r="K429" i="18"/>
  <c r="J429" i="18"/>
  <c r="O428" i="18"/>
  <c r="N428" i="18"/>
  <c r="K428" i="18"/>
  <c r="J428" i="18"/>
  <c r="O427" i="18"/>
  <c r="N427" i="18"/>
  <c r="K427" i="18"/>
  <c r="J427" i="18"/>
  <c r="O426" i="18"/>
  <c r="N426" i="18"/>
  <c r="K426" i="18"/>
  <c r="J426" i="18"/>
  <c r="O425" i="18"/>
  <c r="N425" i="18"/>
  <c r="K425" i="18"/>
  <c r="J425" i="18"/>
  <c r="O424" i="18"/>
  <c r="N424" i="18"/>
  <c r="K424" i="18"/>
  <c r="J424" i="18"/>
  <c r="O423" i="18"/>
  <c r="N423" i="18"/>
  <c r="K423" i="18"/>
  <c r="J423" i="18"/>
  <c r="O422" i="18"/>
  <c r="N422" i="18"/>
  <c r="K422" i="18"/>
  <c r="J422" i="18"/>
  <c r="O421" i="18"/>
  <c r="N421" i="18"/>
  <c r="K421" i="18"/>
  <c r="J421" i="18"/>
  <c r="O420" i="18"/>
  <c r="N420" i="18"/>
  <c r="K420" i="18"/>
  <c r="J420" i="18"/>
  <c r="O419" i="18"/>
  <c r="N419" i="18"/>
  <c r="K419" i="18"/>
  <c r="J419" i="18"/>
  <c r="O418" i="18"/>
  <c r="N418" i="18"/>
  <c r="K418" i="18"/>
  <c r="J418" i="18"/>
  <c r="O417" i="18"/>
  <c r="N417" i="18"/>
  <c r="K417" i="18"/>
  <c r="J417" i="18"/>
  <c r="O416" i="18"/>
  <c r="N416" i="18"/>
  <c r="K416" i="18"/>
  <c r="J416" i="18"/>
  <c r="O415" i="18"/>
  <c r="N415" i="18"/>
  <c r="K415" i="18"/>
  <c r="J415" i="18"/>
  <c r="O414" i="18"/>
  <c r="N414" i="18"/>
  <c r="K414" i="18"/>
  <c r="J414" i="18"/>
  <c r="O413" i="18"/>
  <c r="N413" i="18"/>
  <c r="K413" i="18"/>
  <c r="J413" i="18"/>
  <c r="O412" i="18"/>
  <c r="N412" i="18"/>
  <c r="K412" i="18"/>
  <c r="J412" i="18"/>
  <c r="O411" i="18"/>
  <c r="N411" i="18"/>
  <c r="K411" i="18"/>
  <c r="J411" i="18"/>
  <c r="O410" i="18"/>
  <c r="N410" i="18"/>
  <c r="K410" i="18"/>
  <c r="J410" i="18"/>
  <c r="O409" i="18"/>
  <c r="N409" i="18"/>
  <c r="K409" i="18"/>
  <c r="J409" i="18"/>
  <c r="O408" i="18"/>
  <c r="N408" i="18"/>
  <c r="K408" i="18"/>
  <c r="J408" i="18"/>
  <c r="O407" i="18"/>
  <c r="N407" i="18"/>
  <c r="K407" i="18"/>
  <c r="J407" i="18"/>
  <c r="O406" i="18"/>
  <c r="N406" i="18"/>
  <c r="K406" i="18"/>
  <c r="J406" i="18"/>
  <c r="O405" i="18"/>
  <c r="N405" i="18"/>
  <c r="K405" i="18"/>
  <c r="J405" i="18"/>
  <c r="O404" i="18"/>
  <c r="N404" i="18"/>
  <c r="K404" i="18"/>
  <c r="J404" i="18"/>
  <c r="O403" i="18"/>
  <c r="N403" i="18"/>
  <c r="K403" i="18"/>
  <c r="J403" i="18"/>
  <c r="O402" i="18"/>
  <c r="N402" i="18"/>
  <c r="K402" i="18"/>
  <c r="J402" i="18"/>
  <c r="O401" i="18"/>
  <c r="N401" i="18"/>
  <c r="K401" i="18"/>
  <c r="J401" i="18"/>
  <c r="O400" i="18"/>
  <c r="N400" i="18"/>
  <c r="K400" i="18"/>
  <c r="J400" i="18"/>
  <c r="O399" i="18"/>
  <c r="N399" i="18"/>
  <c r="K399" i="18"/>
  <c r="J399" i="18"/>
  <c r="O398" i="18"/>
  <c r="N398" i="18"/>
  <c r="K398" i="18"/>
  <c r="J398" i="18"/>
  <c r="O397" i="18"/>
  <c r="N397" i="18"/>
  <c r="K397" i="18"/>
  <c r="J397" i="18"/>
  <c r="O396" i="18"/>
  <c r="N396" i="18"/>
  <c r="K396" i="18"/>
  <c r="J396" i="18"/>
  <c r="O395" i="18"/>
  <c r="N395" i="18"/>
  <c r="K395" i="18"/>
  <c r="J395" i="18"/>
  <c r="O394" i="18"/>
  <c r="N394" i="18"/>
  <c r="K394" i="18"/>
  <c r="J394" i="18"/>
  <c r="O393" i="18"/>
  <c r="N393" i="18"/>
  <c r="K393" i="18"/>
  <c r="J393" i="18"/>
  <c r="O392" i="18"/>
  <c r="N392" i="18"/>
  <c r="K392" i="18"/>
  <c r="J392" i="18"/>
  <c r="O391" i="18"/>
  <c r="N391" i="18"/>
  <c r="K391" i="18"/>
  <c r="J391" i="18"/>
  <c r="O390" i="18"/>
  <c r="N390" i="18"/>
  <c r="K390" i="18"/>
  <c r="J390" i="18"/>
  <c r="O389" i="18"/>
  <c r="N389" i="18"/>
  <c r="K389" i="18"/>
  <c r="J389" i="18"/>
  <c r="O388" i="18"/>
  <c r="N388" i="18"/>
  <c r="K388" i="18"/>
  <c r="J388" i="18"/>
  <c r="O387" i="18"/>
  <c r="N387" i="18"/>
  <c r="K387" i="18"/>
  <c r="J387" i="18"/>
  <c r="O386" i="18"/>
  <c r="N386" i="18"/>
  <c r="K386" i="18"/>
  <c r="J386" i="18"/>
  <c r="O385" i="18"/>
  <c r="N385" i="18"/>
  <c r="K385" i="18"/>
  <c r="J385" i="18"/>
  <c r="O384" i="18"/>
  <c r="N384" i="18"/>
  <c r="K384" i="18"/>
  <c r="J384" i="18"/>
  <c r="O383" i="18"/>
  <c r="N383" i="18"/>
  <c r="K383" i="18"/>
  <c r="J383" i="18"/>
  <c r="O382" i="18"/>
  <c r="N382" i="18"/>
  <c r="K382" i="18"/>
  <c r="J382" i="18"/>
  <c r="O381" i="18"/>
  <c r="N381" i="18"/>
  <c r="K381" i="18"/>
  <c r="J381" i="18"/>
  <c r="O380" i="18"/>
  <c r="N380" i="18"/>
  <c r="K380" i="18"/>
  <c r="J380" i="18"/>
  <c r="O379" i="18"/>
  <c r="N379" i="18"/>
  <c r="K379" i="18"/>
  <c r="J379" i="18"/>
  <c r="O378" i="18"/>
  <c r="N378" i="18"/>
  <c r="K378" i="18"/>
  <c r="J378" i="18"/>
  <c r="O377" i="18"/>
  <c r="N377" i="18"/>
  <c r="K377" i="18"/>
  <c r="J377" i="18"/>
  <c r="O376" i="18"/>
  <c r="N376" i="18"/>
  <c r="K376" i="18"/>
  <c r="J376" i="18"/>
  <c r="O375" i="18"/>
  <c r="N375" i="18"/>
  <c r="K375" i="18"/>
  <c r="J375" i="18"/>
  <c r="O374" i="18"/>
  <c r="N374" i="18"/>
  <c r="K374" i="18"/>
  <c r="J374" i="18"/>
  <c r="O373" i="18"/>
  <c r="N373" i="18"/>
  <c r="K373" i="18"/>
  <c r="J373" i="18"/>
  <c r="O372" i="18"/>
  <c r="N372" i="18"/>
  <c r="K372" i="18"/>
  <c r="J372" i="18"/>
  <c r="O371" i="18"/>
  <c r="N371" i="18"/>
  <c r="K371" i="18"/>
  <c r="J371" i="18"/>
  <c r="O370" i="18"/>
  <c r="N370" i="18"/>
  <c r="K370" i="18"/>
  <c r="J370" i="18"/>
  <c r="O369" i="18"/>
  <c r="N369" i="18"/>
  <c r="K369" i="18"/>
  <c r="J369" i="18"/>
  <c r="O368" i="18"/>
  <c r="N368" i="18"/>
  <c r="K368" i="18"/>
  <c r="J368" i="18"/>
  <c r="O367" i="18"/>
  <c r="N367" i="18"/>
  <c r="K367" i="18"/>
  <c r="J367" i="18"/>
  <c r="O366" i="18"/>
  <c r="N366" i="18"/>
  <c r="K366" i="18"/>
  <c r="J366" i="18"/>
  <c r="O365" i="18"/>
  <c r="N365" i="18"/>
  <c r="K365" i="18"/>
  <c r="J365" i="18"/>
  <c r="O364" i="18"/>
  <c r="N364" i="18"/>
  <c r="K364" i="18"/>
  <c r="J364" i="18"/>
  <c r="O363" i="18"/>
  <c r="N363" i="18"/>
  <c r="K363" i="18"/>
  <c r="J363" i="18"/>
  <c r="O362" i="18"/>
  <c r="N362" i="18"/>
  <c r="K362" i="18"/>
  <c r="J362" i="18"/>
  <c r="O361" i="18"/>
  <c r="N361" i="18"/>
  <c r="K361" i="18"/>
  <c r="J361" i="18"/>
  <c r="O360" i="18"/>
  <c r="N360" i="18"/>
  <c r="K360" i="18"/>
  <c r="J360" i="18"/>
  <c r="O359" i="18"/>
  <c r="N359" i="18"/>
  <c r="K359" i="18"/>
  <c r="J359" i="18"/>
  <c r="O358" i="18"/>
  <c r="N358" i="18"/>
  <c r="K358" i="18"/>
  <c r="J358" i="18"/>
  <c r="O357" i="18"/>
  <c r="N357" i="18"/>
  <c r="K357" i="18"/>
  <c r="J357" i="18"/>
  <c r="O356" i="18"/>
  <c r="N356" i="18"/>
  <c r="K356" i="18"/>
  <c r="J356" i="18"/>
  <c r="O355" i="18"/>
  <c r="N355" i="18"/>
  <c r="K355" i="18"/>
  <c r="J355" i="18"/>
  <c r="O354" i="18"/>
  <c r="N354" i="18"/>
  <c r="K354" i="18"/>
  <c r="J354" i="18"/>
  <c r="O353" i="18"/>
  <c r="N353" i="18"/>
  <c r="K353" i="18"/>
  <c r="J353" i="18"/>
  <c r="O352" i="18"/>
  <c r="N352" i="18"/>
  <c r="K352" i="18"/>
  <c r="J352" i="18"/>
  <c r="O351" i="18"/>
  <c r="N351" i="18"/>
  <c r="K351" i="18"/>
  <c r="J351" i="18"/>
  <c r="O350" i="18"/>
  <c r="N350" i="18"/>
  <c r="K350" i="18"/>
  <c r="J350" i="18"/>
  <c r="O349" i="18"/>
  <c r="N349" i="18"/>
  <c r="K349" i="18"/>
  <c r="J349" i="18"/>
  <c r="O348" i="18"/>
  <c r="N348" i="18"/>
  <c r="K348" i="18"/>
  <c r="J348" i="18"/>
  <c r="O347" i="18"/>
  <c r="N347" i="18"/>
  <c r="K347" i="18"/>
  <c r="J347" i="18"/>
  <c r="O346" i="18"/>
  <c r="N346" i="18"/>
  <c r="K346" i="18"/>
  <c r="J346" i="18"/>
  <c r="O345" i="18"/>
  <c r="N345" i="18"/>
  <c r="K345" i="18"/>
  <c r="J345" i="18"/>
  <c r="O344" i="18"/>
  <c r="N344" i="18"/>
  <c r="K344" i="18"/>
  <c r="J344" i="18"/>
  <c r="O343" i="18"/>
  <c r="N343" i="18"/>
  <c r="K343" i="18"/>
  <c r="J343" i="18"/>
  <c r="O342" i="18"/>
  <c r="N342" i="18"/>
  <c r="K342" i="18"/>
  <c r="J342" i="18"/>
  <c r="O341" i="18"/>
  <c r="N341" i="18"/>
  <c r="K341" i="18"/>
  <c r="J341" i="18"/>
  <c r="O340" i="18"/>
  <c r="N340" i="18"/>
  <c r="K340" i="18"/>
  <c r="J340" i="18"/>
  <c r="O339" i="18"/>
  <c r="N339" i="18"/>
  <c r="K339" i="18"/>
  <c r="J339" i="18"/>
  <c r="O338" i="18"/>
  <c r="N338" i="18"/>
  <c r="K338" i="18"/>
  <c r="J338" i="18"/>
  <c r="O337" i="18"/>
  <c r="N337" i="18"/>
  <c r="K337" i="18"/>
  <c r="J337" i="18"/>
  <c r="O336" i="18"/>
  <c r="N336" i="18"/>
  <c r="K336" i="18"/>
  <c r="J336" i="18"/>
  <c r="O335" i="18"/>
  <c r="N335" i="18"/>
  <c r="K335" i="18"/>
  <c r="J335" i="18"/>
  <c r="O334" i="18"/>
  <c r="N334" i="18"/>
  <c r="K334" i="18"/>
  <c r="J334" i="18"/>
  <c r="O333" i="18"/>
  <c r="N333" i="18"/>
  <c r="K333" i="18"/>
  <c r="J333" i="18"/>
  <c r="O332" i="18"/>
  <c r="N332" i="18"/>
  <c r="K332" i="18"/>
  <c r="J332" i="18"/>
  <c r="O331" i="18"/>
  <c r="N331" i="18"/>
  <c r="K331" i="18"/>
  <c r="J331" i="18"/>
  <c r="O330" i="18"/>
  <c r="N330" i="18"/>
  <c r="K330" i="18"/>
  <c r="J330" i="18"/>
  <c r="O329" i="18"/>
  <c r="N329" i="18"/>
  <c r="K329" i="18"/>
  <c r="J329" i="18"/>
  <c r="O328" i="18"/>
  <c r="N328" i="18"/>
  <c r="K328" i="18"/>
  <c r="J328" i="18"/>
  <c r="O327" i="18"/>
  <c r="N327" i="18"/>
  <c r="K327" i="18"/>
  <c r="J327" i="18"/>
  <c r="O326" i="18"/>
  <c r="N326" i="18"/>
  <c r="K326" i="18"/>
  <c r="J326" i="18"/>
  <c r="O325" i="18"/>
  <c r="N325" i="18"/>
  <c r="K325" i="18"/>
  <c r="J325" i="18"/>
  <c r="O324" i="18"/>
  <c r="N324" i="18"/>
  <c r="K324" i="18"/>
  <c r="J324" i="18"/>
  <c r="O323" i="18"/>
  <c r="N323" i="18"/>
  <c r="K323" i="18"/>
  <c r="J323" i="18"/>
  <c r="O322" i="18"/>
  <c r="N322" i="18"/>
  <c r="K322" i="18"/>
  <c r="J322" i="18"/>
  <c r="O321" i="18"/>
  <c r="N321" i="18"/>
  <c r="K321" i="18"/>
  <c r="J321" i="18"/>
  <c r="O320" i="18"/>
  <c r="N320" i="18"/>
  <c r="K320" i="18"/>
  <c r="J320" i="18"/>
  <c r="O319" i="18"/>
  <c r="N319" i="18"/>
  <c r="K319" i="18"/>
  <c r="J319" i="18"/>
  <c r="O318" i="18"/>
  <c r="N318" i="18"/>
  <c r="K318" i="18"/>
  <c r="J318" i="18"/>
  <c r="O317" i="18"/>
  <c r="N317" i="18"/>
  <c r="K317" i="18"/>
  <c r="J317" i="18"/>
  <c r="O316" i="18"/>
  <c r="N316" i="18"/>
  <c r="K316" i="18"/>
  <c r="J316" i="18"/>
  <c r="O315" i="18"/>
  <c r="N315" i="18"/>
  <c r="K315" i="18"/>
  <c r="J315" i="18"/>
  <c r="O314" i="18"/>
  <c r="N314" i="18"/>
  <c r="K314" i="18"/>
  <c r="J314" i="18"/>
  <c r="O313" i="18"/>
  <c r="N313" i="18"/>
  <c r="K313" i="18"/>
  <c r="J313" i="18"/>
  <c r="O312" i="18"/>
  <c r="N312" i="18"/>
  <c r="K312" i="18"/>
  <c r="J312" i="18"/>
  <c r="O311" i="18"/>
  <c r="N311" i="18"/>
  <c r="K311" i="18"/>
  <c r="J311" i="18"/>
  <c r="O310" i="18"/>
  <c r="N310" i="18"/>
  <c r="K310" i="18"/>
  <c r="J310" i="18"/>
  <c r="O309" i="18"/>
  <c r="N309" i="18"/>
  <c r="K309" i="18"/>
  <c r="J309" i="18"/>
  <c r="O308" i="18"/>
  <c r="N308" i="18"/>
  <c r="K308" i="18"/>
  <c r="J308" i="18"/>
  <c r="O307" i="18"/>
  <c r="N307" i="18"/>
  <c r="K307" i="18"/>
  <c r="J307" i="18"/>
  <c r="O306" i="18"/>
  <c r="N306" i="18"/>
  <c r="K306" i="18"/>
  <c r="J306" i="18"/>
  <c r="O305" i="18"/>
  <c r="N305" i="18"/>
  <c r="K305" i="18"/>
  <c r="J305" i="18"/>
  <c r="O304" i="18"/>
  <c r="N304" i="18"/>
  <c r="K304" i="18"/>
  <c r="J304" i="18"/>
  <c r="O303" i="18"/>
  <c r="N303" i="18"/>
  <c r="K303" i="18"/>
  <c r="J303" i="18"/>
  <c r="O302" i="18"/>
  <c r="N302" i="18"/>
  <c r="K302" i="18"/>
  <c r="J302" i="18"/>
  <c r="O301" i="18"/>
  <c r="N301" i="18"/>
  <c r="K301" i="18"/>
  <c r="J301" i="18"/>
  <c r="O300" i="18"/>
  <c r="N300" i="18"/>
  <c r="K300" i="18"/>
  <c r="J300" i="18"/>
  <c r="O299" i="18"/>
  <c r="N299" i="18"/>
  <c r="K299" i="18"/>
  <c r="J299" i="18"/>
  <c r="O298" i="18"/>
  <c r="N298" i="18"/>
  <c r="K298" i="18"/>
  <c r="J298" i="18"/>
  <c r="O297" i="18"/>
  <c r="N297" i="18"/>
  <c r="K297" i="18"/>
  <c r="J297" i="18"/>
  <c r="O296" i="18"/>
  <c r="N296" i="18"/>
  <c r="K296" i="18"/>
  <c r="J296" i="18"/>
  <c r="O295" i="18"/>
  <c r="N295" i="18"/>
  <c r="K295" i="18"/>
  <c r="J295" i="18"/>
  <c r="O294" i="18"/>
  <c r="N294" i="18"/>
  <c r="K294" i="18"/>
  <c r="J294" i="18"/>
  <c r="O293" i="18"/>
  <c r="N293" i="18"/>
  <c r="K293" i="18"/>
  <c r="J293" i="18"/>
  <c r="O292" i="18"/>
  <c r="N292" i="18"/>
  <c r="K292" i="18"/>
  <c r="J292" i="18"/>
  <c r="O291" i="18"/>
  <c r="N291" i="18"/>
  <c r="K291" i="18"/>
  <c r="J291" i="18"/>
  <c r="O290" i="18"/>
  <c r="N290" i="18"/>
  <c r="K290" i="18"/>
  <c r="J290" i="18"/>
  <c r="O289" i="18"/>
  <c r="N289" i="18"/>
  <c r="K289" i="18"/>
  <c r="J289" i="18"/>
  <c r="O288" i="18"/>
  <c r="N288" i="18"/>
  <c r="K288" i="18"/>
  <c r="J288" i="18"/>
  <c r="O287" i="18"/>
  <c r="N287" i="18"/>
  <c r="K287" i="18"/>
  <c r="J287" i="18"/>
  <c r="O286" i="18"/>
  <c r="N286" i="18"/>
  <c r="K286" i="18"/>
  <c r="J286" i="18"/>
  <c r="O285" i="18"/>
  <c r="N285" i="18"/>
  <c r="K285" i="18"/>
  <c r="J285" i="18"/>
  <c r="O284" i="18"/>
  <c r="N284" i="18"/>
  <c r="K284" i="18"/>
  <c r="J284" i="18"/>
  <c r="O283" i="18"/>
  <c r="N283" i="18"/>
  <c r="K283" i="18"/>
  <c r="J283" i="18"/>
  <c r="O282" i="18"/>
  <c r="N282" i="18"/>
  <c r="K282" i="18"/>
  <c r="J282" i="18"/>
  <c r="O281" i="18"/>
  <c r="N281" i="18"/>
  <c r="K281" i="18"/>
  <c r="J281" i="18"/>
  <c r="O280" i="18"/>
  <c r="N280" i="18"/>
  <c r="K280" i="18"/>
  <c r="J280" i="18"/>
  <c r="O279" i="18"/>
  <c r="N279" i="18"/>
  <c r="K279" i="18"/>
  <c r="J279" i="18"/>
  <c r="O278" i="18"/>
  <c r="N278" i="18"/>
  <c r="K278" i="18"/>
  <c r="J278" i="18"/>
  <c r="O277" i="18"/>
  <c r="N277" i="18"/>
  <c r="K277" i="18"/>
  <c r="J277" i="18"/>
  <c r="O276" i="18"/>
  <c r="N276" i="18"/>
  <c r="K276" i="18"/>
  <c r="J276" i="18"/>
  <c r="O275" i="18"/>
  <c r="N275" i="18"/>
  <c r="K275" i="18"/>
  <c r="J275" i="18"/>
  <c r="O274" i="18"/>
  <c r="N274" i="18"/>
  <c r="K274" i="18"/>
  <c r="J274" i="18"/>
  <c r="O273" i="18"/>
  <c r="N273" i="18"/>
  <c r="K273" i="18"/>
  <c r="J273" i="18"/>
  <c r="O272" i="18"/>
  <c r="N272" i="18"/>
  <c r="K272" i="18"/>
  <c r="J272" i="18"/>
  <c r="O271" i="18"/>
  <c r="N271" i="18"/>
  <c r="K271" i="18"/>
  <c r="J271" i="18"/>
  <c r="O270" i="18"/>
  <c r="N270" i="18"/>
  <c r="K270" i="18"/>
  <c r="J270" i="18"/>
  <c r="O269" i="18"/>
  <c r="N269" i="18"/>
  <c r="K269" i="18"/>
  <c r="J269" i="18"/>
  <c r="O268" i="18"/>
  <c r="N268" i="18"/>
  <c r="K268" i="18"/>
  <c r="J268" i="18"/>
  <c r="O267" i="18"/>
  <c r="N267" i="18"/>
  <c r="K267" i="18"/>
  <c r="J267" i="18"/>
  <c r="O266" i="18"/>
  <c r="N266" i="18"/>
  <c r="K266" i="18"/>
  <c r="J266" i="18"/>
  <c r="O265" i="18"/>
  <c r="N265" i="18"/>
  <c r="K265" i="18"/>
  <c r="J265" i="18"/>
  <c r="O264" i="18"/>
  <c r="N264" i="18"/>
  <c r="K264" i="18"/>
  <c r="J264" i="18"/>
  <c r="O263" i="18"/>
  <c r="N263" i="18"/>
  <c r="K263" i="18"/>
  <c r="J263" i="18"/>
  <c r="O262" i="18"/>
  <c r="N262" i="18"/>
  <c r="K262" i="18"/>
  <c r="J262" i="18"/>
  <c r="O261" i="18"/>
  <c r="N261" i="18"/>
  <c r="K261" i="18"/>
  <c r="J261" i="18"/>
  <c r="O260" i="18"/>
  <c r="N260" i="18"/>
  <c r="K260" i="18"/>
  <c r="J260" i="18"/>
  <c r="O259" i="18"/>
  <c r="N259" i="18"/>
  <c r="K259" i="18"/>
  <c r="J259" i="18"/>
  <c r="O258" i="18"/>
  <c r="N258" i="18"/>
  <c r="K258" i="18"/>
  <c r="J258" i="18"/>
  <c r="O257" i="18"/>
  <c r="N257" i="18"/>
  <c r="K257" i="18"/>
  <c r="J257" i="18"/>
  <c r="O256" i="18"/>
  <c r="N256" i="18"/>
  <c r="K256" i="18"/>
  <c r="J256" i="18"/>
  <c r="O255" i="18"/>
  <c r="N255" i="18"/>
  <c r="K255" i="18"/>
  <c r="J255" i="18"/>
  <c r="O254" i="18"/>
  <c r="N254" i="18"/>
  <c r="K254" i="18"/>
  <c r="J254" i="18"/>
  <c r="O253" i="18"/>
  <c r="N253" i="18"/>
  <c r="K253" i="18"/>
  <c r="J253" i="18"/>
  <c r="O252" i="18"/>
  <c r="N252" i="18"/>
  <c r="K252" i="18"/>
  <c r="J252" i="18"/>
  <c r="O251" i="18"/>
  <c r="N251" i="18"/>
  <c r="K251" i="18"/>
  <c r="J251" i="18"/>
  <c r="O250" i="18"/>
  <c r="N250" i="18"/>
  <c r="K250" i="18"/>
  <c r="J250" i="18"/>
  <c r="O249" i="18"/>
  <c r="N249" i="18"/>
  <c r="K249" i="18"/>
  <c r="J249" i="18"/>
  <c r="O248" i="18"/>
  <c r="N248" i="18"/>
  <c r="K248" i="18"/>
  <c r="J248" i="18"/>
  <c r="O247" i="18"/>
  <c r="N247" i="18"/>
  <c r="K247" i="18"/>
  <c r="J247" i="18"/>
  <c r="O246" i="18"/>
  <c r="N246" i="18"/>
  <c r="K246" i="18"/>
  <c r="J246" i="18"/>
  <c r="O245" i="18"/>
  <c r="N245" i="18"/>
  <c r="K245" i="18"/>
  <c r="J245" i="18"/>
  <c r="O244" i="18"/>
  <c r="N244" i="18"/>
  <c r="K244" i="18"/>
  <c r="J244" i="18"/>
  <c r="O243" i="18"/>
  <c r="N243" i="18"/>
  <c r="K243" i="18"/>
  <c r="J243" i="18"/>
  <c r="O242" i="18"/>
  <c r="N242" i="18"/>
  <c r="K242" i="18"/>
  <c r="J242" i="18"/>
  <c r="O241" i="18"/>
  <c r="N241" i="18"/>
  <c r="K241" i="18"/>
  <c r="J241" i="18"/>
  <c r="O240" i="18"/>
  <c r="N240" i="18"/>
  <c r="K240" i="18"/>
  <c r="J240" i="18"/>
  <c r="O239" i="18"/>
  <c r="N239" i="18"/>
  <c r="K239" i="18"/>
  <c r="J239" i="18"/>
  <c r="O238" i="18"/>
  <c r="N238" i="18"/>
  <c r="K238" i="18"/>
  <c r="J238" i="18"/>
  <c r="O237" i="18"/>
  <c r="N237" i="18"/>
  <c r="K237" i="18"/>
  <c r="J237" i="18"/>
  <c r="O236" i="18"/>
  <c r="N236" i="18"/>
  <c r="K236" i="18"/>
  <c r="J236" i="18"/>
  <c r="O235" i="18"/>
  <c r="N235" i="18"/>
  <c r="K235" i="18"/>
  <c r="J235" i="18"/>
  <c r="O234" i="18"/>
  <c r="N234" i="18"/>
  <c r="K234" i="18"/>
  <c r="J234" i="18"/>
  <c r="O233" i="18"/>
  <c r="N233" i="18"/>
  <c r="K233" i="18"/>
  <c r="J233" i="18"/>
  <c r="O232" i="18"/>
  <c r="N232" i="18"/>
  <c r="K232" i="18"/>
  <c r="J232" i="18"/>
  <c r="O231" i="18"/>
  <c r="N231" i="18"/>
  <c r="K231" i="18"/>
  <c r="J231" i="18"/>
  <c r="O230" i="18"/>
  <c r="N230" i="18"/>
  <c r="K230" i="18"/>
  <c r="J230" i="18"/>
  <c r="O229" i="18"/>
  <c r="N229" i="18"/>
  <c r="K229" i="18"/>
  <c r="J229" i="18"/>
  <c r="O228" i="18"/>
  <c r="N228" i="18"/>
  <c r="K228" i="18"/>
  <c r="J228" i="18"/>
  <c r="O227" i="18"/>
  <c r="N227" i="18"/>
  <c r="K227" i="18"/>
  <c r="J227" i="18"/>
  <c r="O226" i="18"/>
  <c r="N226" i="18"/>
  <c r="K226" i="18"/>
  <c r="J226" i="18"/>
  <c r="O225" i="18"/>
  <c r="N225" i="18"/>
  <c r="K225" i="18"/>
  <c r="J225" i="18"/>
  <c r="O224" i="18"/>
  <c r="N224" i="18"/>
  <c r="K224" i="18"/>
  <c r="J224" i="18"/>
  <c r="O223" i="18"/>
  <c r="N223" i="18"/>
  <c r="K223" i="18"/>
  <c r="J223" i="18"/>
  <c r="O222" i="18"/>
  <c r="N222" i="18"/>
  <c r="K222" i="18"/>
  <c r="J222" i="18"/>
  <c r="O221" i="18"/>
  <c r="N221" i="18"/>
  <c r="K221" i="18"/>
  <c r="J221" i="18"/>
  <c r="O220" i="18"/>
  <c r="N220" i="18"/>
  <c r="K220" i="18"/>
  <c r="J220" i="18"/>
  <c r="O219" i="18"/>
  <c r="N219" i="18"/>
  <c r="K219" i="18"/>
  <c r="J219" i="18"/>
  <c r="O218" i="18"/>
  <c r="N218" i="18"/>
  <c r="K218" i="18"/>
  <c r="J218" i="18"/>
  <c r="O217" i="18"/>
  <c r="N217" i="18"/>
  <c r="K217" i="18"/>
  <c r="J217" i="18"/>
  <c r="O216" i="18"/>
  <c r="N216" i="18"/>
  <c r="K216" i="18"/>
  <c r="J216" i="18"/>
  <c r="O215" i="18"/>
  <c r="N215" i="18"/>
  <c r="K215" i="18"/>
  <c r="J215" i="18"/>
  <c r="O214" i="18"/>
  <c r="N214" i="18"/>
  <c r="K214" i="18"/>
  <c r="J214" i="18"/>
  <c r="O213" i="18"/>
  <c r="N213" i="18"/>
  <c r="K213" i="18"/>
  <c r="J213" i="18"/>
  <c r="O212" i="18"/>
  <c r="N212" i="18"/>
  <c r="K212" i="18"/>
  <c r="J212" i="18"/>
  <c r="O211" i="18"/>
  <c r="N211" i="18"/>
  <c r="K211" i="18"/>
  <c r="J211" i="18"/>
  <c r="O210" i="18"/>
  <c r="N210" i="18"/>
  <c r="K210" i="18"/>
  <c r="J210" i="18"/>
  <c r="O209" i="18"/>
  <c r="N209" i="18"/>
  <c r="K209" i="18"/>
  <c r="J209" i="18"/>
  <c r="O208" i="18"/>
  <c r="N208" i="18"/>
  <c r="K208" i="18"/>
  <c r="J208" i="18"/>
  <c r="O207" i="18"/>
  <c r="N207" i="18"/>
  <c r="K207" i="18"/>
  <c r="J207" i="18"/>
  <c r="O206" i="18"/>
  <c r="N206" i="18"/>
  <c r="K206" i="18"/>
  <c r="J206" i="18"/>
  <c r="O205" i="18"/>
  <c r="N205" i="18"/>
  <c r="K205" i="18"/>
  <c r="J205" i="18"/>
  <c r="O204" i="18"/>
  <c r="N204" i="18"/>
  <c r="K204" i="18"/>
  <c r="J204" i="18"/>
  <c r="O203" i="18"/>
  <c r="N203" i="18"/>
  <c r="K203" i="18"/>
  <c r="J203" i="18"/>
  <c r="O202" i="18"/>
  <c r="N202" i="18"/>
  <c r="K202" i="18"/>
  <c r="J202" i="18"/>
  <c r="O201" i="18"/>
  <c r="N201" i="18"/>
  <c r="K201" i="18"/>
  <c r="J201" i="18"/>
  <c r="O200" i="18"/>
  <c r="N200" i="18"/>
  <c r="K200" i="18"/>
  <c r="J200" i="18"/>
  <c r="O199" i="18"/>
  <c r="N199" i="18"/>
  <c r="K199" i="18"/>
  <c r="J199" i="18"/>
  <c r="O198" i="18"/>
  <c r="N198" i="18"/>
  <c r="K198" i="18"/>
  <c r="J198" i="18"/>
  <c r="O197" i="18"/>
  <c r="N197" i="18"/>
  <c r="K197" i="18"/>
  <c r="J197" i="18"/>
  <c r="O196" i="18"/>
  <c r="N196" i="18"/>
  <c r="K196" i="18"/>
  <c r="J196" i="18"/>
  <c r="O195" i="18"/>
  <c r="N195" i="18"/>
  <c r="K195" i="18"/>
  <c r="J195" i="18"/>
  <c r="O194" i="18"/>
  <c r="N194" i="18"/>
  <c r="K194" i="18"/>
  <c r="J194" i="18"/>
  <c r="O193" i="18"/>
  <c r="N193" i="18"/>
  <c r="K193" i="18"/>
  <c r="J193" i="18"/>
  <c r="O192" i="18"/>
  <c r="N192" i="18"/>
  <c r="K192" i="18"/>
  <c r="J192" i="18"/>
  <c r="O191" i="18"/>
  <c r="N191" i="18"/>
  <c r="K191" i="18"/>
  <c r="J191" i="18"/>
  <c r="O190" i="18"/>
  <c r="N190" i="18"/>
  <c r="K190" i="18"/>
  <c r="J190" i="18"/>
  <c r="O189" i="18"/>
  <c r="N189" i="18"/>
  <c r="K189" i="18"/>
  <c r="J189" i="18"/>
  <c r="O188" i="18"/>
  <c r="N188" i="18"/>
  <c r="K188" i="18"/>
  <c r="J188" i="18"/>
  <c r="O187" i="18"/>
  <c r="N187" i="18"/>
  <c r="K187" i="18"/>
  <c r="J187" i="18"/>
  <c r="O186" i="18"/>
  <c r="N186" i="18"/>
  <c r="K186" i="18"/>
  <c r="J186" i="18"/>
  <c r="O185" i="18"/>
  <c r="N185" i="18"/>
  <c r="K185" i="18"/>
  <c r="J185" i="18"/>
  <c r="O184" i="18"/>
  <c r="N184" i="18"/>
  <c r="K184" i="18"/>
  <c r="J184" i="18"/>
  <c r="O183" i="18"/>
  <c r="N183" i="18"/>
  <c r="K183" i="18"/>
  <c r="J183" i="18"/>
  <c r="O182" i="18"/>
  <c r="N182" i="18"/>
  <c r="K182" i="18"/>
  <c r="J182" i="18"/>
  <c r="O181" i="18"/>
  <c r="N181" i="18"/>
  <c r="K181" i="18"/>
  <c r="J181" i="18"/>
  <c r="O180" i="18"/>
  <c r="N180" i="18"/>
  <c r="K180" i="18"/>
  <c r="J180" i="18"/>
  <c r="O179" i="18"/>
  <c r="N179" i="18"/>
  <c r="K179" i="18"/>
  <c r="J179" i="18"/>
  <c r="O178" i="18"/>
  <c r="N178" i="18"/>
  <c r="K178" i="18"/>
  <c r="J178" i="18"/>
  <c r="O177" i="18"/>
  <c r="N177" i="18"/>
  <c r="K177" i="18"/>
  <c r="J177" i="18"/>
  <c r="O176" i="18"/>
  <c r="N176" i="18"/>
  <c r="K176" i="18"/>
  <c r="J176" i="18"/>
  <c r="O175" i="18"/>
  <c r="N175" i="18"/>
  <c r="K175" i="18"/>
  <c r="J175" i="18"/>
  <c r="O174" i="18"/>
  <c r="N174" i="18"/>
  <c r="K174" i="18"/>
  <c r="J174" i="18"/>
  <c r="O173" i="18"/>
  <c r="N173" i="18"/>
  <c r="K173" i="18"/>
  <c r="J173" i="18"/>
  <c r="O172" i="18"/>
  <c r="N172" i="18"/>
  <c r="K172" i="18"/>
  <c r="J172" i="18"/>
  <c r="O171" i="18"/>
  <c r="N171" i="18"/>
  <c r="K171" i="18"/>
  <c r="J171" i="18"/>
  <c r="O170" i="18"/>
  <c r="N170" i="18"/>
  <c r="K170" i="18"/>
  <c r="J170" i="18"/>
  <c r="O169" i="18"/>
  <c r="N169" i="18"/>
  <c r="K169" i="18"/>
  <c r="J169" i="18"/>
  <c r="O168" i="18"/>
  <c r="N168" i="18"/>
  <c r="K168" i="18"/>
  <c r="J168" i="18"/>
  <c r="O167" i="18"/>
  <c r="N167" i="18"/>
  <c r="K167" i="18"/>
  <c r="J167" i="18"/>
  <c r="O166" i="18"/>
  <c r="N166" i="18"/>
  <c r="K166" i="18"/>
  <c r="J166" i="18"/>
  <c r="O165" i="18"/>
  <c r="N165" i="18"/>
  <c r="K165" i="18"/>
  <c r="J165" i="18"/>
  <c r="O164" i="18"/>
  <c r="N164" i="18"/>
  <c r="K164" i="18"/>
  <c r="J164" i="18"/>
  <c r="O163" i="18"/>
  <c r="N163" i="18"/>
  <c r="K163" i="18"/>
  <c r="J163" i="18"/>
  <c r="O162" i="18"/>
  <c r="N162" i="18"/>
  <c r="K162" i="18"/>
  <c r="J162" i="18"/>
  <c r="O161" i="18"/>
  <c r="N161" i="18"/>
  <c r="K161" i="18"/>
  <c r="J161" i="18"/>
  <c r="O160" i="18"/>
  <c r="N160" i="18"/>
  <c r="K160" i="18"/>
  <c r="J160" i="18"/>
  <c r="O159" i="18"/>
  <c r="N159" i="18"/>
  <c r="K159" i="18"/>
  <c r="J159" i="18"/>
  <c r="O158" i="18"/>
  <c r="N158" i="18"/>
  <c r="K158" i="18"/>
  <c r="J158" i="18"/>
  <c r="O157" i="18"/>
  <c r="N157" i="18"/>
  <c r="K157" i="18"/>
  <c r="J157" i="18"/>
  <c r="O156" i="18"/>
  <c r="N156" i="18"/>
  <c r="K156" i="18"/>
  <c r="J156" i="18"/>
  <c r="O155" i="18"/>
  <c r="N155" i="18"/>
  <c r="K155" i="18"/>
  <c r="J155" i="18"/>
  <c r="O154" i="18"/>
  <c r="N154" i="18"/>
  <c r="K154" i="18"/>
  <c r="J154" i="18"/>
  <c r="O153" i="18"/>
  <c r="N153" i="18"/>
  <c r="K153" i="18"/>
  <c r="J153" i="18"/>
  <c r="O152" i="18"/>
  <c r="N152" i="18"/>
  <c r="K152" i="18"/>
  <c r="J152" i="18"/>
  <c r="O151" i="18"/>
  <c r="N151" i="18"/>
  <c r="K151" i="18"/>
  <c r="J151" i="18"/>
  <c r="O150" i="18"/>
  <c r="N150" i="18"/>
  <c r="K150" i="18"/>
  <c r="J150" i="18"/>
  <c r="O149" i="18"/>
  <c r="N149" i="18"/>
  <c r="K149" i="18"/>
  <c r="J149" i="18"/>
  <c r="O148" i="18"/>
  <c r="N148" i="18"/>
  <c r="K148" i="18"/>
  <c r="J148" i="18"/>
  <c r="O147" i="18"/>
  <c r="N147" i="18"/>
  <c r="K147" i="18"/>
  <c r="J147" i="18"/>
  <c r="O146" i="18"/>
  <c r="N146" i="18"/>
  <c r="K146" i="18"/>
  <c r="J146" i="18"/>
  <c r="O145" i="18"/>
  <c r="N145" i="18"/>
  <c r="K145" i="18"/>
  <c r="J145" i="18"/>
  <c r="O144" i="18"/>
  <c r="N144" i="18"/>
  <c r="K144" i="18"/>
  <c r="J144" i="18"/>
  <c r="O143" i="18"/>
  <c r="N143" i="18"/>
  <c r="K143" i="18"/>
  <c r="J143" i="18"/>
  <c r="O142" i="18"/>
  <c r="N142" i="18"/>
  <c r="K142" i="18"/>
  <c r="J142" i="18"/>
  <c r="O141" i="18"/>
  <c r="N141" i="18"/>
  <c r="K141" i="18"/>
  <c r="J141" i="18"/>
  <c r="O140" i="18"/>
  <c r="N140" i="18"/>
  <c r="K140" i="18"/>
  <c r="J140" i="18"/>
  <c r="O139" i="18"/>
  <c r="N139" i="18"/>
  <c r="K139" i="18"/>
  <c r="J139" i="18"/>
  <c r="O138" i="18"/>
  <c r="N138" i="18"/>
  <c r="K138" i="18"/>
  <c r="J138" i="18"/>
  <c r="O137" i="18"/>
  <c r="N137" i="18"/>
  <c r="K137" i="18"/>
  <c r="J137" i="18"/>
  <c r="O136" i="18"/>
  <c r="N136" i="18"/>
  <c r="K136" i="18"/>
  <c r="J136" i="18"/>
  <c r="O135" i="18"/>
  <c r="N135" i="18"/>
  <c r="K135" i="18"/>
  <c r="J135" i="18"/>
  <c r="O134" i="18"/>
  <c r="N134" i="18"/>
  <c r="K134" i="18"/>
  <c r="J134" i="18"/>
  <c r="O133" i="18"/>
  <c r="N133" i="18"/>
  <c r="K133" i="18"/>
  <c r="J133" i="18"/>
  <c r="O132" i="18"/>
  <c r="N132" i="18"/>
  <c r="K132" i="18"/>
  <c r="J132" i="18"/>
  <c r="O131" i="18"/>
  <c r="N131" i="18"/>
  <c r="K131" i="18"/>
  <c r="J131" i="18"/>
  <c r="O130" i="18"/>
  <c r="N130" i="18"/>
  <c r="K130" i="18"/>
  <c r="J130" i="18"/>
  <c r="O129" i="18"/>
  <c r="N129" i="18"/>
  <c r="K129" i="18"/>
  <c r="J129" i="18"/>
  <c r="O128" i="18"/>
  <c r="N128" i="18"/>
  <c r="K128" i="18"/>
  <c r="J128" i="18"/>
  <c r="O127" i="18"/>
  <c r="N127" i="18"/>
  <c r="K127" i="18"/>
  <c r="J127" i="18"/>
  <c r="O126" i="18"/>
  <c r="N126" i="18"/>
  <c r="K126" i="18"/>
  <c r="J126" i="18"/>
  <c r="O125" i="18"/>
  <c r="N125" i="18"/>
  <c r="K125" i="18"/>
  <c r="J125" i="18"/>
  <c r="O124" i="18"/>
  <c r="N124" i="18"/>
  <c r="K124" i="18"/>
  <c r="J124" i="18"/>
  <c r="O123" i="18"/>
  <c r="N123" i="18"/>
  <c r="K123" i="18"/>
  <c r="J123" i="18"/>
  <c r="O122" i="18"/>
  <c r="N122" i="18"/>
  <c r="K122" i="18"/>
  <c r="J122" i="18"/>
  <c r="O121" i="18"/>
  <c r="N121" i="18"/>
  <c r="K121" i="18"/>
  <c r="J121" i="18"/>
  <c r="O120" i="18"/>
  <c r="N120" i="18"/>
  <c r="K120" i="18"/>
  <c r="J120" i="18"/>
  <c r="O119" i="18"/>
  <c r="N119" i="18"/>
  <c r="K119" i="18"/>
  <c r="J119" i="18"/>
  <c r="O118" i="18"/>
  <c r="N118" i="18"/>
  <c r="K118" i="18"/>
  <c r="J118" i="18"/>
  <c r="O117" i="18"/>
  <c r="N117" i="18"/>
  <c r="K117" i="18"/>
  <c r="J117" i="18"/>
  <c r="O116" i="18"/>
  <c r="N116" i="18"/>
  <c r="K116" i="18"/>
  <c r="J116" i="18"/>
  <c r="O115" i="18"/>
  <c r="N115" i="18"/>
  <c r="K115" i="18"/>
  <c r="J115" i="18"/>
  <c r="O114" i="18"/>
  <c r="N114" i="18"/>
  <c r="K114" i="18"/>
  <c r="J114" i="18"/>
  <c r="O113" i="18"/>
  <c r="N113" i="18"/>
  <c r="K113" i="18"/>
  <c r="J113" i="18"/>
  <c r="O112" i="18"/>
  <c r="N112" i="18"/>
  <c r="K112" i="18"/>
  <c r="J112" i="18"/>
  <c r="O111" i="18"/>
  <c r="N111" i="18"/>
  <c r="K111" i="18"/>
  <c r="J111" i="18"/>
  <c r="O110" i="18"/>
  <c r="N110" i="18"/>
  <c r="K110" i="18"/>
  <c r="J110" i="18"/>
  <c r="O109" i="18"/>
  <c r="N109" i="18"/>
  <c r="K109" i="18"/>
  <c r="J109" i="18"/>
  <c r="O108" i="18"/>
  <c r="N108" i="18"/>
  <c r="K108" i="18"/>
  <c r="J108" i="18"/>
  <c r="O107" i="18"/>
  <c r="N107" i="18"/>
  <c r="K107" i="18"/>
  <c r="J107" i="18"/>
  <c r="O106" i="18"/>
  <c r="N106" i="18"/>
  <c r="K106" i="18"/>
  <c r="J106" i="18"/>
  <c r="O105" i="18"/>
  <c r="N105" i="18"/>
  <c r="K105" i="18"/>
  <c r="J105" i="18"/>
  <c r="O104" i="18"/>
  <c r="N104" i="18"/>
  <c r="K104" i="18"/>
  <c r="J104" i="18"/>
  <c r="O103" i="18"/>
  <c r="N103" i="18"/>
  <c r="K103" i="18"/>
  <c r="J103" i="18"/>
  <c r="O102" i="18"/>
  <c r="N102" i="18"/>
  <c r="K102" i="18"/>
  <c r="J102" i="18"/>
  <c r="O101" i="18"/>
  <c r="N101" i="18"/>
  <c r="K101" i="18"/>
  <c r="J101" i="18"/>
  <c r="O100" i="18"/>
  <c r="N100" i="18"/>
  <c r="K100" i="18"/>
  <c r="J100" i="18"/>
  <c r="O99" i="18"/>
  <c r="N99" i="18"/>
  <c r="K99" i="18"/>
  <c r="J99" i="18"/>
  <c r="O98" i="18"/>
  <c r="N98" i="18"/>
  <c r="K98" i="18"/>
  <c r="J98" i="18"/>
  <c r="O97" i="18"/>
  <c r="N97" i="18"/>
  <c r="K97" i="18"/>
  <c r="J97" i="18"/>
  <c r="O96" i="18"/>
  <c r="N96" i="18"/>
  <c r="K96" i="18"/>
  <c r="J96" i="18"/>
  <c r="O95" i="18"/>
  <c r="N95" i="18"/>
  <c r="K95" i="18"/>
  <c r="J95" i="18"/>
  <c r="O94" i="18"/>
  <c r="N94" i="18"/>
  <c r="K94" i="18"/>
  <c r="J94" i="18"/>
  <c r="O93" i="18"/>
  <c r="N93" i="18"/>
  <c r="K93" i="18"/>
  <c r="J93" i="18"/>
  <c r="O92" i="18"/>
  <c r="N92" i="18"/>
  <c r="K92" i="18"/>
  <c r="J92" i="18"/>
  <c r="O91" i="18"/>
  <c r="N91" i="18"/>
  <c r="K91" i="18"/>
  <c r="J91" i="18"/>
  <c r="O90" i="18"/>
  <c r="N90" i="18"/>
  <c r="K90" i="18"/>
  <c r="J90" i="18"/>
  <c r="O89" i="18"/>
  <c r="N89" i="18"/>
  <c r="K89" i="18"/>
  <c r="J89" i="18"/>
  <c r="O88" i="18"/>
  <c r="N88" i="18"/>
  <c r="K88" i="18"/>
  <c r="J88" i="18"/>
  <c r="O87" i="18"/>
  <c r="N87" i="18"/>
  <c r="K87" i="18"/>
  <c r="J87" i="18"/>
  <c r="O86" i="18"/>
  <c r="N86" i="18"/>
  <c r="K86" i="18"/>
  <c r="J86" i="18"/>
  <c r="O85" i="18"/>
  <c r="N85" i="18"/>
  <c r="K85" i="18"/>
  <c r="J85" i="18"/>
  <c r="O84" i="18"/>
  <c r="N84" i="18"/>
  <c r="K84" i="18"/>
  <c r="J84" i="18"/>
  <c r="O83" i="18"/>
  <c r="N83" i="18"/>
  <c r="K83" i="18"/>
  <c r="J83" i="18"/>
  <c r="O82" i="18"/>
  <c r="N82" i="18"/>
  <c r="K82" i="18"/>
  <c r="J82" i="18"/>
  <c r="O81" i="18"/>
  <c r="N81" i="18"/>
  <c r="K81" i="18"/>
  <c r="J81" i="18"/>
  <c r="O80" i="18"/>
  <c r="N80" i="18"/>
  <c r="K80" i="18"/>
  <c r="J80" i="18"/>
  <c r="O79" i="18"/>
  <c r="N79" i="18"/>
  <c r="K79" i="18"/>
  <c r="J79" i="18"/>
  <c r="O78" i="18"/>
  <c r="N78" i="18"/>
  <c r="K78" i="18"/>
  <c r="J78" i="18"/>
  <c r="O77" i="18"/>
  <c r="N77" i="18"/>
  <c r="K77" i="18"/>
  <c r="J77" i="18"/>
  <c r="O76" i="18"/>
  <c r="N76" i="18"/>
  <c r="K76" i="18"/>
  <c r="J76" i="18"/>
  <c r="O75" i="18"/>
  <c r="N75" i="18"/>
  <c r="K75" i="18"/>
  <c r="J75" i="18"/>
  <c r="O74" i="18"/>
  <c r="N74" i="18"/>
  <c r="K74" i="18"/>
  <c r="J74" i="18"/>
  <c r="O73" i="18"/>
  <c r="N73" i="18"/>
  <c r="K73" i="18"/>
  <c r="J73" i="18"/>
  <c r="O72" i="18"/>
  <c r="N72" i="18"/>
  <c r="K72" i="18"/>
  <c r="J72" i="18"/>
  <c r="O71" i="18"/>
  <c r="N71" i="18"/>
  <c r="K71" i="18"/>
  <c r="J71" i="18"/>
  <c r="O70" i="18"/>
  <c r="N70" i="18"/>
  <c r="K70" i="18"/>
  <c r="J70" i="18"/>
  <c r="O69" i="18"/>
  <c r="N69" i="18"/>
  <c r="K69" i="18"/>
  <c r="J69" i="18"/>
  <c r="O68" i="18"/>
  <c r="N68" i="18"/>
  <c r="K68" i="18"/>
  <c r="J68" i="18"/>
  <c r="O67" i="18"/>
  <c r="N67" i="18"/>
  <c r="K67" i="18"/>
  <c r="J67" i="18"/>
  <c r="O66" i="18"/>
  <c r="N66" i="18"/>
  <c r="K66" i="18"/>
  <c r="J66" i="18"/>
  <c r="O65" i="18"/>
  <c r="N65" i="18"/>
  <c r="K65" i="18"/>
  <c r="J65" i="18"/>
  <c r="O64" i="18"/>
  <c r="N64" i="18"/>
  <c r="K64" i="18"/>
  <c r="J64" i="18"/>
  <c r="O63" i="18"/>
  <c r="N63" i="18"/>
  <c r="K63" i="18"/>
  <c r="J63" i="18"/>
  <c r="O62" i="18"/>
  <c r="N62" i="18"/>
  <c r="K62" i="18"/>
  <c r="J62" i="18"/>
  <c r="O61" i="18"/>
  <c r="N61" i="18"/>
  <c r="K61" i="18"/>
  <c r="J61" i="18"/>
  <c r="O60" i="18"/>
  <c r="N60" i="18"/>
  <c r="K60" i="18"/>
  <c r="J60" i="18"/>
  <c r="O59" i="18"/>
  <c r="N59" i="18"/>
  <c r="K59" i="18"/>
  <c r="J59" i="18"/>
  <c r="O58" i="18"/>
  <c r="N58" i="18"/>
  <c r="K58" i="18"/>
  <c r="J58" i="18"/>
  <c r="O57" i="18"/>
  <c r="N57" i="18"/>
  <c r="K57" i="18"/>
  <c r="J57" i="18"/>
  <c r="O56" i="18"/>
  <c r="N56" i="18"/>
  <c r="K56" i="18"/>
  <c r="J56" i="18"/>
  <c r="O55" i="18"/>
  <c r="N55" i="18"/>
  <c r="K55" i="18"/>
  <c r="J55" i="18"/>
  <c r="O54" i="18"/>
  <c r="N54" i="18"/>
  <c r="K54" i="18"/>
  <c r="J54" i="18"/>
  <c r="O53" i="18"/>
  <c r="N53" i="18"/>
  <c r="K53" i="18"/>
  <c r="J53" i="18"/>
  <c r="O52" i="18"/>
  <c r="N52" i="18"/>
  <c r="K52" i="18"/>
  <c r="J52" i="18"/>
  <c r="O51" i="18"/>
  <c r="N51" i="18"/>
  <c r="K51" i="18"/>
  <c r="J51" i="18"/>
  <c r="O50" i="18"/>
  <c r="N50" i="18"/>
  <c r="K50" i="18"/>
  <c r="J50" i="18"/>
  <c r="O49" i="18"/>
  <c r="N49" i="18"/>
  <c r="K49" i="18"/>
  <c r="J49" i="18"/>
  <c r="O48" i="18"/>
  <c r="N48" i="18"/>
  <c r="K48" i="18"/>
  <c r="J48" i="18"/>
  <c r="O47" i="18"/>
  <c r="N47" i="18"/>
  <c r="K47" i="18"/>
  <c r="J47" i="18"/>
  <c r="O46" i="18"/>
  <c r="N46" i="18"/>
  <c r="K46" i="18"/>
  <c r="J46" i="18"/>
  <c r="O45" i="18"/>
  <c r="N45" i="18"/>
  <c r="K45" i="18"/>
  <c r="J45" i="18"/>
  <c r="O44" i="18"/>
  <c r="N44" i="18"/>
  <c r="K44" i="18"/>
  <c r="J44" i="18"/>
  <c r="O43" i="18"/>
  <c r="N43" i="18"/>
  <c r="K43" i="18"/>
  <c r="J43" i="18"/>
  <c r="O42" i="18"/>
  <c r="N42" i="18"/>
  <c r="K42" i="18"/>
  <c r="J42" i="18"/>
  <c r="O41" i="18"/>
  <c r="N41" i="18"/>
  <c r="K41" i="18"/>
  <c r="J41" i="18"/>
  <c r="O40" i="18"/>
  <c r="N40" i="18"/>
  <c r="K40" i="18"/>
  <c r="J40" i="18"/>
  <c r="O39" i="18"/>
  <c r="N39" i="18"/>
  <c r="K39" i="18"/>
  <c r="J39" i="18"/>
  <c r="O38" i="18"/>
  <c r="N38" i="18"/>
  <c r="K38" i="18"/>
  <c r="J38" i="18"/>
  <c r="O37" i="18"/>
  <c r="N37" i="18"/>
  <c r="K37" i="18"/>
  <c r="J37" i="18"/>
  <c r="O36" i="18"/>
  <c r="N36" i="18"/>
  <c r="K36" i="18"/>
  <c r="J36" i="18"/>
  <c r="O35" i="18"/>
  <c r="N35" i="18"/>
  <c r="K35" i="18"/>
  <c r="J35" i="18"/>
  <c r="O34" i="18"/>
  <c r="N34" i="18"/>
  <c r="K34" i="18"/>
  <c r="J34" i="18"/>
  <c r="O33" i="18"/>
  <c r="N33" i="18"/>
  <c r="K33" i="18"/>
  <c r="J33" i="18"/>
  <c r="O32" i="18"/>
  <c r="N32" i="18"/>
  <c r="K32" i="18"/>
  <c r="J32" i="18"/>
  <c r="O31" i="18"/>
  <c r="N31" i="18"/>
  <c r="K31" i="18"/>
  <c r="J31" i="18"/>
  <c r="O30" i="18"/>
  <c r="N30" i="18"/>
  <c r="K30" i="18"/>
  <c r="J30" i="18"/>
  <c r="O29" i="18"/>
  <c r="N29" i="18"/>
  <c r="K29" i="18"/>
  <c r="J29" i="18"/>
  <c r="O28" i="18"/>
  <c r="N28" i="18"/>
  <c r="K28" i="18"/>
  <c r="J28" i="18"/>
  <c r="O27" i="18"/>
  <c r="N27" i="18"/>
  <c r="K27" i="18"/>
  <c r="J27" i="18"/>
  <c r="O26" i="18"/>
  <c r="N26" i="18"/>
  <c r="K26" i="18"/>
  <c r="J26" i="18"/>
  <c r="O25" i="18"/>
  <c r="N25" i="18"/>
  <c r="K25" i="18"/>
  <c r="J25" i="18"/>
  <c r="O24" i="18"/>
  <c r="N24" i="18"/>
  <c r="K24" i="18"/>
  <c r="J24" i="18"/>
  <c r="O23" i="18"/>
  <c r="N23" i="18"/>
  <c r="K23" i="18"/>
  <c r="J23" i="18"/>
  <c r="O22" i="18"/>
  <c r="N22" i="18"/>
  <c r="K22" i="18"/>
  <c r="J22" i="18"/>
  <c r="O21" i="18"/>
  <c r="N21" i="18"/>
  <c r="K21" i="18"/>
  <c r="J21" i="18"/>
  <c r="O20" i="18"/>
  <c r="N20" i="18"/>
  <c r="K20" i="18"/>
  <c r="J20" i="18"/>
  <c r="O19" i="18"/>
  <c r="N19" i="18"/>
  <c r="K19" i="18"/>
  <c r="J19" i="18"/>
  <c r="O18" i="18"/>
  <c r="N18" i="18"/>
  <c r="K18" i="18"/>
  <c r="J18" i="18"/>
  <c r="O17" i="18"/>
  <c r="N17" i="18"/>
  <c r="K17" i="18"/>
  <c r="J17" i="18"/>
  <c r="O16" i="18"/>
  <c r="N16" i="18"/>
  <c r="K16" i="18"/>
  <c r="J16" i="18"/>
  <c r="O15" i="18"/>
  <c r="N15" i="18"/>
  <c r="K15" i="18"/>
  <c r="J15" i="18"/>
  <c r="O14" i="18"/>
  <c r="N14" i="18"/>
  <c r="K14" i="18"/>
  <c r="J14" i="18"/>
  <c r="O13" i="18"/>
  <c r="N13" i="18"/>
  <c r="K13" i="18"/>
  <c r="J13" i="18"/>
  <c r="O12" i="18"/>
  <c r="N12" i="18"/>
  <c r="K12" i="18"/>
  <c r="J12" i="18"/>
  <c r="O11" i="18"/>
  <c r="N11" i="18"/>
  <c r="K11" i="18"/>
  <c r="J11" i="18"/>
  <c r="O10" i="18"/>
  <c r="N10" i="18"/>
  <c r="K10" i="18"/>
  <c r="J10" i="18"/>
  <c r="O9" i="18"/>
  <c r="N9" i="18"/>
  <c r="K9" i="18"/>
  <c r="J9" i="18"/>
  <c r="O8" i="18"/>
  <c r="N8" i="18"/>
  <c r="K8" i="18"/>
  <c r="J8" i="18"/>
  <c r="O7" i="18"/>
  <c r="N7" i="18"/>
  <c r="K7" i="18"/>
  <c r="J7" i="18"/>
  <c r="O6" i="18"/>
  <c r="N6" i="18"/>
  <c r="K6" i="18"/>
  <c r="J6" i="18"/>
  <c r="O5" i="18"/>
  <c r="N5" i="18"/>
  <c r="K5" i="18"/>
  <c r="J5" i="18"/>
  <c r="O4" i="18"/>
  <c r="N4" i="18"/>
  <c r="K4" i="18"/>
  <c r="J4" i="18"/>
  <c r="O3" i="18"/>
  <c r="N3" i="18"/>
  <c r="K3" i="18"/>
  <c r="J3" i="18"/>
  <c r="O2" i="18"/>
  <c r="N2" i="18"/>
  <c r="K2" i="18"/>
  <c r="J2" i="18"/>
  <c r="E2" i="17" l="1"/>
  <c r="E13" i="17"/>
  <c r="E4" i="17"/>
  <c r="E12" i="17"/>
  <c r="E11" i="17"/>
  <c r="E10" i="17"/>
  <c r="E9" i="17"/>
  <c r="E8" i="17"/>
  <c r="E7" i="17"/>
  <c r="E6" i="17"/>
  <c r="C13" i="2"/>
  <c r="C12" i="2"/>
  <c r="C11" i="2"/>
  <c r="B13" i="2"/>
  <c r="B12" i="2"/>
  <c r="B11" i="2"/>
  <c r="C6" i="2"/>
  <c r="C5" i="2"/>
  <c r="C4" i="2"/>
  <c r="B7" i="2"/>
  <c r="B6" i="2"/>
  <c r="B5" i="2"/>
  <c r="B4" i="2"/>
  <c r="C14" i="2" l="1"/>
  <c r="B14" i="2"/>
  <c r="C7" i="2"/>
  <c r="C10" i="2"/>
  <c r="B10" i="2"/>
  <c r="C9" i="2"/>
  <c r="B9" i="2"/>
  <c r="C3" i="2"/>
  <c r="B3" i="2"/>
  <c r="C2" i="2"/>
  <c r="B2" i="2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P2" i="1"/>
  <c r="M522" i="1" l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" i="1"/>
  <c r="L3608" i="1"/>
  <c r="L2579" i="1"/>
  <c r="L2488" i="1"/>
  <c r="L3324" i="1"/>
  <c r="L2904" i="1"/>
  <c r="L2656" i="1"/>
  <c r="L2114" i="1"/>
  <c r="L1918" i="1"/>
  <c r="L3381" i="1"/>
  <c r="L2115" i="1"/>
  <c r="L3287" i="1"/>
  <c r="L3750" i="1"/>
  <c r="L3730" i="1"/>
  <c r="L2116" i="1"/>
  <c r="L2721" i="1"/>
  <c r="L1919" i="1"/>
  <c r="L2117" i="1"/>
  <c r="L2657" i="1"/>
  <c r="L3626" i="1"/>
  <c r="L1920" i="1"/>
  <c r="L2852" i="1"/>
  <c r="L3171" i="1"/>
  <c r="L3218" i="1"/>
  <c r="L2853" i="1"/>
  <c r="L3512" i="1"/>
  <c r="L3694" i="1"/>
  <c r="L3001" i="1"/>
  <c r="L1921" i="1"/>
  <c r="L3325" i="1"/>
  <c r="L2118" i="1"/>
  <c r="L1922" i="1"/>
  <c r="L1923" i="1"/>
  <c r="L2272" i="1"/>
  <c r="L3465" i="1"/>
  <c r="L3757" i="1"/>
  <c r="L3601" i="1"/>
  <c r="L3823" i="1"/>
  <c r="L2905" i="1"/>
  <c r="L3484" i="1"/>
  <c r="L2119" i="1"/>
  <c r="L1924" i="1"/>
  <c r="L3602" i="1"/>
  <c r="L3990" i="1"/>
  <c r="L1925" i="1"/>
  <c r="L3246" i="1"/>
  <c r="L2489" i="1"/>
  <c r="L2788" i="1"/>
  <c r="L2789" i="1"/>
  <c r="L1926" i="1"/>
  <c r="L1927" i="1"/>
  <c r="L3428" i="1"/>
  <c r="L3141" i="1"/>
  <c r="L2906" i="1"/>
  <c r="L2120" i="1"/>
  <c r="L3456" i="1"/>
  <c r="L2722" i="1"/>
  <c r="L2273" i="1"/>
  <c r="L2387" i="1"/>
  <c r="L1928" i="1"/>
  <c r="L2388" i="1"/>
  <c r="L3652" i="1"/>
  <c r="L3695" i="1"/>
  <c r="L3073" i="1"/>
  <c r="L3788" i="1"/>
  <c r="L2790" i="1"/>
  <c r="L3219" i="1"/>
  <c r="L3142" i="1"/>
  <c r="L3408" i="1"/>
  <c r="L2956" i="1"/>
  <c r="L3409" i="1"/>
  <c r="L3338" i="1"/>
  <c r="L2791" i="1"/>
  <c r="L1929" i="1"/>
  <c r="L3035" i="1"/>
  <c r="L3110" i="1"/>
  <c r="L3677" i="1"/>
  <c r="L4026" i="1"/>
  <c r="L4108" i="1"/>
  <c r="L3410" i="1"/>
  <c r="L2723" i="1"/>
  <c r="L3852" i="1"/>
  <c r="L1930" i="1"/>
  <c r="L2389" i="1"/>
  <c r="L1931" i="1"/>
  <c r="L3382" i="1"/>
  <c r="L2658" i="1"/>
  <c r="L2580" i="1"/>
  <c r="L2390" i="1"/>
  <c r="L3111" i="1"/>
  <c r="L1932" i="1"/>
  <c r="L3247" i="1"/>
  <c r="L2581" i="1"/>
  <c r="L2957" i="1"/>
  <c r="L2490" i="1"/>
  <c r="L3485" i="1"/>
  <c r="L3112" i="1"/>
  <c r="L2659" i="1"/>
  <c r="L2660" i="1"/>
  <c r="L2661" i="1"/>
  <c r="L1933" i="1"/>
  <c r="L1934" i="1"/>
  <c r="L3429" i="1"/>
  <c r="L2582" i="1"/>
  <c r="L3248" i="1"/>
  <c r="L2724" i="1"/>
  <c r="L2121" i="1"/>
  <c r="L2274" i="1"/>
  <c r="L3927" i="1"/>
  <c r="L3900" i="1"/>
  <c r="L3486" i="1"/>
  <c r="L3696" i="1"/>
  <c r="L2491" i="1"/>
  <c r="L3595" i="1"/>
  <c r="L2391" i="1"/>
  <c r="L3587" i="1"/>
  <c r="L3074" i="1"/>
  <c r="L1935" i="1"/>
  <c r="L3036" i="1"/>
  <c r="L2583" i="1"/>
  <c r="L2" i="1"/>
  <c r="L3" i="1"/>
  <c r="L4" i="1"/>
  <c r="L5" i="1"/>
  <c r="L6" i="1"/>
  <c r="L1494" i="1"/>
  <c r="L1283" i="1"/>
  <c r="L1010" i="1"/>
  <c r="L1011" i="1"/>
  <c r="L7" i="1"/>
  <c r="L8" i="1"/>
  <c r="L9" i="1"/>
  <c r="L1391" i="1"/>
  <c r="L10" i="1"/>
  <c r="L11" i="1"/>
  <c r="L1477" i="1"/>
  <c r="L12" i="1"/>
  <c r="L13" i="1"/>
  <c r="L1102" i="1"/>
  <c r="L1936" i="1"/>
  <c r="L14" i="1"/>
  <c r="L1418" i="1"/>
  <c r="L15" i="1"/>
  <c r="L16" i="1"/>
  <c r="L1692" i="1"/>
  <c r="L1344" i="1"/>
  <c r="L793" i="1"/>
  <c r="L17" i="1"/>
  <c r="L18" i="1"/>
  <c r="L794" i="1"/>
  <c r="L1641" i="1"/>
  <c r="L19" i="1"/>
  <c r="L20" i="1"/>
  <c r="L795" i="1"/>
  <c r="L1103" i="1"/>
  <c r="L21" i="1"/>
  <c r="L1229" i="1"/>
  <c r="L22" i="1"/>
  <c r="L23" i="1"/>
  <c r="L24" i="1"/>
  <c r="L25" i="1"/>
  <c r="L26" i="1"/>
  <c r="L1534" i="1"/>
  <c r="L27" i="1"/>
  <c r="L796" i="1"/>
  <c r="L28" i="1"/>
  <c r="L1877" i="1"/>
  <c r="L29" i="1"/>
  <c r="L1188" i="1"/>
  <c r="L1624" i="1"/>
  <c r="L1104" i="1"/>
  <c r="L30" i="1"/>
  <c r="L31" i="1"/>
  <c r="L32" i="1"/>
  <c r="L33" i="1"/>
  <c r="L1284" i="1"/>
  <c r="L34" i="1"/>
  <c r="L1793" i="1"/>
  <c r="L35" i="1"/>
  <c r="L1588" i="1"/>
  <c r="L1737" i="1"/>
  <c r="L1607" i="1"/>
  <c r="L36" i="1"/>
  <c r="L1761" i="1"/>
  <c r="L1105" i="1"/>
  <c r="L1285" i="1"/>
  <c r="L37" i="1"/>
  <c r="L1535" i="1"/>
  <c r="L38" i="1"/>
  <c r="L39" i="1"/>
  <c r="L40" i="1"/>
  <c r="L1230" i="1"/>
  <c r="L41" i="1"/>
  <c r="L42" i="1"/>
  <c r="L43" i="1"/>
  <c r="L44" i="1"/>
  <c r="L1812" i="1"/>
  <c r="L1392" i="1"/>
  <c r="L797" i="1"/>
  <c r="L45" i="1"/>
  <c r="L1669" i="1"/>
  <c r="L1870" i="1"/>
  <c r="L46" i="1"/>
  <c r="L1713" i="1"/>
  <c r="L1853" i="1"/>
  <c r="L1536" i="1"/>
  <c r="L47" i="1"/>
  <c r="L1513" i="1"/>
  <c r="L48" i="1"/>
  <c r="L49" i="1"/>
  <c r="L1660" i="1"/>
  <c r="L1827" i="1"/>
  <c r="L50" i="1"/>
  <c r="L51" i="1"/>
  <c r="L52" i="1"/>
  <c r="L53" i="1"/>
  <c r="L1865" i="1"/>
  <c r="L1454" i="1"/>
  <c r="L1012" i="1"/>
  <c r="L1562" i="1"/>
  <c r="L798" i="1"/>
  <c r="L54" i="1"/>
  <c r="L1478" i="1"/>
  <c r="L55" i="1"/>
  <c r="L56" i="1"/>
  <c r="L57" i="1"/>
  <c r="L799" i="1"/>
  <c r="L58" i="1"/>
  <c r="L59" i="1"/>
  <c r="L60" i="1"/>
  <c r="L61" i="1"/>
  <c r="L62" i="1"/>
  <c r="L1106" i="1"/>
  <c r="L63" i="1"/>
  <c r="L1794" i="1"/>
  <c r="L64" i="1"/>
  <c r="L65" i="1"/>
  <c r="L66" i="1"/>
  <c r="L67" i="1"/>
  <c r="L1661" i="1"/>
  <c r="L2792" i="1"/>
  <c r="L3037" i="1"/>
  <c r="L3038" i="1"/>
  <c r="L2392" i="1"/>
  <c r="L3075" i="1"/>
  <c r="L2492" i="1"/>
  <c r="L3987" i="1"/>
  <c r="L3530" i="1"/>
  <c r="L2122" i="1"/>
  <c r="L3039" i="1"/>
  <c r="L2662" i="1"/>
  <c r="L3383" i="1"/>
  <c r="L3827" i="1"/>
  <c r="L2123" i="1"/>
  <c r="L3172" i="1"/>
  <c r="L2725" i="1"/>
  <c r="L3577" i="1"/>
  <c r="L2726" i="1"/>
  <c r="L3841" i="1"/>
  <c r="L3499" i="1"/>
  <c r="L2663" i="1"/>
  <c r="L2727" i="1"/>
  <c r="L3920" i="1"/>
  <c r="L3195" i="1"/>
  <c r="L3196" i="1"/>
  <c r="L2958" i="1"/>
  <c r="L3635" i="1"/>
  <c r="L3500" i="1"/>
  <c r="L2959" i="1"/>
  <c r="L3644" i="1"/>
  <c r="L3678" i="1"/>
  <c r="L2584" i="1"/>
  <c r="L3805" i="1"/>
  <c r="L2793" i="1"/>
  <c r="L3706" i="1"/>
  <c r="L2794" i="1"/>
  <c r="L3653" i="1"/>
  <c r="L2907" i="1"/>
  <c r="L3665" i="1"/>
  <c r="L3717" i="1"/>
  <c r="L3707" i="1"/>
  <c r="L3288" i="1"/>
  <c r="L2124" i="1"/>
  <c r="L3076" i="1"/>
  <c r="L2585" i="1"/>
  <c r="L3911" i="1"/>
  <c r="L2854" i="1"/>
  <c r="L3802" i="1"/>
  <c r="L2393" i="1"/>
  <c r="L2586" i="1"/>
  <c r="L2728" i="1"/>
  <c r="L3249" i="1"/>
  <c r="L2275" i="1"/>
  <c r="L2125" i="1"/>
  <c r="L1937" i="1"/>
  <c r="L3513" i="1"/>
  <c r="L3220" i="1"/>
  <c r="L2126" i="1"/>
  <c r="L2855" i="1"/>
  <c r="L3807" i="1"/>
  <c r="L2276" i="1"/>
  <c r="L3221" i="1"/>
  <c r="L1938" i="1"/>
  <c r="L3558" i="1"/>
  <c r="L3912" i="1"/>
  <c r="L3466" i="1"/>
  <c r="L3973" i="1"/>
  <c r="L2960" i="1"/>
  <c r="L2664" i="1"/>
  <c r="L3222" i="1"/>
  <c r="L2493" i="1"/>
  <c r="L2494" i="1"/>
  <c r="L3002" i="1"/>
  <c r="L2587" i="1"/>
  <c r="L4024" i="1"/>
  <c r="L2127" i="1"/>
  <c r="L3077" i="1"/>
  <c r="L2128" i="1"/>
  <c r="L3963" i="1"/>
  <c r="L3040" i="1"/>
  <c r="L2729" i="1"/>
  <c r="L2394" i="1"/>
  <c r="L2795" i="1"/>
  <c r="L3326" i="1"/>
  <c r="L2277" i="1"/>
  <c r="L2495" i="1"/>
  <c r="L3041" i="1"/>
  <c r="L3547" i="1"/>
  <c r="L2496" i="1"/>
  <c r="L2665" i="1"/>
  <c r="L2278" i="1"/>
  <c r="L2730" i="1"/>
  <c r="L3042" i="1"/>
  <c r="L3357" i="1"/>
  <c r="L2129" i="1"/>
  <c r="L2395" i="1"/>
  <c r="L3173" i="1"/>
  <c r="L2130" i="1"/>
  <c r="L2908" i="1"/>
  <c r="L2796" i="1"/>
  <c r="L3358" i="1"/>
  <c r="L2731" i="1"/>
  <c r="L1939" i="1"/>
  <c r="L2279" i="1"/>
  <c r="L2280" i="1"/>
  <c r="L3327" i="1"/>
  <c r="L3767" i="1"/>
  <c r="L3003" i="1"/>
  <c r="L2396" i="1"/>
  <c r="L2732" i="1"/>
  <c r="L3113" i="1"/>
  <c r="L3411" i="1"/>
  <c r="L3174" i="1"/>
  <c r="L2856" i="1"/>
  <c r="L2497" i="1"/>
  <c r="L3143" i="1"/>
  <c r="L2397" i="1"/>
  <c r="L3793" i="1"/>
  <c r="L2398" i="1"/>
  <c r="L2588" i="1"/>
  <c r="L2131" i="1"/>
  <c r="L2961" i="1"/>
  <c r="L3339" i="1"/>
  <c r="L2132" i="1"/>
  <c r="L2909" i="1"/>
  <c r="L2498" i="1"/>
  <c r="L2133" i="1"/>
  <c r="L2399" i="1"/>
  <c r="L2499" i="1"/>
  <c r="L2910" i="1"/>
  <c r="L3305" i="1"/>
  <c r="L3078" i="1"/>
  <c r="L3359" i="1"/>
  <c r="L2733" i="1"/>
  <c r="L3487" i="1"/>
  <c r="L3250" i="1"/>
  <c r="L2666" i="1"/>
  <c r="L3079" i="1"/>
  <c r="L3004" i="1"/>
  <c r="L3144" i="1"/>
  <c r="L3603" i="1"/>
  <c r="L2589" i="1"/>
  <c r="L3939" i="1"/>
  <c r="L3877" i="1"/>
  <c r="L3005" i="1"/>
  <c r="L2667" i="1"/>
  <c r="L1940" i="1"/>
  <c r="L3891" i="1"/>
  <c r="L3384" i="1"/>
  <c r="L3820" i="1"/>
  <c r="L1941" i="1"/>
  <c r="L2134" i="1"/>
  <c r="L2135" i="1"/>
  <c r="L2911" i="1"/>
  <c r="L3006" i="1"/>
  <c r="L2797" i="1"/>
  <c r="L2734" i="1"/>
  <c r="L2500" i="1"/>
  <c r="L3360" i="1"/>
  <c r="L2735" i="1"/>
  <c r="L3007" i="1"/>
  <c r="L2501" i="1"/>
  <c r="L3604" i="1"/>
  <c r="L2590" i="1"/>
  <c r="L2400" i="1"/>
  <c r="L2798" i="1"/>
  <c r="L2799" i="1"/>
  <c r="L2281" i="1"/>
  <c r="L2136" i="1"/>
  <c r="L3559" i="1"/>
  <c r="L3430" i="1"/>
  <c r="L2137" i="1"/>
  <c r="L3412" i="1"/>
  <c r="L2591" i="1"/>
  <c r="L2401" i="1"/>
  <c r="L2282" i="1"/>
  <c r="L3251" i="1"/>
  <c r="L1942" i="1"/>
  <c r="L2138" i="1"/>
  <c r="L1943" i="1"/>
  <c r="L68" i="1"/>
  <c r="L1013" i="1"/>
  <c r="L800" i="1"/>
  <c r="L801" i="1"/>
  <c r="L1313" i="1"/>
  <c r="L69" i="1"/>
  <c r="L802" i="1"/>
  <c r="L70" i="1"/>
  <c r="L1286" i="1"/>
  <c r="L71" i="1"/>
  <c r="L1014" i="1"/>
  <c r="L1495" i="1"/>
  <c r="L1393" i="1"/>
  <c r="L72" i="1"/>
  <c r="L1231" i="1"/>
  <c r="L73" i="1"/>
  <c r="L74" i="1"/>
  <c r="L75" i="1"/>
  <c r="L1367" i="1"/>
  <c r="L76" i="1"/>
  <c r="L77" i="1"/>
  <c r="L78" i="1"/>
  <c r="L1783" i="1"/>
  <c r="L79" i="1"/>
  <c r="L1232" i="1"/>
  <c r="L80" i="1"/>
  <c r="L1314" i="1"/>
  <c r="L81" i="1"/>
  <c r="L1107" i="1"/>
  <c r="L1015" i="1"/>
  <c r="L803" i="1"/>
  <c r="L82" i="1"/>
  <c r="L1888" i="1"/>
  <c r="L83" i="1"/>
  <c r="L804" i="1"/>
  <c r="L84" i="1"/>
  <c r="L805" i="1"/>
  <c r="L85" i="1"/>
  <c r="L1345" i="1"/>
  <c r="L86" i="1"/>
  <c r="L87" i="1"/>
  <c r="L88" i="1"/>
  <c r="L89" i="1"/>
  <c r="L1016" i="1"/>
  <c r="L90" i="1"/>
  <c r="L1680" i="1"/>
  <c r="L806" i="1"/>
  <c r="L1625" i="1"/>
  <c r="L91" i="1"/>
  <c r="L92" i="1"/>
  <c r="L807" i="1"/>
  <c r="L1455" i="1"/>
  <c r="L1563" i="1"/>
  <c r="L1108" i="1"/>
  <c r="L93" i="1"/>
  <c r="L94" i="1"/>
  <c r="L1017" i="1"/>
  <c r="L95" i="1"/>
  <c r="L96" i="1"/>
  <c r="L1738" i="1"/>
  <c r="L1580" i="1"/>
  <c r="L1287" i="1"/>
  <c r="L97" i="1"/>
  <c r="L1850" i="1"/>
  <c r="L98" i="1"/>
  <c r="L1626" i="1"/>
  <c r="L99" i="1"/>
  <c r="L100" i="1"/>
  <c r="L101" i="1"/>
  <c r="L102" i="1"/>
  <c r="L103" i="1"/>
  <c r="L104" i="1"/>
  <c r="L105" i="1"/>
  <c r="L106" i="1"/>
  <c r="L107" i="1"/>
  <c r="L108" i="1"/>
  <c r="L109" i="1"/>
  <c r="L808" i="1"/>
  <c r="L1233" i="1"/>
  <c r="L1394" i="1"/>
  <c r="L1109" i="1"/>
  <c r="L110" i="1"/>
  <c r="L809" i="1"/>
  <c r="L1018" i="1"/>
  <c r="L810" i="1"/>
  <c r="L111" i="1"/>
  <c r="L112" i="1"/>
  <c r="L1110" i="1"/>
  <c r="L811" i="1"/>
  <c r="L113" i="1"/>
  <c r="L114" i="1"/>
  <c r="L1111" i="1"/>
  <c r="L115" i="1"/>
  <c r="L1496" i="1"/>
  <c r="L1112" i="1"/>
  <c r="L1662" i="1"/>
  <c r="L116" i="1"/>
  <c r="L812" i="1"/>
  <c r="L117" i="1"/>
  <c r="L1642" i="1"/>
  <c r="L2283" i="1"/>
  <c r="L2592" i="1"/>
  <c r="L3114" i="1"/>
  <c r="L3289" i="1"/>
  <c r="L2857" i="1"/>
  <c r="L1944" i="1"/>
  <c r="L3080" i="1"/>
  <c r="L2139" i="1"/>
  <c r="L3145" i="1"/>
  <c r="L3467" i="1"/>
  <c r="L2800" i="1"/>
  <c r="L1945" i="1"/>
  <c r="L3328" i="1"/>
  <c r="L1946" i="1"/>
  <c r="L2593" i="1"/>
  <c r="L2402" i="1"/>
  <c r="L3197" i="1"/>
  <c r="L3290" i="1"/>
  <c r="L3983" i="1"/>
  <c r="L2140" i="1"/>
  <c r="L118" i="1"/>
  <c r="L813" i="1"/>
  <c r="L119" i="1"/>
  <c r="L120" i="1"/>
  <c r="L814" i="1"/>
  <c r="L1681" i="1"/>
  <c r="L121" i="1"/>
  <c r="L122" i="1"/>
  <c r="L123" i="1"/>
  <c r="L1113" i="1"/>
  <c r="L815" i="1"/>
  <c r="L1234" i="1"/>
  <c r="L124" i="1"/>
  <c r="L125" i="1"/>
  <c r="L1769" i="1"/>
  <c r="L126" i="1"/>
  <c r="L1114" i="1"/>
  <c r="L816" i="1"/>
  <c r="L127" i="1"/>
  <c r="L128" i="1"/>
  <c r="L129" i="1"/>
  <c r="L130" i="1"/>
  <c r="L131" i="1"/>
  <c r="L132" i="1"/>
  <c r="L133" i="1"/>
  <c r="L134" i="1"/>
  <c r="L135" i="1"/>
  <c r="L136" i="1"/>
  <c r="L817" i="1"/>
  <c r="L818" i="1"/>
  <c r="L137" i="1"/>
  <c r="L138" i="1"/>
  <c r="L139" i="1"/>
  <c r="L140" i="1"/>
  <c r="L819" i="1"/>
  <c r="L141" i="1"/>
  <c r="L142" i="1"/>
  <c r="L143" i="1"/>
  <c r="L144" i="1"/>
  <c r="L820" i="1"/>
  <c r="L145" i="1"/>
  <c r="L146" i="1"/>
  <c r="L147" i="1"/>
  <c r="L148" i="1"/>
  <c r="L821" i="1"/>
  <c r="L149" i="1"/>
  <c r="L822" i="1"/>
  <c r="L1368" i="1"/>
  <c r="L1115" i="1"/>
  <c r="L150" i="1"/>
  <c r="L1189" i="1"/>
  <c r="L151" i="1"/>
  <c r="L1116" i="1"/>
  <c r="L1643" i="1"/>
  <c r="L152" i="1"/>
  <c r="L153" i="1"/>
  <c r="L154" i="1"/>
  <c r="L155" i="1"/>
  <c r="L1744" i="1"/>
  <c r="L156" i="1"/>
  <c r="L1019" i="1"/>
  <c r="L823" i="1"/>
  <c r="L157" i="1"/>
  <c r="L1190" i="1"/>
  <c r="L158" i="1"/>
  <c r="L1117" i="1"/>
  <c r="L159" i="1"/>
  <c r="L160" i="1"/>
  <c r="L824" i="1"/>
  <c r="L825" i="1"/>
  <c r="L161" i="1"/>
  <c r="L162" i="1"/>
  <c r="L163" i="1"/>
  <c r="L1608" i="1"/>
  <c r="L164" i="1"/>
  <c r="L165" i="1"/>
  <c r="L166" i="1"/>
  <c r="L1118" i="1"/>
  <c r="L167" i="1"/>
  <c r="L168" i="1"/>
  <c r="L826" i="1"/>
  <c r="L827" i="1"/>
  <c r="L1288" i="1"/>
  <c r="L169" i="1"/>
  <c r="L170" i="1"/>
  <c r="L171" i="1"/>
  <c r="L1550" i="1"/>
  <c r="L172" i="1"/>
  <c r="L173" i="1"/>
  <c r="L174" i="1"/>
  <c r="L175" i="1"/>
  <c r="L828" i="1"/>
  <c r="L176" i="1"/>
  <c r="L1456" i="1"/>
  <c r="L177" i="1"/>
  <c r="L178" i="1"/>
  <c r="L179" i="1"/>
  <c r="L180" i="1"/>
  <c r="L181" i="1"/>
  <c r="L182" i="1"/>
  <c r="L3617" i="1"/>
  <c r="L3223" i="1"/>
  <c r="L4100" i="1"/>
  <c r="L2668" i="1"/>
  <c r="L3980" i="1"/>
  <c r="L3958" i="1"/>
  <c r="L3501" i="1"/>
  <c r="L2736" i="1"/>
  <c r="L3413" i="1"/>
  <c r="L3588" i="1"/>
  <c r="L3008" i="1"/>
  <c r="L2141" i="1"/>
  <c r="L1947" i="1"/>
  <c r="L3596" i="1"/>
  <c r="L3950" i="1"/>
  <c r="L3645" i="1"/>
  <c r="L3892" i="1"/>
  <c r="L3385" i="1"/>
  <c r="L2502" i="1"/>
  <c r="L2142" i="1"/>
  <c r="L1119" i="1"/>
  <c r="L829" i="1"/>
  <c r="L183" i="1"/>
  <c r="L184" i="1"/>
  <c r="L1346" i="1"/>
  <c r="L1581" i="1"/>
  <c r="L185" i="1"/>
  <c r="L1395" i="1"/>
  <c r="L1235" i="1"/>
  <c r="L1627" i="1"/>
  <c r="L1703" i="1"/>
  <c r="L1784" i="1"/>
  <c r="L1628" i="1"/>
  <c r="L186" i="1"/>
  <c r="L187" i="1"/>
  <c r="L1514" i="1"/>
  <c r="L830" i="1"/>
  <c r="L1670" i="1"/>
  <c r="L1191" i="1"/>
  <c r="L1515" i="1"/>
  <c r="L1671" i="1"/>
  <c r="L188" i="1"/>
  <c r="L189" i="1"/>
  <c r="L831" i="1"/>
  <c r="L1315" i="1"/>
  <c r="L1693" i="1"/>
  <c r="L190" i="1"/>
  <c r="L1192" i="1"/>
  <c r="L1904" i="1"/>
  <c r="L1871" i="1"/>
  <c r="L1457" i="1"/>
  <c r="L832" i="1"/>
  <c r="L1316" i="1"/>
  <c r="L1754" i="1"/>
  <c r="L191" i="1"/>
  <c r="L833" i="1"/>
  <c r="L192" i="1"/>
  <c r="L1829" i="1"/>
  <c r="L1516" i="1"/>
  <c r="L1911" i="1"/>
  <c r="L1120" i="1"/>
  <c r="L1682" i="1"/>
  <c r="L1720" i="1"/>
  <c r="L1289" i="1"/>
  <c r="L834" i="1"/>
  <c r="L835" i="1"/>
  <c r="L193" i="1"/>
  <c r="L1909" i="1"/>
  <c r="L1629" i="1"/>
  <c r="L194" i="1"/>
  <c r="L195" i="1"/>
  <c r="L1745" i="1"/>
  <c r="L196" i="1"/>
  <c r="L836" i="1"/>
  <c r="L1517" i="1"/>
  <c r="L1236" i="1"/>
  <c r="L1396" i="1"/>
  <c r="L197" i="1"/>
  <c r="L837" i="1"/>
  <c r="L838" i="1"/>
  <c r="L3618" i="1"/>
  <c r="L3306" i="1"/>
  <c r="L3502" i="1"/>
  <c r="L2858" i="1"/>
  <c r="L2594" i="1"/>
  <c r="L1948" i="1"/>
  <c r="L2143" i="1"/>
  <c r="L3708" i="1"/>
  <c r="L2669" i="1"/>
  <c r="L3488" i="1"/>
  <c r="L3503" i="1"/>
  <c r="L3386" i="1"/>
  <c r="L3731" i="1"/>
  <c r="L3252" i="1"/>
  <c r="L3387" i="1"/>
  <c r="L3081" i="1"/>
  <c r="L3992" i="1"/>
  <c r="L3307" i="1"/>
  <c r="L2737" i="1"/>
  <c r="L3723" i="1"/>
  <c r="L2738" i="1"/>
  <c r="L2284" i="1"/>
  <c r="L2962" i="1"/>
  <c r="L3654" i="1"/>
  <c r="L2285" i="1"/>
  <c r="L3808" i="1"/>
  <c r="L2963" i="1"/>
  <c r="L1949" i="1"/>
  <c r="L1950" i="1"/>
  <c r="L2670" i="1"/>
  <c r="L2403" i="1"/>
  <c r="L3224" i="1"/>
  <c r="L3009" i="1"/>
  <c r="L3431" i="1"/>
  <c r="L2503" i="1"/>
  <c r="L2286" i="1"/>
  <c r="L3198" i="1"/>
  <c r="L3918" i="1"/>
  <c r="L2287" i="1"/>
  <c r="L2288" i="1"/>
  <c r="L198" i="1"/>
  <c r="L1237" i="1"/>
  <c r="L199" i="1"/>
  <c r="L200" i="1"/>
  <c r="L201" i="1"/>
  <c r="L1762" i="1"/>
  <c r="L202" i="1"/>
  <c r="L1193" i="1"/>
  <c r="L203" i="1"/>
  <c r="L1803" i="1"/>
  <c r="L204" i="1"/>
  <c r="L205" i="1"/>
  <c r="L1121" i="1"/>
  <c r="L839" i="1"/>
  <c r="L1899" i="1"/>
  <c r="L1020" i="1"/>
  <c r="L1854" i="1"/>
  <c r="L840" i="1"/>
  <c r="L206" i="1"/>
  <c r="L1122" i="1"/>
  <c r="L2504" i="1"/>
  <c r="L3514" i="1"/>
  <c r="L1951" i="1"/>
  <c r="L3655" i="1"/>
  <c r="L2404" i="1"/>
  <c r="L3817" i="1"/>
  <c r="L3609" i="1"/>
  <c r="L3082" i="1"/>
  <c r="L3872" i="1"/>
  <c r="L2859" i="1"/>
  <c r="L3619" i="1"/>
  <c r="L2505" i="1"/>
  <c r="L1952" i="1"/>
  <c r="L2405" i="1"/>
  <c r="L2595" i="1"/>
  <c r="L3010" i="1"/>
  <c r="L2144" i="1"/>
  <c r="L2801" i="1"/>
  <c r="L3115" i="1"/>
  <c r="L1953" i="1"/>
  <c r="L3672" i="1"/>
  <c r="L3011" i="1"/>
  <c r="L2145" i="1"/>
  <c r="L3329" i="1"/>
  <c r="L1954" i="1"/>
  <c r="L2596" i="1"/>
  <c r="L2506" i="1"/>
  <c r="L2597" i="1"/>
  <c r="L1955" i="1"/>
  <c r="L2507" i="1"/>
  <c r="L2598" i="1"/>
  <c r="L2508" i="1"/>
  <c r="L3673" i="1"/>
  <c r="L3732" i="1"/>
  <c r="L3414" i="1"/>
  <c r="L2739" i="1"/>
  <c r="L3116" i="1"/>
  <c r="L3560" i="1"/>
  <c r="L3709" i="1"/>
  <c r="L2860" i="1"/>
  <c r="L3531" i="1"/>
  <c r="L1956" i="1"/>
  <c r="L3225" i="1"/>
  <c r="L3810" i="1"/>
  <c r="L3532" i="1"/>
  <c r="L1957" i="1"/>
  <c r="L2146" i="1"/>
  <c r="L2406" i="1"/>
  <c r="L2740" i="1"/>
  <c r="L2509" i="1"/>
  <c r="L2802" i="1"/>
  <c r="L3913" i="1"/>
  <c r="L2147" i="1"/>
  <c r="L2289" i="1"/>
  <c r="L3489" i="1"/>
  <c r="L3175" i="1"/>
  <c r="L2148" i="1"/>
  <c r="L3308" i="1"/>
  <c r="L3627" i="1"/>
  <c r="L3176" i="1"/>
  <c r="L3253" i="1"/>
  <c r="L2149" i="1"/>
  <c r="L2510" i="1"/>
  <c r="L3951" i="1"/>
  <c r="L3847" i="1"/>
  <c r="L3254" i="1"/>
  <c r="L3309" i="1"/>
  <c r="L1958" i="1"/>
  <c r="L1959" i="1"/>
  <c r="L3255" i="1"/>
  <c r="L3697" i="1"/>
  <c r="L3468" i="1"/>
  <c r="L2599" i="1"/>
  <c r="L1960" i="1"/>
  <c r="L3199" i="1"/>
  <c r="L2407" i="1"/>
  <c r="L3896" i="1"/>
  <c r="L1961" i="1"/>
  <c r="L3620" i="1"/>
  <c r="L2600" i="1"/>
  <c r="L1564" i="1"/>
  <c r="L1021" i="1"/>
  <c r="L207" i="1"/>
  <c r="L1238" i="1"/>
  <c r="L1813" i="1"/>
  <c r="L1022" i="1"/>
  <c r="L1565" i="1"/>
  <c r="L1651" i="1"/>
  <c r="L208" i="1"/>
  <c r="L1458" i="1"/>
  <c r="L209" i="1"/>
  <c r="L1239" i="1"/>
  <c r="L841" i="1"/>
  <c r="L842" i="1"/>
  <c r="L1652" i="1"/>
  <c r="L210" i="1"/>
  <c r="L1804" i="1"/>
  <c r="L1895" i="1"/>
  <c r="L843" i="1"/>
  <c r="L1721" i="1"/>
  <c r="L1123" i="1"/>
  <c r="L844" i="1"/>
  <c r="L1589" i="1"/>
  <c r="L1795" i="1"/>
  <c r="L845" i="1"/>
  <c r="L1905" i="1"/>
  <c r="L1805" i="1"/>
  <c r="L211" i="1"/>
  <c r="L1317" i="1"/>
  <c r="L1369" i="1"/>
  <c r="L1194" i="1"/>
  <c r="L1124" i="1"/>
  <c r="L1806" i="1"/>
  <c r="L1397" i="1"/>
  <c r="L1785" i="1"/>
  <c r="L1023" i="1"/>
  <c r="L1796" i="1"/>
  <c r="L212" i="1"/>
  <c r="L1125" i="1"/>
  <c r="L1770" i="1"/>
  <c r="L213" i="1"/>
  <c r="L214" i="1"/>
  <c r="L215" i="1"/>
  <c r="L1126" i="1"/>
  <c r="L216" i="1"/>
  <c r="L1127" i="1"/>
  <c r="L217" i="1"/>
  <c r="L218" i="1"/>
  <c r="L219" i="1"/>
  <c r="L1128" i="1"/>
  <c r="L1630" i="1"/>
  <c r="L220" i="1"/>
  <c r="L846" i="1"/>
  <c r="L1318" i="1"/>
  <c r="L221" i="1"/>
  <c r="L1290" i="1"/>
  <c r="L222" i="1"/>
  <c r="L847" i="1"/>
  <c r="L1240" i="1"/>
  <c r="L848" i="1"/>
  <c r="L223" i="1"/>
  <c r="L1722" i="1"/>
  <c r="L1609" i="1"/>
  <c r="L1024" i="1"/>
  <c r="L1419" i="1"/>
  <c r="L1129" i="1"/>
  <c r="L224" i="1"/>
  <c r="L225" i="1"/>
  <c r="L1420" i="1"/>
  <c r="L226" i="1"/>
  <c r="L1775" i="1"/>
  <c r="L1319" i="1"/>
  <c r="L1518" i="1"/>
  <c r="L1291" i="1"/>
  <c r="L1714" i="1"/>
  <c r="L849" i="1"/>
  <c r="L227" i="1"/>
  <c r="L850" i="1"/>
  <c r="L228" i="1"/>
  <c r="L851" i="1"/>
  <c r="L1551" i="1"/>
  <c r="L1025" i="1"/>
  <c r="L1370" i="1"/>
  <c r="L1398" i="1"/>
  <c r="L1479" i="1"/>
  <c r="L1026" i="1"/>
  <c r="L1027" i="1"/>
  <c r="L229" i="1"/>
  <c r="L1459" i="1"/>
  <c r="L852" i="1"/>
  <c r="L1694" i="1"/>
  <c r="L1776" i="1"/>
  <c r="L1797" i="1"/>
  <c r="L853" i="1"/>
  <c r="L1819" i="1"/>
  <c r="L1292" i="1"/>
  <c r="L1028" i="1"/>
  <c r="L1029" i="1"/>
  <c r="L1421" i="1"/>
  <c r="L1786" i="1"/>
  <c r="L1830" i="1"/>
  <c r="L1814" i="1"/>
  <c r="L1695" i="1"/>
  <c r="L854" i="1"/>
  <c r="L855" i="1"/>
  <c r="L856" i="1"/>
  <c r="L1519" i="1"/>
  <c r="L1566" i="1"/>
  <c r="L857" i="1"/>
  <c r="L1836" i="1"/>
  <c r="L1831" i="1"/>
  <c r="L230" i="1"/>
  <c r="L1755" i="1"/>
  <c r="L1030" i="1"/>
  <c r="L858" i="1"/>
  <c r="L1130" i="1"/>
  <c r="L1031" i="1"/>
  <c r="L1746" i="1"/>
  <c r="L1866" i="1"/>
  <c r="L1913" i="1"/>
  <c r="L1520" i="1"/>
  <c r="L231" i="1"/>
  <c r="L232" i="1"/>
  <c r="L1715" i="1"/>
  <c r="L859" i="1"/>
  <c r="L1293" i="1"/>
  <c r="L1480" i="1"/>
  <c r="L1481" i="1"/>
  <c r="L233" i="1"/>
  <c r="L1552" i="1"/>
  <c r="L234" i="1"/>
  <c r="L1195" i="1"/>
  <c r="L235" i="1"/>
  <c r="L1663" i="1"/>
  <c r="L1032" i="1"/>
  <c r="L1320" i="1"/>
  <c r="L1033" i="1"/>
  <c r="L860" i="1"/>
  <c r="L1873" i="1"/>
  <c r="L1347" i="1"/>
  <c r="L1034" i="1"/>
  <c r="L2511" i="1"/>
  <c r="L1716" i="1"/>
  <c r="L1537" i="1"/>
  <c r="L1912" i="1"/>
  <c r="L1906" i="1"/>
  <c r="L1294" i="1"/>
  <c r="L1824" i="1"/>
  <c r="L236" i="1"/>
  <c r="L1482" i="1"/>
  <c r="L237" i="1"/>
  <c r="L238" i="1"/>
  <c r="L4112" i="1"/>
  <c r="L1756" i="1"/>
  <c r="L1723" i="1"/>
  <c r="L1131" i="1"/>
  <c r="L1132" i="1"/>
  <c r="L1644" i="1"/>
  <c r="L1133" i="1"/>
  <c r="L1837" i="1"/>
  <c r="L3876" i="1"/>
  <c r="L4010" i="1"/>
  <c r="L3117" i="1"/>
  <c r="L3917" i="1"/>
  <c r="L3226" i="1"/>
  <c r="L2912" i="1"/>
  <c r="L1962" i="1"/>
  <c r="L2408" i="1"/>
  <c r="L3177" i="1"/>
  <c r="L3012" i="1"/>
  <c r="L4005" i="1"/>
  <c r="L2741" i="1"/>
  <c r="L2803" i="1"/>
  <c r="L2409" i="1"/>
  <c r="L3469" i="1"/>
  <c r="L2804" i="1"/>
  <c r="L3013" i="1"/>
  <c r="L2290" i="1"/>
  <c r="L3628" i="1"/>
  <c r="L3432" i="1"/>
  <c r="L239" i="1"/>
  <c r="L240" i="1"/>
  <c r="L1035" i="1"/>
  <c r="L1371" i="1"/>
  <c r="L241" i="1"/>
  <c r="L1134" i="1"/>
  <c r="L242" i="1"/>
  <c r="L243" i="1"/>
  <c r="L861" i="1"/>
  <c r="L244" i="1"/>
  <c r="L245" i="1"/>
  <c r="L246" i="1"/>
  <c r="L247" i="1"/>
  <c r="L862" i="1"/>
  <c r="L248" i="1"/>
  <c r="L249" i="1"/>
  <c r="L250" i="1"/>
  <c r="L251" i="1"/>
  <c r="L252" i="1"/>
  <c r="L253" i="1"/>
  <c r="L863" i="1"/>
  <c r="L254" i="1"/>
  <c r="L1917" i="1"/>
  <c r="L255" i="1"/>
  <c r="L1372" i="1"/>
  <c r="L1135" i="1"/>
  <c r="L1136" i="1"/>
  <c r="L1672" i="1"/>
  <c r="L256" i="1"/>
  <c r="L1787" i="1"/>
  <c r="L864" i="1"/>
  <c r="L257" i="1"/>
  <c r="L258" i="1"/>
  <c r="L865" i="1"/>
  <c r="L1295" i="1"/>
  <c r="L1241" i="1"/>
  <c r="L1886" i="1"/>
  <c r="L1704" i="1"/>
  <c r="L1348" i="1"/>
  <c r="L1137" i="1"/>
  <c r="L1373" i="1"/>
  <c r="L259" i="1"/>
  <c r="L866" i="1"/>
  <c r="L867" i="1"/>
  <c r="L260" i="1"/>
  <c r="L1138" i="1"/>
  <c r="L261" i="1"/>
  <c r="L262" i="1"/>
  <c r="L1497" i="1"/>
  <c r="L1349" i="1"/>
  <c r="L263" i="1"/>
  <c r="L1483" i="1"/>
  <c r="L868" i="1"/>
  <c r="L1498" i="1"/>
  <c r="L1567" i="1"/>
  <c r="L1242" i="1"/>
  <c r="L1568" i="1"/>
  <c r="L264" i="1"/>
  <c r="L1321" i="1"/>
  <c r="L869" i="1"/>
  <c r="L1139" i="1"/>
  <c r="L265" i="1"/>
  <c r="L1243" i="1"/>
  <c r="L1036" i="1"/>
  <c r="L1244" i="1"/>
  <c r="L266" i="1"/>
  <c r="L1807" i="1"/>
  <c r="L267" i="1"/>
  <c r="L1140" i="1"/>
  <c r="L268" i="1"/>
  <c r="L870" i="1"/>
  <c r="L269" i="1"/>
  <c r="L1763" i="1"/>
  <c r="L871" i="1"/>
  <c r="L270" i="1"/>
  <c r="L271" i="1"/>
  <c r="L272" i="1"/>
  <c r="L1350" i="1"/>
  <c r="L1037" i="1"/>
  <c r="L273" i="1"/>
  <c r="L274" i="1"/>
  <c r="L275" i="1"/>
  <c r="L276" i="1"/>
  <c r="L277" i="1"/>
  <c r="L278" i="1"/>
  <c r="L279" i="1"/>
  <c r="L872" i="1"/>
  <c r="L1038" i="1"/>
  <c r="L280" i="1"/>
  <c r="L281" i="1"/>
  <c r="L282" i="1"/>
  <c r="L283" i="1"/>
  <c r="L1499" i="1"/>
  <c r="L873" i="1"/>
  <c r="L284" i="1"/>
  <c r="L1245" i="1"/>
  <c r="L1296" i="1"/>
  <c r="L1798" i="1"/>
  <c r="L285" i="1"/>
  <c r="L286" i="1"/>
  <c r="L287" i="1"/>
  <c r="L288" i="1"/>
  <c r="L289" i="1"/>
  <c r="L290" i="1"/>
  <c r="L291" i="1"/>
  <c r="L292" i="1"/>
  <c r="L1374" i="1"/>
  <c r="L293" i="1"/>
  <c r="L294" i="1"/>
  <c r="L295" i="1"/>
  <c r="L1399" i="1"/>
  <c r="L296" i="1"/>
  <c r="L1297" i="1"/>
  <c r="L874" i="1"/>
  <c r="L1322" i="1"/>
  <c r="L875" i="1"/>
  <c r="L297" i="1"/>
  <c r="L1039" i="1"/>
  <c r="L298" i="1"/>
  <c r="L299" i="1"/>
  <c r="L1196" i="1"/>
  <c r="L300" i="1"/>
  <c r="L301" i="1"/>
  <c r="L302" i="1"/>
  <c r="L303" i="1"/>
  <c r="L1610" i="1"/>
  <c r="L1582" i="1"/>
  <c r="L1040" i="1"/>
  <c r="L1298" i="1"/>
  <c r="L304" i="1"/>
  <c r="L305" i="1"/>
  <c r="L306" i="1"/>
  <c r="L307" i="1"/>
  <c r="L308" i="1"/>
  <c r="L1299" i="1"/>
  <c r="L1141" i="1"/>
  <c r="L309" i="1"/>
  <c r="L310" i="1"/>
  <c r="L311" i="1"/>
  <c r="L1246" i="1"/>
  <c r="L1460" i="1"/>
  <c r="L312" i="1"/>
  <c r="L1197" i="1"/>
  <c r="L1198" i="1"/>
  <c r="L2601" i="1"/>
  <c r="L2602" i="1"/>
  <c r="L2742" i="1"/>
  <c r="L2512" i="1"/>
  <c r="L3736" i="1"/>
  <c r="L2805" i="1"/>
  <c r="L3538" i="1"/>
  <c r="L2861" i="1"/>
  <c r="L3972" i="1"/>
  <c r="L2513" i="1"/>
  <c r="L3998" i="1"/>
  <c r="L3539" i="1"/>
  <c r="L3952" i="1"/>
  <c r="L3934" i="1"/>
  <c r="L3943" i="1"/>
  <c r="L2150" i="1"/>
  <c r="L3388" i="1"/>
  <c r="L2291" i="1"/>
  <c r="L3854" i="1"/>
  <c r="L2292" i="1"/>
  <c r="L2410" i="1"/>
  <c r="L2151" i="1"/>
  <c r="L3118" i="1"/>
  <c r="L2514" i="1"/>
  <c r="L3698" i="1"/>
  <c r="L2671" i="1"/>
  <c r="L3936" i="1"/>
  <c r="L2152" i="1"/>
  <c r="L3457" i="1"/>
  <c r="L2293" i="1"/>
  <c r="L3504" i="1"/>
  <c r="L4072" i="1"/>
  <c r="L3636" i="1"/>
  <c r="L2411" i="1"/>
  <c r="L3783" i="1"/>
  <c r="L3727" i="1"/>
  <c r="L2515" i="1"/>
  <c r="L2964" i="1"/>
  <c r="L3959" i="1"/>
  <c r="L3014" i="1"/>
  <c r="L1323" i="1"/>
  <c r="L1199" i="1"/>
  <c r="L1200" i="1"/>
  <c r="L313" i="1"/>
  <c r="L1705" i="1"/>
  <c r="L876" i="1"/>
  <c r="L314" i="1"/>
  <c r="L315" i="1"/>
  <c r="L877" i="1"/>
  <c r="L1461" i="1"/>
  <c r="L316" i="1"/>
  <c r="L1142" i="1"/>
  <c r="L317" i="1"/>
  <c r="L318" i="1"/>
  <c r="L1569" i="1"/>
  <c r="L319" i="1"/>
  <c r="L1143" i="1"/>
  <c r="L1855" i="1"/>
  <c r="L878" i="1"/>
  <c r="L1500" i="1"/>
  <c r="L2516" i="1"/>
  <c r="L3256" i="1"/>
  <c r="L3178" i="1"/>
  <c r="L3310" i="1"/>
  <c r="L3674" i="1"/>
  <c r="L2517" i="1"/>
  <c r="L3857" i="1"/>
  <c r="L2294" i="1"/>
  <c r="L3569" i="1"/>
  <c r="L4113" i="1"/>
  <c r="L3855" i="1"/>
  <c r="L3862" i="1"/>
  <c r="L3200" i="1"/>
  <c r="L3977" i="1"/>
  <c r="L3889" i="1"/>
  <c r="L2518" i="1"/>
  <c r="L3083" i="1"/>
  <c r="L2153" i="1"/>
  <c r="L3361" i="1"/>
  <c r="L3227" i="1"/>
  <c r="L3752" i="1"/>
  <c r="L3228" i="1"/>
  <c r="L1963" i="1"/>
  <c r="L2295" i="1"/>
  <c r="L3179" i="1"/>
  <c r="L2862" i="1"/>
  <c r="L3119" i="1"/>
  <c r="L2296" i="1"/>
  <c r="L2672" i="1"/>
  <c r="L2519" i="1"/>
  <c r="L3699" i="1"/>
  <c r="L3741" i="1"/>
  <c r="L2520" i="1"/>
  <c r="L2673" i="1"/>
  <c r="L3700" i="1"/>
  <c r="L2965" i="1"/>
  <c r="L2966" i="1"/>
  <c r="L2967" i="1"/>
  <c r="L3340" i="1"/>
  <c r="L3882" i="1"/>
  <c r="L2154" i="1"/>
  <c r="L2297" i="1"/>
  <c r="L2806" i="1"/>
  <c r="L3922" i="1"/>
  <c r="L1964" i="1"/>
  <c r="L3362" i="1"/>
  <c r="L2863" i="1"/>
  <c r="L3637" i="1"/>
  <c r="L2913" i="1"/>
  <c r="L2298" i="1"/>
  <c r="L3311" i="1"/>
  <c r="L2299" i="1"/>
  <c r="L3597" i="1"/>
  <c r="L2914" i="1"/>
  <c r="L2603" i="1"/>
  <c r="L3341" i="1"/>
  <c r="L3540" i="1"/>
  <c r="L2412" i="1"/>
  <c r="L1965" i="1"/>
  <c r="L3470" i="1"/>
  <c r="L1799" i="1"/>
  <c r="L1673" i="1"/>
  <c r="L1889" i="1"/>
  <c r="L1462" i="1"/>
  <c r="L1422" i="1"/>
  <c r="L3015" i="1"/>
  <c r="L1538" i="1"/>
  <c r="L1730" i="1"/>
  <c r="L879" i="1"/>
  <c r="L1724" i="1"/>
  <c r="L880" i="1"/>
  <c r="L1800" i="1"/>
  <c r="L320" i="1"/>
  <c r="L1300" i="1"/>
  <c r="L1521" i="1"/>
  <c r="L1522" i="1"/>
  <c r="L881" i="1"/>
  <c r="L882" i="1"/>
  <c r="L321" i="1"/>
  <c r="L1375" i="1"/>
  <c r="L1400" i="1"/>
  <c r="L1041" i="1"/>
  <c r="L883" i="1"/>
  <c r="L1201" i="1"/>
  <c r="L1042" i="1"/>
  <c r="L884" i="1"/>
  <c r="L1631" i="1"/>
  <c r="L885" i="1"/>
  <c r="L322" i="1"/>
  <c r="L323" i="1"/>
  <c r="L1423" i="1"/>
  <c r="L1590" i="1"/>
  <c r="L1914" i="1"/>
  <c r="L1846" i="1"/>
  <c r="L1144" i="1"/>
  <c r="L1324" i="1"/>
  <c r="L324" i="1"/>
  <c r="L1900" i="1"/>
  <c r="L325" i="1"/>
  <c r="L2300" i="1"/>
  <c r="L4019" i="1"/>
  <c r="L3363" i="1"/>
  <c r="L3646" i="1"/>
  <c r="L2301" i="1"/>
  <c r="L2302" i="1"/>
  <c r="L3873" i="1"/>
  <c r="L2521" i="1"/>
  <c r="L2155" i="1"/>
  <c r="L3548" i="1"/>
  <c r="L3533" i="1"/>
  <c r="L3471" i="1"/>
  <c r="L3330" i="1"/>
  <c r="L3824" i="1"/>
  <c r="L3364" i="1"/>
  <c r="L3016" i="1"/>
  <c r="L3146" i="1"/>
  <c r="L3789" i="1"/>
  <c r="L3389" i="1"/>
  <c r="L2864" i="1"/>
  <c r="L1966" i="1"/>
  <c r="L3229" i="1"/>
  <c r="L1967" i="1"/>
  <c r="L3390" i="1"/>
  <c r="L3084" i="1"/>
  <c r="L2968" i="1"/>
  <c r="L2604" i="1"/>
  <c r="L2522" i="1"/>
  <c r="L2743" i="1"/>
  <c r="L3342" i="1"/>
  <c r="L2605" i="1"/>
  <c r="L3837" i="1"/>
  <c r="L3773" i="1"/>
  <c r="L3933" i="1"/>
  <c r="L3147" i="1"/>
  <c r="L3869" i="1"/>
  <c r="L3017" i="1"/>
  <c r="L4035" i="1"/>
  <c r="L2744" i="1"/>
  <c r="L2523" i="1"/>
  <c r="L3886" i="1"/>
  <c r="L3343" i="1"/>
  <c r="L2915" i="1"/>
  <c r="L3898" i="1"/>
  <c r="L3561" i="1"/>
  <c r="L3541" i="1"/>
  <c r="L3629" i="1"/>
  <c r="L2865" i="1"/>
  <c r="L2916" i="1"/>
  <c r="L3085" i="1"/>
  <c r="L2303" i="1"/>
  <c r="L3312" i="1"/>
  <c r="L3018" i="1"/>
  <c r="L2745" i="1"/>
  <c r="L3086" i="1"/>
  <c r="L2917" i="1"/>
  <c r="L3391" i="1"/>
  <c r="L3758" i="1"/>
  <c r="L4049" i="1"/>
  <c r="L2866" i="1"/>
  <c r="L2413" i="1"/>
  <c r="L1043" i="1"/>
  <c r="L326" i="1"/>
  <c r="L327" i="1"/>
  <c r="L886" i="1"/>
  <c r="L1325" i="1"/>
  <c r="L328" i="1"/>
  <c r="L329" i="1"/>
  <c r="L330" i="1"/>
  <c r="L1247" i="1"/>
  <c r="L1248" i="1"/>
  <c r="L331" i="1"/>
  <c r="L1570" i="1"/>
  <c r="L332" i="1"/>
  <c r="L887" i="1"/>
  <c r="L333" i="1"/>
  <c r="L1326" i="1"/>
  <c r="L1145" i="1"/>
  <c r="L334" i="1"/>
  <c r="L335" i="1"/>
  <c r="L336" i="1"/>
  <c r="L1591" i="1"/>
  <c r="L337" i="1"/>
  <c r="L338" i="1"/>
  <c r="L1351" i="1"/>
  <c r="L1249" i="1"/>
  <c r="L339" i="1"/>
  <c r="L1352" i="1"/>
  <c r="L1731" i="1"/>
  <c r="L340" i="1"/>
  <c r="L1327" i="1"/>
  <c r="L1401" i="1"/>
  <c r="L341" i="1"/>
  <c r="L888" i="1"/>
  <c r="L1683" i="1"/>
  <c r="L1146" i="1"/>
  <c r="L1328" i="1"/>
  <c r="L342" i="1"/>
  <c r="L889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890" i="1"/>
  <c r="L1424" i="1"/>
  <c r="L1147" i="1"/>
  <c r="L355" i="1"/>
  <c r="L356" i="1"/>
  <c r="L357" i="1"/>
  <c r="L358" i="1"/>
  <c r="L2156" i="1"/>
  <c r="L2867" i="1"/>
  <c r="L3656" i="1"/>
  <c r="L3744" i="1"/>
  <c r="L4039" i="1"/>
  <c r="L2807" i="1"/>
  <c r="L3120" i="1"/>
  <c r="L2304" i="1"/>
  <c r="L2808" i="1"/>
  <c r="L3365" i="1"/>
  <c r="L2524" i="1"/>
  <c r="L3578" i="1"/>
  <c r="L3291" i="1"/>
  <c r="L3019" i="1"/>
  <c r="L3838" i="1"/>
  <c r="L4066" i="1"/>
  <c r="L2969" i="1"/>
  <c r="L4093" i="1"/>
  <c r="L3562" i="1"/>
  <c r="L3180" i="1"/>
  <c r="L1044" i="1"/>
  <c r="L359" i="1"/>
  <c r="L891" i="1"/>
  <c r="L360" i="1"/>
  <c r="L1045" i="1"/>
  <c r="L361" i="1"/>
  <c r="L362" i="1"/>
  <c r="L1046" i="1"/>
  <c r="L363" i="1"/>
  <c r="L1725" i="1"/>
  <c r="L1353" i="1"/>
  <c r="L892" i="1"/>
  <c r="L364" i="1"/>
  <c r="L1376" i="1"/>
  <c r="L365" i="1"/>
  <c r="L366" i="1"/>
  <c r="L367" i="1"/>
  <c r="L1047" i="1"/>
  <c r="L368" i="1"/>
  <c r="L1664" i="1"/>
  <c r="L3753" i="1"/>
  <c r="L2157" i="1"/>
  <c r="L2809" i="1"/>
  <c r="L3957" i="1"/>
  <c r="L2525" i="1"/>
  <c r="L2970" i="1"/>
  <c r="L3893" i="1"/>
  <c r="L2971" i="1"/>
  <c r="L3344" i="1"/>
  <c r="L2158" i="1"/>
  <c r="L3020" i="1"/>
  <c r="L4060" i="1"/>
  <c r="L3666" i="1"/>
  <c r="L2674" i="1"/>
  <c r="L3718" i="1"/>
  <c r="L2868" i="1"/>
  <c r="L3742" i="1"/>
  <c r="L3874" i="1"/>
  <c r="L2414" i="1"/>
  <c r="L2415" i="1"/>
  <c r="L2746" i="1"/>
  <c r="L3579" i="1"/>
  <c r="L3366" i="1"/>
  <c r="L3878" i="1"/>
  <c r="L3794" i="1"/>
  <c r="L3257" i="1"/>
  <c r="L2918" i="1"/>
  <c r="L3962" i="1"/>
  <c r="L2159" i="1"/>
  <c r="L3542" i="1"/>
  <c r="L3803" i="1"/>
  <c r="L4043" i="1"/>
  <c r="L3630" i="1"/>
  <c r="L4033" i="1"/>
  <c r="L3505" i="1"/>
  <c r="L3930" i="1"/>
  <c r="L3811" i="1"/>
  <c r="L2416" i="1"/>
  <c r="L3549" i="1"/>
  <c r="L3201" i="1"/>
  <c r="L369" i="1"/>
  <c r="L1202" i="1"/>
  <c r="L370" i="1"/>
  <c r="L371" i="1"/>
  <c r="L372" i="1"/>
  <c r="L1706" i="1"/>
  <c r="L373" i="1"/>
  <c r="L1377" i="1"/>
  <c r="L1747" i="1"/>
  <c r="L1484" i="1"/>
  <c r="L374" i="1"/>
  <c r="L1847" i="1"/>
  <c r="L375" i="1"/>
  <c r="L376" i="1"/>
  <c r="L377" i="1"/>
  <c r="L1828" i="1"/>
  <c r="L1203" i="1"/>
  <c r="L1250" i="1"/>
  <c r="L378" i="1"/>
  <c r="L1204" i="1"/>
  <c r="L893" i="1"/>
  <c r="L379" i="1"/>
  <c r="L894" i="1"/>
  <c r="L380" i="1"/>
  <c r="L1148" i="1"/>
  <c r="L1611" i="1"/>
  <c r="L1205" i="1"/>
  <c r="L1501" i="1"/>
  <c r="L381" i="1"/>
  <c r="L1808" i="1"/>
  <c r="L895" i="1"/>
  <c r="L1251" i="1"/>
  <c r="L1048" i="1"/>
  <c r="L1252" i="1"/>
  <c r="L1645" i="1"/>
  <c r="L1485" i="1"/>
  <c r="L896" i="1"/>
  <c r="L1425" i="1"/>
  <c r="L897" i="1"/>
  <c r="L382" i="1"/>
  <c r="L898" i="1"/>
  <c r="L1378" i="1"/>
  <c r="L383" i="1"/>
  <c r="L384" i="1"/>
  <c r="L1910" i="1"/>
  <c r="L385" i="1"/>
  <c r="L386" i="1"/>
  <c r="L387" i="1"/>
  <c r="L388" i="1"/>
  <c r="L1049" i="1"/>
  <c r="L1707" i="1"/>
  <c r="L389" i="1"/>
  <c r="L390" i="1"/>
  <c r="L1612" i="1"/>
  <c r="L391" i="1"/>
  <c r="L1050" i="1"/>
  <c r="L392" i="1"/>
  <c r="L393" i="1"/>
  <c r="L394" i="1"/>
  <c r="L1329" i="1"/>
  <c r="L2810" i="1"/>
  <c r="L1968" i="1"/>
  <c r="L1969" i="1"/>
  <c r="L3313" i="1"/>
  <c r="L2160" i="1"/>
  <c r="L2161" i="1"/>
  <c r="L3631" i="1"/>
  <c r="L2162" i="1"/>
  <c r="L3202" i="1"/>
  <c r="L3955" i="1"/>
  <c r="L3367" i="1"/>
  <c r="L2919" i="1"/>
  <c r="L2305" i="1"/>
  <c r="L2417" i="1"/>
  <c r="L3087" i="1"/>
  <c r="L2526" i="1"/>
  <c r="L3638" i="1"/>
  <c r="L2606" i="1"/>
  <c r="L3515" i="1"/>
  <c r="L3043" i="1"/>
  <c r="L3292" i="1"/>
  <c r="L2306" i="1"/>
  <c r="L2163" i="1"/>
  <c r="L3203" i="1"/>
  <c r="L3701" i="1"/>
  <c r="L2164" i="1"/>
  <c r="L3181" i="1"/>
  <c r="L2165" i="1"/>
  <c r="L2527" i="1"/>
  <c r="L3947" i="1"/>
  <c r="L3710" i="1"/>
  <c r="L2307" i="1"/>
  <c r="L1970" i="1"/>
  <c r="L2166" i="1"/>
  <c r="L3368" i="1"/>
  <c r="L2528" i="1"/>
  <c r="L2529" i="1"/>
  <c r="L2607" i="1"/>
  <c r="L1971" i="1"/>
  <c r="L3768" i="1"/>
  <c r="L2167" i="1"/>
  <c r="L1972" i="1"/>
  <c r="L3369" i="1"/>
  <c r="L2920" i="1"/>
  <c r="L2972" i="1"/>
  <c r="L2921" i="1"/>
  <c r="L2608" i="1"/>
  <c r="L3370" i="1"/>
  <c r="L2168" i="1"/>
  <c r="L3605" i="1"/>
  <c r="L2169" i="1"/>
  <c r="L2170" i="1"/>
  <c r="L3795" i="1"/>
  <c r="L3258" i="1"/>
  <c r="L3610" i="1"/>
  <c r="L1973" i="1"/>
  <c r="L2609" i="1"/>
  <c r="L3506" i="1"/>
  <c r="L3044" i="1"/>
  <c r="L4095" i="1"/>
  <c r="L2418" i="1"/>
  <c r="L2419" i="1"/>
  <c r="L2811" i="1"/>
  <c r="L3314" i="1"/>
  <c r="L3230" i="1"/>
  <c r="L3737" i="1"/>
  <c r="L3415" i="1"/>
  <c r="L2420" i="1"/>
  <c r="L3589" i="1"/>
  <c r="L2421" i="1"/>
  <c r="L2171" i="1"/>
  <c r="L3045" i="1"/>
  <c r="L3433" i="1"/>
  <c r="L3863" i="1"/>
  <c r="L3563" i="1"/>
  <c r="L3121" i="1"/>
  <c r="L3021" i="1"/>
  <c r="L3204" i="1"/>
  <c r="L3797" i="1"/>
  <c r="L3205" i="1"/>
  <c r="L2172" i="1"/>
  <c r="L395" i="1"/>
  <c r="L1632" i="1"/>
  <c r="L2869" i="1"/>
  <c r="L2422" i="1"/>
  <c r="L396" i="1"/>
  <c r="L1726" i="1"/>
  <c r="L1825" i="1"/>
  <c r="L1974" i="1"/>
  <c r="L1665" i="1"/>
  <c r="L1739" i="1"/>
  <c r="L1841" i="1"/>
  <c r="L1379" i="1"/>
  <c r="L397" i="1"/>
  <c r="L1463" i="1"/>
  <c r="L398" i="1"/>
  <c r="L1592" i="1"/>
  <c r="L399" i="1"/>
  <c r="L1206" i="1"/>
  <c r="L1674" i="1"/>
  <c r="L400" i="1"/>
  <c r="L401" i="1"/>
  <c r="L899" i="1"/>
  <c r="L1890" i="1"/>
  <c r="L402" i="1"/>
  <c r="L403" i="1"/>
  <c r="L1402" i="1"/>
  <c r="L404" i="1"/>
  <c r="L1253" i="1"/>
  <c r="L900" i="1"/>
  <c r="L1426" i="1"/>
  <c r="L405" i="1"/>
  <c r="L1051" i="1"/>
  <c r="L1354" i="1"/>
  <c r="L406" i="1"/>
  <c r="L1355" i="1"/>
  <c r="L1820" i="1"/>
  <c r="L407" i="1"/>
  <c r="L901" i="1"/>
  <c r="L1301" i="1"/>
  <c r="L408" i="1"/>
  <c r="L409" i="1"/>
  <c r="L1330" i="1"/>
  <c r="L902" i="1"/>
  <c r="L1403" i="1"/>
  <c r="L1748" i="1"/>
  <c r="L410" i="1"/>
  <c r="L1896" i="1"/>
  <c r="L411" i="1"/>
  <c r="L412" i="1"/>
  <c r="L413" i="1"/>
  <c r="L414" i="1"/>
  <c r="L415" i="1"/>
  <c r="L416" i="1"/>
  <c r="L1427" i="1"/>
  <c r="L903" i="1"/>
  <c r="L1613" i="1"/>
  <c r="L417" i="1"/>
  <c r="L418" i="1"/>
  <c r="L419" i="1"/>
  <c r="L2973" i="1"/>
  <c r="L2870" i="1"/>
  <c r="L1975" i="1"/>
  <c r="L3206" i="1"/>
  <c r="L3088" i="1"/>
  <c r="L3657" i="1"/>
  <c r="L2610" i="1"/>
  <c r="L3472" i="1"/>
  <c r="L3331" i="1"/>
  <c r="L3864" i="1"/>
  <c r="L2423" i="1"/>
  <c r="L3941" i="1"/>
  <c r="L2812" i="1"/>
  <c r="L2974" i="1"/>
  <c r="L3259" i="1"/>
  <c r="L2424" i="1"/>
  <c r="L3148" i="1"/>
  <c r="L3122" i="1"/>
  <c r="L2747" i="1"/>
  <c r="L3751" i="1"/>
  <c r="L3702" i="1"/>
  <c r="L4079" i="1"/>
  <c r="L2308" i="1"/>
  <c r="L1593" i="1"/>
  <c r="L1874" i="1"/>
  <c r="L420" i="1"/>
  <c r="L1832" i="1"/>
  <c r="L1207" i="1"/>
  <c r="L1149" i="1"/>
  <c r="L1867" i="1"/>
  <c r="L1614" i="1"/>
  <c r="L1539" i="1"/>
  <c r="L1302" i="1"/>
  <c r="L1833" i="1"/>
  <c r="L1891" i="1"/>
  <c r="L1331" i="1"/>
  <c r="L1502" i="1"/>
  <c r="L1052" i="1"/>
  <c r="L1764" i="1"/>
  <c r="L1801" i="1"/>
  <c r="L1675" i="1"/>
  <c r="L1523" i="1"/>
  <c r="L1653" i="1"/>
  <c r="L1802" i="1"/>
  <c r="L1594" i="1"/>
  <c r="L1842" i="1"/>
  <c r="L1524" i="1"/>
  <c r="L904" i="1"/>
  <c r="L905" i="1"/>
  <c r="L1254" i="1"/>
  <c r="L1208" i="1"/>
  <c r="L1882" i="1"/>
  <c r="L906" i="1"/>
  <c r="L1428" i="1"/>
  <c r="L1788" i="1"/>
  <c r="L1633" i="1"/>
  <c r="L1897" i="1"/>
  <c r="L1503" i="1"/>
  <c r="L1053" i="1"/>
  <c r="L1595" i="1"/>
  <c r="L1504" i="1"/>
  <c r="L1843" i="1"/>
  <c r="L1727" i="1"/>
  <c r="L1757" i="1"/>
  <c r="L1765" i="1"/>
  <c r="L1150" i="1"/>
  <c r="L1429" i="1"/>
  <c r="L1809" i="1"/>
  <c r="L1430" i="1"/>
  <c r="L1151" i="1"/>
  <c r="L421" i="1"/>
  <c r="L1486" i="1"/>
  <c r="L422" i="1"/>
  <c r="L1848" i="1"/>
  <c r="L423" i="1"/>
  <c r="L1054" i="1"/>
  <c r="L1857" i="1"/>
  <c r="L424" i="1"/>
  <c r="L1055" i="1"/>
  <c r="L1332" i="1"/>
  <c r="L3543" i="1"/>
  <c r="L1976" i="1"/>
  <c r="L3149" i="1"/>
  <c r="L1977" i="1"/>
  <c r="L2611" i="1"/>
  <c r="L2173" i="1"/>
  <c r="L2174" i="1"/>
  <c r="L1978" i="1"/>
  <c r="L3759" i="1"/>
  <c r="L2309" i="1"/>
  <c r="L2425" i="1"/>
  <c r="L3611" i="1"/>
  <c r="L3945" i="1"/>
  <c r="L3207" i="1"/>
  <c r="L2530" i="1"/>
  <c r="L3858" i="1"/>
  <c r="L3989" i="1"/>
  <c r="L1979" i="1"/>
  <c r="L3875" i="1"/>
  <c r="L2871" i="1"/>
  <c r="L2310" i="1"/>
  <c r="L3371" i="1"/>
  <c r="L3345" i="1"/>
  <c r="L2175" i="1"/>
  <c r="L1980" i="1"/>
  <c r="L3570" i="1"/>
  <c r="L3293" i="1"/>
  <c r="L2748" i="1"/>
  <c r="L1981" i="1"/>
  <c r="L2311" i="1"/>
  <c r="L1982" i="1"/>
  <c r="L3182" i="1"/>
  <c r="L2312" i="1"/>
  <c r="L2313" i="1"/>
  <c r="L3688" i="1"/>
  <c r="L2176" i="1"/>
  <c r="L1983" i="1"/>
  <c r="L2872" i="1"/>
  <c r="L3507" i="1"/>
  <c r="L3516" i="1"/>
  <c r="L425" i="1"/>
  <c r="L1356" i="1"/>
  <c r="L426" i="1"/>
  <c r="L1821" i="1"/>
  <c r="L427" i="1"/>
  <c r="L907" i="1"/>
  <c r="L428" i="1"/>
  <c r="L1255" i="1"/>
  <c r="L429" i="1"/>
  <c r="L1404" i="1"/>
  <c r="L1903" i="1"/>
  <c r="L908" i="1"/>
  <c r="L430" i="1"/>
  <c r="L431" i="1"/>
  <c r="L909" i="1"/>
  <c r="L432" i="1"/>
  <c r="L433" i="1"/>
  <c r="L434" i="1"/>
  <c r="L435" i="1"/>
  <c r="L1596" i="1"/>
  <c r="L3790" i="1"/>
  <c r="L2177" i="1"/>
  <c r="L2612" i="1"/>
  <c r="L3544" i="1"/>
  <c r="L3150" i="1"/>
  <c r="L2314" i="1"/>
  <c r="L2975" i="1"/>
  <c r="L3754" i="1"/>
  <c r="L2749" i="1"/>
  <c r="L3632" i="1"/>
  <c r="L2675" i="1"/>
  <c r="L3564" i="1"/>
  <c r="L2531" i="1"/>
  <c r="L3123" i="1"/>
  <c r="L2315" i="1"/>
  <c r="L3346" i="1"/>
  <c r="L2316" i="1"/>
  <c r="L3633" i="1"/>
  <c r="L3517" i="1"/>
  <c r="L2873" i="1"/>
  <c r="L1152" i="1"/>
  <c r="L910" i="1"/>
  <c r="L1838" i="1"/>
  <c r="L436" i="1"/>
  <c r="L437" i="1"/>
  <c r="L1822" i="1"/>
  <c r="L438" i="1"/>
  <c r="L1056" i="1"/>
  <c r="L1505" i="1"/>
  <c r="L1789" i="1"/>
  <c r="L439" i="1"/>
  <c r="L1875" i="1"/>
  <c r="L911" i="1"/>
  <c r="L1380" i="1"/>
  <c r="L1057" i="1"/>
  <c r="L912" i="1"/>
  <c r="L1861" i="1"/>
  <c r="L913" i="1"/>
  <c r="L1839" i="1"/>
  <c r="L1823" i="1"/>
  <c r="L3565" i="1"/>
  <c r="L3151" i="1"/>
  <c r="L3921" i="1"/>
  <c r="L3089" i="1"/>
  <c r="L2922" i="1"/>
  <c r="L3848" i="1"/>
  <c r="L2426" i="1"/>
  <c r="L2427" i="1"/>
  <c r="L1984" i="1"/>
  <c r="L3416" i="1"/>
  <c r="L3294" i="1"/>
  <c r="L2750" i="1"/>
  <c r="L3784" i="1"/>
  <c r="L3347" i="1"/>
  <c r="L2813" i="1"/>
  <c r="L3183" i="1"/>
  <c r="L3833" i="1"/>
  <c r="L3152" i="1"/>
  <c r="L2976" i="1"/>
  <c r="L3774" i="1"/>
  <c r="L3392" i="1"/>
  <c r="L3571" i="1"/>
  <c r="L4103" i="1"/>
  <c r="L4073" i="1"/>
  <c r="L4007" i="1"/>
  <c r="L3667" i="1"/>
  <c r="L2178" i="1"/>
  <c r="L4074" i="1"/>
  <c r="L2676" i="1"/>
  <c r="L3860" i="1"/>
  <c r="L3887" i="1"/>
  <c r="L3853" i="1"/>
  <c r="L3907" i="1"/>
  <c r="L4068" i="1"/>
  <c r="L4027" i="1"/>
  <c r="L3975" i="1"/>
  <c r="L3761" i="1"/>
  <c r="L4099" i="1"/>
  <c r="L3719" i="1"/>
  <c r="L3208" i="1"/>
  <c r="L4089" i="1"/>
  <c r="L3846" i="1"/>
  <c r="L3417" i="1"/>
  <c r="L3942" i="1"/>
  <c r="L3944" i="1"/>
  <c r="L3879" i="1"/>
  <c r="L4016" i="1"/>
  <c r="L3965" i="1"/>
  <c r="L4061" i="1"/>
  <c r="L4090" i="1"/>
  <c r="L3946" i="1"/>
  <c r="L4067" i="1"/>
  <c r="L3940" i="1"/>
  <c r="L4017" i="1"/>
  <c r="L3880" i="1"/>
  <c r="L4006" i="1"/>
  <c r="L4028" i="1"/>
  <c r="L4087" i="1"/>
  <c r="L3124" i="1"/>
  <c r="L4013" i="1"/>
  <c r="L1256" i="1"/>
  <c r="L440" i="1"/>
  <c r="L1209" i="1"/>
  <c r="L1615" i="1"/>
  <c r="L1153" i="1"/>
  <c r="L441" i="1"/>
  <c r="L1815" i="1"/>
  <c r="L442" i="1"/>
  <c r="L914" i="1"/>
  <c r="L1553" i="1"/>
  <c r="L1333" i="1"/>
  <c r="L443" i="1"/>
  <c r="L444" i="1"/>
  <c r="L445" i="1"/>
  <c r="L1357" i="1"/>
  <c r="L446" i="1"/>
  <c r="L447" i="1"/>
  <c r="L1676" i="1"/>
  <c r="L915" i="1"/>
  <c r="L1487" i="1"/>
  <c r="L4021" i="1"/>
  <c r="L3895" i="1"/>
  <c r="L3991" i="1"/>
  <c r="L3915" i="1"/>
  <c r="L3348" i="1"/>
  <c r="L3928" i="1"/>
  <c r="L3153" i="1"/>
  <c r="L3184" i="1"/>
  <c r="L3988" i="1"/>
  <c r="L3996" i="1"/>
  <c r="L4077" i="1"/>
  <c r="L3916" i="1"/>
  <c r="L4047" i="1"/>
  <c r="L4111" i="1"/>
  <c r="L3046" i="1"/>
  <c r="L4080" i="1"/>
  <c r="L3372" i="1"/>
  <c r="L2317" i="1"/>
  <c r="L4044" i="1"/>
  <c r="L3845" i="1"/>
  <c r="L3960" i="1"/>
  <c r="L3373" i="1"/>
  <c r="L3738" i="1"/>
  <c r="L4062" i="1"/>
  <c r="L3861" i="1"/>
  <c r="L3518" i="1"/>
  <c r="L3260" i="1"/>
  <c r="L3393" i="1"/>
  <c r="L4015" i="1"/>
  <c r="L3908" i="1"/>
  <c r="L3261" i="1"/>
  <c r="L3985" i="1"/>
  <c r="L3809" i="1"/>
  <c r="L4025" i="1"/>
  <c r="L3883" i="1"/>
  <c r="L3508" i="1"/>
  <c r="L3981" i="1"/>
  <c r="L4034" i="1"/>
  <c r="L3550" i="1"/>
  <c r="L3929" i="1"/>
  <c r="L3821" i="1"/>
  <c r="L3349" i="1"/>
  <c r="L4051" i="1"/>
  <c r="L2814" i="1"/>
  <c r="L4076" i="1"/>
  <c r="L3295" i="1"/>
  <c r="L2428" i="1"/>
  <c r="L3658" i="1"/>
  <c r="L3262" i="1"/>
  <c r="L4042" i="1"/>
  <c r="L3473" i="1"/>
  <c r="L4011" i="1"/>
  <c r="L2179" i="1"/>
  <c r="L3090" i="1"/>
  <c r="L3760" i="1"/>
  <c r="L3679" i="1"/>
  <c r="L3865" i="1"/>
  <c r="L3762" i="1"/>
  <c r="L3612" i="1"/>
  <c r="L3850" i="1"/>
  <c r="L2815" i="1"/>
  <c r="L3125" i="1"/>
  <c r="L3659" i="1"/>
  <c r="L3842" i="1"/>
  <c r="L3856" i="1"/>
  <c r="L3899" i="1"/>
  <c r="L3418" i="1"/>
  <c r="L2613" i="1"/>
  <c r="L3434" i="1"/>
  <c r="L3994" i="1"/>
  <c r="L3961" i="1"/>
  <c r="L2977" i="1"/>
  <c r="L3680" i="1"/>
  <c r="L2429" i="1"/>
  <c r="L4102" i="1"/>
  <c r="L4059" i="1"/>
  <c r="L3154" i="1"/>
  <c r="L3490" i="1"/>
  <c r="L3970" i="1"/>
  <c r="L4052" i="1"/>
  <c r="L3126" i="1"/>
  <c r="L2978" i="1"/>
  <c r="L3047" i="1"/>
  <c r="L2816" i="1"/>
  <c r="L3350" i="1"/>
  <c r="L2180" i="1"/>
  <c r="L2532" i="1"/>
  <c r="L3155" i="1"/>
  <c r="L3263" i="1"/>
  <c r="L3127" i="1"/>
  <c r="L3264" i="1"/>
  <c r="L2181" i="1"/>
  <c r="L2318" i="1"/>
  <c r="L3296" i="1"/>
  <c r="L1985" i="1"/>
  <c r="L2319" i="1"/>
  <c r="L1986" i="1"/>
  <c r="L1987" i="1"/>
  <c r="L3509" i="1"/>
  <c r="L3566" i="1"/>
  <c r="L3048" i="1"/>
  <c r="L3551" i="1"/>
  <c r="L3639" i="1"/>
  <c r="L3474" i="1"/>
  <c r="L3937" i="1"/>
  <c r="L2751" i="1"/>
  <c r="L2817" i="1"/>
  <c r="L2752" i="1"/>
  <c r="L2753" i="1"/>
  <c r="L1988" i="1"/>
  <c r="L2754" i="1"/>
  <c r="L1989" i="1"/>
  <c r="L2614" i="1"/>
  <c r="L2615" i="1"/>
  <c r="L3909" i="1"/>
  <c r="L2182" i="1"/>
  <c r="L3660" i="1"/>
  <c r="L3545" i="1"/>
  <c r="L2183" i="1"/>
  <c r="L2184" i="1"/>
  <c r="L916" i="1"/>
  <c r="L448" i="1"/>
  <c r="L1405" i="1"/>
  <c r="L1406" i="1"/>
  <c r="L917" i="1"/>
  <c r="L449" i="1"/>
  <c r="L1708" i="1"/>
  <c r="L450" i="1"/>
  <c r="L1464" i="1"/>
  <c r="L451" i="1"/>
  <c r="L1257" i="1"/>
  <c r="L1058" i="1"/>
  <c r="L1059" i="1"/>
  <c r="L1060" i="1"/>
  <c r="L1407" i="1"/>
  <c r="L452" i="1"/>
  <c r="L1696" i="1"/>
  <c r="L1488" i="1"/>
  <c r="L1258" i="1"/>
  <c r="L453" i="1"/>
  <c r="L454" i="1"/>
  <c r="L1303" i="1"/>
  <c r="L1431" i="1"/>
  <c r="L1061" i="1"/>
  <c r="L1717" i="1"/>
  <c r="L455" i="1"/>
  <c r="L918" i="1"/>
  <c r="L1062" i="1"/>
  <c r="L456" i="1"/>
  <c r="L919" i="1"/>
  <c r="L457" i="1"/>
  <c r="L458" i="1"/>
  <c r="L459" i="1"/>
  <c r="L920" i="1"/>
  <c r="L1063" i="1"/>
  <c r="L1154" i="1"/>
  <c r="L1697" i="1"/>
  <c r="L1334" i="1"/>
  <c r="L921" i="1"/>
  <c r="L922" i="1"/>
  <c r="L3156" i="1"/>
  <c r="L3022" i="1"/>
  <c r="L3510" i="1"/>
  <c r="L2430" i="1"/>
  <c r="L3580" i="1"/>
  <c r="L3647" i="1"/>
  <c r="L3265" i="1"/>
  <c r="L3315" i="1"/>
  <c r="L1990" i="1"/>
  <c r="L3818" i="1"/>
  <c r="L2677" i="1"/>
  <c r="L1991" i="1"/>
  <c r="L3419" i="1"/>
  <c r="L2431" i="1"/>
  <c r="L3931" i="1"/>
  <c r="L3394" i="1"/>
  <c r="L1992" i="1"/>
  <c r="L3581" i="1"/>
  <c r="L3739" i="1"/>
  <c r="L2755" i="1"/>
  <c r="L3681" i="1"/>
  <c r="L4054" i="1"/>
  <c r="L4045" i="1"/>
  <c r="L3966" i="1"/>
  <c r="L4105" i="1"/>
  <c r="L2923" i="1"/>
  <c r="L4086" i="1"/>
  <c r="L4032" i="1"/>
  <c r="L4050" i="1"/>
  <c r="L3828" i="1"/>
  <c r="L3266" i="1"/>
  <c r="L4088" i="1"/>
  <c r="L4038" i="1"/>
  <c r="L4056" i="1"/>
  <c r="L3267" i="1"/>
  <c r="L3091" i="1"/>
  <c r="L4082" i="1"/>
  <c r="L3519" i="1"/>
  <c r="L3648" i="1"/>
  <c r="L4058" i="1"/>
  <c r="L4022" i="1"/>
  <c r="L4069" i="1"/>
  <c r="L2924" i="1"/>
  <c r="L3520" i="1"/>
  <c r="L3675" i="1"/>
  <c r="L2432" i="1"/>
  <c r="L1993" i="1"/>
  <c r="L2320" i="1"/>
  <c r="L3670" i="1"/>
  <c r="L2979" i="1"/>
  <c r="L3851" i="1"/>
  <c r="L3092" i="1"/>
  <c r="L3859" i="1"/>
  <c r="L3974" i="1"/>
  <c r="L3711" i="1"/>
  <c r="L2678" i="1"/>
  <c r="L2185" i="1"/>
  <c r="L3332" i="1"/>
  <c r="L2321" i="1"/>
  <c r="L2186" i="1"/>
  <c r="L2818" i="1"/>
  <c r="L3745" i="1"/>
  <c r="L2679" i="1"/>
  <c r="L3924" i="1"/>
  <c r="L4081" i="1"/>
  <c r="L2819" i="1"/>
  <c r="L3720" i="1"/>
  <c r="L4092" i="1"/>
  <c r="L3775" i="1"/>
  <c r="L3395" i="1"/>
  <c r="L4094" i="1"/>
  <c r="L4048" i="1"/>
  <c r="L4002" i="1"/>
  <c r="L4091" i="1"/>
  <c r="L3682" i="1"/>
  <c r="L4057" i="1"/>
  <c r="L4012" i="1"/>
  <c r="L3567" i="1"/>
  <c r="L3435" i="1"/>
  <c r="L3953" i="1"/>
  <c r="L4075" i="1"/>
  <c r="L4097" i="1"/>
  <c r="L4114" i="1"/>
  <c r="L4018" i="1"/>
  <c r="L4107" i="1"/>
  <c r="L1994" i="1"/>
  <c r="L2533" i="1"/>
  <c r="L2756" i="1"/>
  <c r="L3765" i="1"/>
  <c r="L4084" i="1"/>
  <c r="L3534" i="1"/>
  <c r="L3956" i="1"/>
  <c r="L3049" i="1"/>
  <c r="L4041" i="1"/>
  <c r="L3968" i="1"/>
  <c r="L3903" i="1"/>
  <c r="L4063" i="1"/>
  <c r="L3649" i="1"/>
  <c r="L4106" i="1"/>
  <c r="L4000" i="1"/>
  <c r="L4071" i="1"/>
  <c r="L3689" i="1"/>
  <c r="L3157" i="1"/>
  <c r="L3812" i="1"/>
  <c r="L3979" i="1"/>
  <c r="L3997" i="1"/>
  <c r="L4020" i="1"/>
  <c r="L2433" i="1"/>
  <c r="L4104" i="1"/>
  <c r="L4070" i="1"/>
  <c r="L3964" i="1"/>
  <c r="L4096" i="1"/>
  <c r="L3901" i="1"/>
  <c r="L3268" i="1"/>
  <c r="L4030" i="1"/>
  <c r="L2680" i="1"/>
  <c r="L3598" i="1"/>
  <c r="L3954" i="1"/>
  <c r="L3690" i="1"/>
  <c r="L4029" i="1"/>
  <c r="L3829" i="1"/>
  <c r="L3830" i="1"/>
  <c r="L2187" i="1"/>
  <c r="L2681" i="1"/>
  <c r="L3297" i="1"/>
  <c r="L1995" i="1"/>
  <c r="L3269" i="1"/>
  <c r="L1996" i="1"/>
  <c r="L2757" i="1"/>
  <c r="L2534" i="1"/>
  <c r="L3791" i="1"/>
  <c r="L2758" i="1"/>
  <c r="L2820" i="1"/>
  <c r="L3640" i="1"/>
  <c r="L3374" i="1"/>
  <c r="L3662" i="1"/>
  <c r="L2188" i="1"/>
  <c r="L2616" i="1"/>
  <c r="L4008" i="1"/>
  <c r="L2189" i="1"/>
  <c r="L3535" i="1"/>
  <c r="L3776" i="1"/>
  <c r="L2874" i="1"/>
  <c r="L2190" i="1"/>
  <c r="L2191" i="1"/>
  <c r="L2759" i="1"/>
  <c r="L2760" i="1"/>
  <c r="L2192" i="1"/>
  <c r="L2761" i="1"/>
  <c r="L4037" i="1"/>
  <c r="L2535" i="1"/>
  <c r="L2821" i="1"/>
  <c r="L3804" i="1"/>
  <c r="L3721" i="1"/>
  <c r="L2434" i="1"/>
  <c r="L2536" i="1"/>
  <c r="L2537" i="1"/>
  <c r="L3298" i="1"/>
  <c r="L2822" i="1"/>
  <c r="L2875" i="1"/>
  <c r="L1790" i="1"/>
  <c r="L1155" i="1"/>
  <c r="L1844" i="1"/>
  <c r="L1616" i="1"/>
  <c r="L1358" i="1"/>
  <c r="L923" i="1"/>
  <c r="L4055" i="1"/>
  <c r="L3938" i="1"/>
  <c r="L2682" i="1"/>
  <c r="L2322" i="1"/>
  <c r="L3621" i="1"/>
  <c r="L2683" i="1"/>
  <c r="L3888" i="1"/>
  <c r="L2323" i="1"/>
  <c r="L2324" i="1"/>
  <c r="L4053" i="1"/>
  <c r="L2980" i="1"/>
  <c r="L2193" i="1"/>
  <c r="L3976" i="1"/>
  <c r="L2684" i="1"/>
  <c r="L460" i="1"/>
  <c r="L461" i="1"/>
  <c r="L1156" i="1"/>
  <c r="L462" i="1"/>
  <c r="L463" i="1"/>
  <c r="L464" i="1"/>
  <c r="L1064" i="1"/>
  <c r="L465" i="1"/>
  <c r="L466" i="1"/>
  <c r="L467" i="1"/>
  <c r="L924" i="1"/>
  <c r="L468" i="1"/>
  <c r="L469" i="1"/>
  <c r="L470" i="1"/>
  <c r="L925" i="1"/>
  <c r="L471" i="1"/>
  <c r="L472" i="1"/>
  <c r="L473" i="1"/>
  <c r="L1525" i="1"/>
  <c r="L474" i="1"/>
  <c r="L475" i="1"/>
  <c r="L1709" i="1"/>
  <c r="L476" i="1"/>
  <c r="L477" i="1"/>
  <c r="L478" i="1"/>
  <c r="L1432" i="1"/>
  <c r="L926" i="1"/>
  <c r="L479" i="1"/>
  <c r="L480" i="1"/>
  <c r="L481" i="1"/>
  <c r="L482" i="1"/>
  <c r="L1157" i="1"/>
  <c r="L483" i="1"/>
  <c r="L484" i="1"/>
  <c r="L485" i="1"/>
  <c r="L1433" i="1"/>
  <c r="L486" i="1"/>
  <c r="L487" i="1"/>
  <c r="L488" i="1"/>
  <c r="L489" i="1"/>
  <c r="L1065" i="1"/>
  <c r="L1158" i="1"/>
  <c r="L1210" i="1"/>
  <c r="L927" i="1"/>
  <c r="L928" i="1"/>
  <c r="L490" i="1"/>
  <c r="L929" i="1"/>
  <c r="L93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931" i="1"/>
  <c r="L503" i="1"/>
  <c r="L1554" i="1"/>
  <c r="L504" i="1"/>
  <c r="L1646" i="1"/>
  <c r="L1810" i="1"/>
  <c r="L1666" i="1"/>
  <c r="L505" i="1"/>
  <c r="L1066" i="1"/>
  <c r="L506" i="1"/>
  <c r="L932" i="1"/>
  <c r="L507" i="1"/>
  <c r="L933" i="1"/>
  <c r="L1159" i="1"/>
  <c r="L934" i="1"/>
  <c r="L508" i="1"/>
  <c r="L509" i="1"/>
  <c r="L510" i="1"/>
  <c r="L511" i="1"/>
  <c r="L1526" i="1"/>
  <c r="L512" i="1"/>
  <c r="L513" i="1"/>
  <c r="L514" i="1"/>
  <c r="L935" i="1"/>
  <c r="L515" i="1"/>
  <c r="L516" i="1"/>
  <c r="L517" i="1"/>
  <c r="L518" i="1"/>
  <c r="L936" i="1"/>
  <c r="L937" i="1"/>
  <c r="L519" i="1"/>
  <c r="L520" i="1"/>
  <c r="L521" i="1"/>
  <c r="L522" i="1"/>
  <c r="L523" i="1"/>
  <c r="L524" i="1"/>
  <c r="L525" i="1"/>
  <c r="L526" i="1"/>
  <c r="L527" i="1"/>
  <c r="L528" i="1"/>
  <c r="L2823" i="1"/>
  <c r="L3396" i="1"/>
  <c r="L3870" i="1"/>
  <c r="L2876" i="1"/>
  <c r="L3792" i="1"/>
  <c r="L3763" i="1"/>
  <c r="L4036" i="1"/>
  <c r="L2824" i="1"/>
  <c r="L2825" i="1"/>
  <c r="L2325" i="1"/>
  <c r="L3128" i="1"/>
  <c r="L3536" i="1"/>
  <c r="L3703" i="1"/>
  <c r="L2194" i="1"/>
  <c r="L3822" i="1"/>
  <c r="L3819" i="1"/>
  <c r="L2326" i="1"/>
  <c r="L2925" i="1"/>
  <c r="L2327" i="1"/>
  <c r="L2195" i="1"/>
  <c r="L2538" i="1"/>
  <c r="L2981" i="1"/>
  <c r="L3158" i="1"/>
  <c r="L2982" i="1"/>
  <c r="L3813" i="1"/>
  <c r="L1997" i="1"/>
  <c r="L3231" i="1"/>
  <c r="L2762" i="1"/>
  <c r="L3093" i="1"/>
  <c r="L2435" i="1"/>
  <c r="L3436" i="1"/>
  <c r="L3552" i="1"/>
  <c r="L1998" i="1"/>
  <c r="L1999" i="1"/>
  <c r="L2617" i="1"/>
  <c r="L2618" i="1"/>
  <c r="L3777" i="1"/>
  <c r="L3437" i="1"/>
  <c r="L3521" i="1"/>
  <c r="L2000" i="1"/>
  <c r="L3050" i="1"/>
  <c r="L2001" i="1"/>
  <c r="L3094" i="1"/>
  <c r="L3232" i="1"/>
  <c r="L2436" i="1"/>
  <c r="L3949" i="1"/>
  <c r="L2002" i="1"/>
  <c r="L2763" i="1"/>
  <c r="L3537" i="1"/>
  <c r="L3299" i="1"/>
  <c r="L2437" i="1"/>
  <c r="L3375" i="1"/>
  <c r="L3458" i="1"/>
  <c r="L2196" i="1"/>
  <c r="L3438" i="1"/>
  <c r="L2003" i="1"/>
  <c r="L3051" i="1"/>
  <c r="L2685" i="1"/>
  <c r="L3871" i="1"/>
  <c r="L3052" i="1"/>
  <c r="L1160" i="1"/>
  <c r="L529" i="1"/>
  <c r="L530" i="1"/>
  <c r="L531" i="1"/>
  <c r="L532" i="1"/>
  <c r="L938" i="1"/>
  <c r="L533" i="1"/>
  <c r="L534" i="1"/>
  <c r="L939" i="1"/>
  <c r="L535" i="1"/>
  <c r="L536" i="1"/>
  <c r="L537" i="1"/>
  <c r="L538" i="1"/>
  <c r="L1067" i="1"/>
  <c r="L1583" i="1"/>
  <c r="L539" i="1"/>
  <c r="L1408" i="1"/>
  <c r="L540" i="1"/>
  <c r="L541" i="1"/>
  <c r="L542" i="1"/>
  <c r="L2877" i="1"/>
  <c r="L2004" i="1"/>
  <c r="L3712" i="1"/>
  <c r="L2328" i="1"/>
  <c r="L2005" i="1"/>
  <c r="L3053" i="1"/>
  <c r="L2329" i="1"/>
  <c r="L2764" i="1"/>
  <c r="L2539" i="1"/>
  <c r="L2006" i="1"/>
  <c r="L2007" i="1"/>
  <c r="L3397" i="1"/>
  <c r="L2983" i="1"/>
  <c r="L2619" i="1"/>
  <c r="L2540" i="1"/>
  <c r="L3159" i="1"/>
  <c r="L2926" i="1"/>
  <c r="L3054" i="1"/>
  <c r="L2008" i="1"/>
  <c r="L2438" i="1"/>
  <c r="L2765" i="1"/>
  <c r="L2541" i="1"/>
  <c r="L3713" i="1"/>
  <c r="L2197" i="1"/>
  <c r="L3849" i="1"/>
  <c r="L3023" i="1"/>
  <c r="L3270" i="1"/>
  <c r="L2330" i="1"/>
  <c r="L2439" i="1"/>
  <c r="L2198" i="1"/>
  <c r="L2440" i="1"/>
  <c r="L2766" i="1"/>
  <c r="L3714" i="1"/>
  <c r="L3333" i="1"/>
  <c r="L2767" i="1"/>
  <c r="L2686" i="1"/>
  <c r="L3209" i="1"/>
  <c r="L2878" i="1"/>
  <c r="L2984" i="1"/>
  <c r="L2009" i="1"/>
  <c r="L543" i="1"/>
  <c r="L940" i="1"/>
  <c r="L544" i="1"/>
  <c r="L545" i="1"/>
  <c r="L941" i="1"/>
  <c r="L546" i="1"/>
  <c r="L547" i="1"/>
  <c r="L942" i="1"/>
  <c r="L1068" i="1"/>
  <c r="L943" i="1"/>
  <c r="L548" i="1"/>
  <c r="L549" i="1"/>
  <c r="L550" i="1"/>
  <c r="L551" i="1"/>
  <c r="L552" i="1"/>
  <c r="L553" i="1"/>
  <c r="L554" i="1"/>
  <c r="L555" i="1"/>
  <c r="L556" i="1"/>
  <c r="L944" i="1"/>
  <c r="L1434" i="1"/>
  <c r="L557" i="1"/>
  <c r="L945" i="1"/>
  <c r="L558" i="1"/>
  <c r="L559" i="1"/>
  <c r="L560" i="1"/>
  <c r="L1069" i="1"/>
  <c r="L1211" i="1"/>
  <c r="L561" i="1"/>
  <c r="L562" i="1"/>
  <c r="L1070" i="1"/>
  <c r="L563" i="1"/>
  <c r="L564" i="1"/>
  <c r="L565" i="1"/>
  <c r="L1465" i="1"/>
  <c r="L1654" i="1"/>
  <c r="L1304" i="1"/>
  <c r="L1791" i="1"/>
  <c r="L946" i="1"/>
  <c r="L1335" i="1"/>
  <c r="L4065" i="1"/>
  <c r="L3999" i="1"/>
  <c r="L2199" i="1"/>
  <c r="L2542" i="1"/>
  <c r="L2768" i="1"/>
  <c r="L2927" i="1"/>
  <c r="L4031" i="1"/>
  <c r="L3905" i="1"/>
  <c r="L3986" i="1"/>
  <c r="L3599" i="1"/>
  <c r="L4109" i="1"/>
  <c r="L3785" i="1"/>
  <c r="L2200" i="1"/>
  <c r="L2331" i="1"/>
  <c r="L3769" i="1"/>
  <c r="L3129" i="1"/>
  <c r="L4078" i="1"/>
  <c r="L2620" i="1"/>
  <c r="L3836" i="1"/>
  <c r="L3622" i="1"/>
  <c r="L3641" i="1"/>
  <c r="L3491" i="1"/>
  <c r="L3095" i="1"/>
  <c r="L4098" i="1"/>
  <c r="L4083" i="1"/>
  <c r="L3024" i="1"/>
  <c r="L4064" i="1"/>
  <c r="L2928" i="1"/>
  <c r="L3439" i="1"/>
  <c r="L3724" i="1"/>
  <c r="L3130" i="1"/>
  <c r="L3568" i="1"/>
  <c r="L4014" i="1"/>
  <c r="L2687" i="1"/>
  <c r="L2010" i="1"/>
  <c r="L3834" i="1"/>
  <c r="L3755" i="1"/>
  <c r="L2332" i="1"/>
  <c r="L3748" i="1"/>
  <c r="L2688" i="1"/>
  <c r="L947" i="1"/>
  <c r="L566" i="1"/>
  <c r="L1749" i="1"/>
  <c r="L1071" i="1"/>
  <c r="L1435" i="1"/>
  <c r="L1359" i="1"/>
  <c r="L948" i="1"/>
  <c r="L949" i="1"/>
  <c r="L567" i="1"/>
  <c r="L950" i="1"/>
  <c r="L1072" i="1"/>
  <c r="L951" i="1"/>
  <c r="L1466" i="1"/>
  <c r="L568" i="1"/>
  <c r="L1617" i="1"/>
  <c r="L1436" i="1"/>
  <c r="L1584" i="1"/>
  <c r="L569" i="1"/>
  <c r="L1161" i="1"/>
  <c r="L570" i="1"/>
  <c r="L2441" i="1"/>
  <c r="L2769" i="1"/>
  <c r="L2621" i="1"/>
  <c r="L2442" i="1"/>
  <c r="L3334" i="1"/>
  <c r="L3728" i="1"/>
  <c r="L2985" i="1"/>
  <c r="L3778" i="1"/>
  <c r="L3376" i="1"/>
  <c r="L1305" i="1"/>
  <c r="L1437" i="1"/>
  <c r="L1740" i="1"/>
  <c r="L1698" i="1"/>
  <c r="L1887" i="1"/>
  <c r="L1360" i="1"/>
  <c r="L1851" i="1"/>
  <c r="L1571" i="1"/>
  <c r="L571" i="1"/>
  <c r="L572" i="1"/>
  <c r="L952" i="1"/>
  <c r="L953" i="1"/>
  <c r="L1699" i="1"/>
  <c r="L573" i="1"/>
  <c r="L954" i="1"/>
  <c r="L574" i="1"/>
  <c r="L575" i="1"/>
  <c r="L576" i="1"/>
  <c r="L577" i="1"/>
  <c r="L578" i="1"/>
  <c r="L1438" i="1"/>
  <c r="L579" i="1"/>
  <c r="L955" i="1"/>
  <c r="L956" i="1"/>
  <c r="L580" i="1"/>
  <c r="L581" i="1"/>
  <c r="L1306" i="1"/>
  <c r="L1677" i="1"/>
  <c r="L582" i="1"/>
  <c r="L583" i="1"/>
  <c r="L957" i="1"/>
  <c r="L1834" i="1"/>
  <c r="L1750" i="1"/>
  <c r="L2543" i="1"/>
  <c r="L1307" i="1"/>
  <c r="L1439" i="1"/>
  <c r="L3025" i="1"/>
  <c r="L4009" i="1"/>
  <c r="L3914" i="1"/>
  <c r="L2333" i="1"/>
  <c r="L3691" i="1"/>
  <c r="L2201" i="1"/>
  <c r="L3492" i="1"/>
  <c r="L2334" i="1"/>
  <c r="L3160" i="1"/>
  <c r="L3948" i="1"/>
  <c r="L3271" i="1"/>
  <c r="L3272" i="1"/>
  <c r="L2544" i="1"/>
  <c r="L2879" i="1"/>
  <c r="L3210" i="1"/>
  <c r="L4101" i="1"/>
  <c r="L3935" i="1"/>
  <c r="L3590" i="1"/>
  <c r="L3978" i="1"/>
  <c r="L3634" i="1"/>
  <c r="L2689" i="1"/>
  <c r="L4046" i="1"/>
  <c r="L3866" i="1"/>
  <c r="L2545" i="1"/>
  <c r="L3770" i="1"/>
  <c r="L2546" i="1"/>
  <c r="L3211" i="1"/>
  <c r="L2826" i="1"/>
  <c r="L4115" i="1"/>
  <c r="L4085" i="1"/>
  <c r="L3335" i="1"/>
  <c r="L3925" i="1"/>
  <c r="L3661" i="1"/>
  <c r="L4023" i="1"/>
  <c r="L2443" i="1"/>
  <c r="L584" i="1"/>
  <c r="L1710" i="1"/>
  <c r="L585" i="1"/>
  <c r="L1259" i="1"/>
  <c r="L1634" i="1"/>
  <c r="L1684" i="1"/>
  <c r="L1700" i="1"/>
  <c r="L958" i="1"/>
  <c r="L959" i="1"/>
  <c r="L586" i="1"/>
  <c r="L587" i="1"/>
  <c r="L1440" i="1"/>
  <c r="L1585" i="1"/>
  <c r="L588" i="1"/>
  <c r="L1858" i="1"/>
  <c r="L1409" i="1"/>
  <c r="L960" i="1"/>
  <c r="L1467" i="1"/>
  <c r="L1441" i="1"/>
  <c r="L589" i="1"/>
  <c r="L961" i="1"/>
  <c r="L962" i="1"/>
  <c r="L590" i="1"/>
  <c r="L963" i="1"/>
  <c r="L591" i="1"/>
  <c r="L1073" i="1"/>
  <c r="L964" i="1"/>
  <c r="L1506" i="1"/>
  <c r="L592" i="1"/>
  <c r="L1410" i="1"/>
  <c r="L593" i="1"/>
  <c r="L594" i="1"/>
  <c r="L595" i="1"/>
  <c r="L1507" i="1"/>
  <c r="L1162" i="1"/>
  <c r="L1361" i="1"/>
  <c r="L596" i="1"/>
  <c r="L1678" i="1"/>
  <c r="L1074" i="1"/>
  <c r="L597" i="1"/>
  <c r="L2622" i="1"/>
  <c r="L3273" i="1"/>
  <c r="L3131" i="1"/>
  <c r="L3233" i="1"/>
  <c r="L2623" i="1"/>
  <c r="L3212" i="1"/>
  <c r="L3274" i="1"/>
  <c r="L2444" i="1"/>
  <c r="L2202" i="1"/>
  <c r="L2624" i="1"/>
  <c r="L2445" i="1"/>
  <c r="L2827" i="1"/>
  <c r="L2986" i="1"/>
  <c r="L3668" i="1"/>
  <c r="L2547" i="1"/>
  <c r="L3161" i="1"/>
  <c r="L2446" i="1"/>
  <c r="L2203" i="1"/>
  <c r="L3185" i="1"/>
  <c r="L3522" i="1"/>
  <c r="L3523" i="1"/>
  <c r="L2335" i="1"/>
  <c r="L3440" i="1"/>
  <c r="L3132" i="1"/>
  <c r="L2929" i="1"/>
  <c r="L3026" i="1"/>
  <c r="L3398" i="1"/>
  <c r="L2011" i="1"/>
  <c r="L2336" i="1"/>
  <c r="L2828" i="1"/>
  <c r="L2012" i="1"/>
  <c r="L3055" i="1"/>
  <c r="L3441" i="1"/>
  <c r="L2829" i="1"/>
  <c r="L3923" i="1"/>
  <c r="L3606" i="1"/>
  <c r="L3475" i="1"/>
  <c r="L2690" i="1"/>
  <c r="L2625" i="1"/>
  <c r="L3553" i="1"/>
  <c r="L2013" i="1"/>
  <c r="L2014" i="1"/>
  <c r="L3351" i="1"/>
  <c r="L3186" i="1"/>
  <c r="L2447" i="1"/>
  <c r="L2830" i="1"/>
  <c r="L3275" i="1"/>
  <c r="L2015" i="1"/>
  <c r="L2770" i="1"/>
  <c r="L2016" i="1"/>
  <c r="L2987" i="1"/>
  <c r="L3133" i="1"/>
  <c r="L2831" i="1"/>
  <c r="L3771" i="1"/>
  <c r="L3835" i="1"/>
  <c r="L2832" i="1"/>
  <c r="L2017" i="1"/>
  <c r="L3276" i="1"/>
  <c r="L2988" i="1"/>
  <c r="L2548" i="1"/>
  <c r="L965" i="1"/>
  <c r="L598" i="1"/>
  <c r="L599" i="1"/>
  <c r="L1260" i="1"/>
  <c r="L1732" i="1"/>
  <c r="L600" i="1"/>
  <c r="L601" i="1"/>
  <c r="L602" i="1"/>
  <c r="L966" i="1"/>
  <c r="L1212" i="1"/>
  <c r="L603" i="1"/>
  <c r="L1075" i="1"/>
  <c r="L604" i="1"/>
  <c r="L1816" i="1"/>
  <c r="L1852" i="1"/>
  <c r="L1261" i="1"/>
  <c r="L1597" i="1"/>
  <c r="L605" i="1"/>
  <c r="L1076" i="1"/>
  <c r="L1336" i="1"/>
  <c r="L1733" i="1"/>
  <c r="L606" i="1"/>
  <c r="L607" i="1"/>
  <c r="L1077" i="1"/>
  <c r="L608" i="1"/>
  <c r="L967" i="1"/>
  <c r="L1598" i="1"/>
  <c r="L1817" i="1"/>
  <c r="L968" i="1"/>
  <c r="L1527" i="1"/>
  <c r="L1262" i="1"/>
  <c r="L609" i="1"/>
  <c r="L1777" i="1"/>
  <c r="L1263" i="1"/>
  <c r="L610" i="1"/>
  <c r="L611" i="1"/>
  <c r="L1442" i="1"/>
  <c r="L1078" i="1"/>
  <c r="L612" i="1"/>
  <c r="L1647" i="1"/>
  <c r="L613" i="1"/>
  <c r="L1751" i="1"/>
  <c r="L1586" i="1"/>
  <c r="L614" i="1"/>
  <c r="L1741" i="1"/>
  <c r="L1264" i="1"/>
  <c r="L615" i="1"/>
  <c r="L616" i="1"/>
  <c r="L1778" i="1"/>
  <c r="L969" i="1"/>
  <c r="L1163" i="1"/>
  <c r="L1381" i="1"/>
  <c r="L970" i="1"/>
  <c r="L617" i="1"/>
  <c r="L1265" i="1"/>
  <c r="L1618" i="1"/>
  <c r="L1266" i="1"/>
  <c r="L1213" i="1"/>
  <c r="L618" i="1"/>
  <c r="L1885" i="1"/>
  <c r="L971" i="1"/>
  <c r="L619" i="1"/>
  <c r="L972" i="1"/>
  <c r="L1267" i="1"/>
  <c r="L1572" i="1"/>
  <c r="L1382" i="1"/>
  <c r="L620" i="1"/>
  <c r="L1164" i="1"/>
  <c r="L621" i="1"/>
  <c r="L622" i="1"/>
  <c r="L1771" i="1"/>
  <c r="L1508" i="1"/>
  <c r="L623" i="1"/>
  <c r="L624" i="1"/>
  <c r="L1883" i="1"/>
  <c r="L1362" i="1"/>
  <c r="L1635" i="1"/>
  <c r="L1685" i="1"/>
  <c r="L1383" i="1"/>
  <c r="L1686" i="1"/>
  <c r="L3459" i="1"/>
  <c r="L2018" i="1"/>
  <c r="L2019" i="1"/>
  <c r="L2448" i="1"/>
  <c r="L2337" i="1"/>
  <c r="L3377" i="1"/>
  <c r="L3493" i="1"/>
  <c r="L2020" i="1"/>
  <c r="L2338" i="1"/>
  <c r="L2204" i="1"/>
  <c r="L2691" i="1"/>
  <c r="L2626" i="1"/>
  <c r="L2449" i="1"/>
  <c r="L2833" i="1"/>
  <c r="L2205" i="1"/>
  <c r="L3442" i="1"/>
  <c r="L3524" i="1"/>
  <c r="L2206" i="1"/>
  <c r="L2450" i="1"/>
  <c r="L2771" i="1"/>
  <c r="L625" i="1"/>
  <c r="L1599" i="1"/>
  <c r="L626" i="1"/>
  <c r="L973" i="1"/>
  <c r="L627" i="1"/>
  <c r="L628" i="1"/>
  <c r="L1214" i="1"/>
  <c r="L629" i="1"/>
  <c r="L1165" i="1"/>
  <c r="L630" i="1"/>
  <c r="L1079" i="1"/>
  <c r="L1363" i="1"/>
  <c r="L631" i="1"/>
  <c r="L632" i="1"/>
  <c r="L1878" i="1"/>
  <c r="L1555" i="1"/>
  <c r="L1080" i="1"/>
  <c r="L633" i="1"/>
  <c r="L634" i="1"/>
  <c r="L635" i="1"/>
  <c r="L2930" i="1"/>
  <c r="L3316" i="1"/>
  <c r="L2772" i="1"/>
  <c r="L2207" i="1"/>
  <c r="L2880" i="1"/>
  <c r="L3096" i="1"/>
  <c r="L3097" i="1"/>
  <c r="L2692" i="1"/>
  <c r="L3746" i="1"/>
  <c r="L2693" i="1"/>
  <c r="L2021" i="1"/>
  <c r="L2627" i="1"/>
  <c r="L3798" i="1"/>
  <c r="L2339" i="1"/>
  <c r="L2022" i="1"/>
  <c r="L3779" i="1"/>
  <c r="L3098" i="1"/>
  <c r="L3460" i="1"/>
  <c r="L2208" i="1"/>
  <c r="L2881" i="1"/>
  <c r="L3461" i="1"/>
  <c r="L2340" i="1"/>
  <c r="L3650" i="1"/>
  <c r="L2023" i="1"/>
  <c r="L3317" i="1"/>
  <c r="L2694" i="1"/>
  <c r="L2931" i="1"/>
  <c r="L2024" i="1"/>
  <c r="L3806" i="1"/>
  <c r="L2025" i="1"/>
  <c r="L2451" i="1"/>
  <c r="L2628" i="1"/>
  <c r="L2026" i="1"/>
  <c r="L4040" i="1"/>
  <c r="L2629" i="1"/>
  <c r="L3786" i="1"/>
  <c r="L2549" i="1"/>
  <c r="L2452" i="1"/>
  <c r="L3234" i="1"/>
  <c r="L2027" i="1"/>
  <c r="L3995" i="1"/>
  <c r="L2882" i="1"/>
  <c r="L2209" i="1"/>
  <c r="L3056" i="1"/>
  <c r="L3277" i="1"/>
  <c r="L2834" i="1"/>
  <c r="L3814" i="1"/>
  <c r="L2210" i="1"/>
  <c r="L3278" i="1"/>
  <c r="L3725" i="1"/>
  <c r="L3352" i="1"/>
  <c r="L3187" i="1"/>
  <c r="L3722" i="1"/>
  <c r="L3057" i="1"/>
  <c r="L2453" i="1"/>
  <c r="L2454" i="1"/>
  <c r="L2695" i="1"/>
  <c r="L2211" i="1"/>
  <c r="L3300" i="1"/>
  <c r="L2212" i="1"/>
  <c r="L3162" i="1"/>
  <c r="L2213" i="1"/>
  <c r="L2455" i="1"/>
  <c r="L3926" i="1"/>
  <c r="L3984" i="1"/>
  <c r="L3613" i="1"/>
  <c r="L3494" i="1"/>
  <c r="L3764" i="1"/>
  <c r="L2932" i="1"/>
  <c r="L2773" i="1"/>
  <c r="L2028" i="1"/>
  <c r="L3420" i="1"/>
  <c r="L3651" i="1"/>
  <c r="L3058" i="1"/>
  <c r="L2883" i="1"/>
  <c r="L3421" i="1"/>
  <c r="L3890" i="1"/>
  <c r="L2214" i="1"/>
  <c r="L2884" i="1"/>
  <c r="L2835" i="1"/>
  <c r="L2933" i="1"/>
  <c r="L3443" i="1"/>
  <c r="L2934" i="1"/>
  <c r="L2885" i="1"/>
  <c r="L3525" i="1"/>
  <c r="L3843" i="1"/>
  <c r="L3663" i="1"/>
  <c r="L3756" i="1"/>
  <c r="L2774" i="1"/>
  <c r="L2696" i="1"/>
  <c r="L1655" i="1"/>
  <c r="L636" i="1"/>
  <c r="L637" i="1"/>
  <c r="L638" i="1"/>
  <c r="L639" i="1"/>
  <c r="L640" i="1"/>
  <c r="L641" i="1"/>
  <c r="L642" i="1"/>
  <c r="L1166" i="1"/>
  <c r="L643" i="1"/>
  <c r="L644" i="1"/>
  <c r="L1893" i="1"/>
  <c r="L1600" i="1"/>
  <c r="L1443" i="1"/>
  <c r="L645" i="1"/>
  <c r="L1468" i="1"/>
  <c r="L1167" i="1"/>
  <c r="L646" i="1"/>
  <c r="L1509" i="1"/>
  <c r="L1168" i="1"/>
  <c r="L1879" i="1"/>
  <c r="L647" i="1"/>
  <c r="L648" i="1"/>
  <c r="L649" i="1"/>
  <c r="L1384" i="1"/>
  <c r="L1528" i="1"/>
  <c r="L650" i="1"/>
  <c r="L651" i="1"/>
  <c r="L974" i="1"/>
  <c r="L652" i="1"/>
  <c r="L653" i="1"/>
  <c r="L654" i="1"/>
  <c r="L655" i="1"/>
  <c r="L1469" i="1"/>
  <c r="L1081" i="1"/>
  <c r="L656" i="1"/>
  <c r="L975" i="1"/>
  <c r="L657" i="1"/>
  <c r="L1648" i="1"/>
  <c r="L1268" i="1"/>
  <c r="L1540" i="1"/>
  <c r="L976" i="1"/>
  <c r="L1649" i="1"/>
  <c r="L658" i="1"/>
  <c r="L659" i="1"/>
  <c r="L1215" i="1"/>
  <c r="L1556" i="1"/>
  <c r="L1216" i="1"/>
  <c r="L1510" i="1"/>
  <c r="L1529" i="1"/>
  <c r="L1470" i="1"/>
  <c r="L1792" i="1"/>
  <c r="L660" i="1"/>
  <c r="L1718" i="1"/>
  <c r="L1818" i="1"/>
  <c r="L1217" i="1"/>
  <c r="L1601" i="1"/>
  <c r="L661" i="1"/>
  <c r="L1667" i="1"/>
  <c r="L662" i="1"/>
  <c r="L1687" i="1"/>
  <c r="L1269" i="1"/>
  <c r="L1218" i="1"/>
  <c r="L663" i="1"/>
  <c r="L1169" i="1"/>
  <c r="L1868" i="1"/>
  <c r="L664" i="1"/>
  <c r="L665" i="1"/>
  <c r="L666" i="1"/>
  <c r="L667" i="1"/>
  <c r="L977" i="1"/>
  <c r="L1872" i="1"/>
  <c r="L1898" i="1"/>
  <c r="L668" i="1"/>
  <c r="L669" i="1"/>
  <c r="L1219" i="1"/>
  <c r="L670" i="1"/>
  <c r="L2886" i="1"/>
  <c r="L978" i="1"/>
  <c r="L1220" i="1"/>
  <c r="L1541" i="1"/>
  <c r="L671" i="1"/>
  <c r="L2836" i="1"/>
  <c r="L1650" i="1"/>
  <c r="L1619" i="1"/>
  <c r="L3444" i="1"/>
  <c r="L1170" i="1"/>
  <c r="L672" i="1"/>
  <c r="L1270" i="1"/>
  <c r="L979" i="1"/>
  <c r="L1859" i="1"/>
  <c r="L1082" i="1"/>
  <c r="L673" i="1"/>
  <c r="L1907" i="1"/>
  <c r="L674" i="1"/>
  <c r="L1444" i="1"/>
  <c r="L3213" i="1"/>
  <c r="L3495" i="1"/>
  <c r="L2550" i="1"/>
  <c r="L2215" i="1"/>
  <c r="L2029" i="1"/>
  <c r="L2697" i="1"/>
  <c r="L4003" i="1"/>
  <c r="L3059" i="1"/>
  <c r="L3839" i="1"/>
  <c r="L2341" i="1"/>
  <c r="L2216" i="1"/>
  <c r="L3099" i="1"/>
  <c r="L3526" i="1"/>
  <c r="L2342" i="1"/>
  <c r="L2630" i="1"/>
  <c r="L3422" i="1"/>
  <c r="L2989" i="1"/>
  <c r="L2775" i="1"/>
  <c r="L3747" i="1"/>
  <c r="L3733" i="1"/>
  <c r="L3163" i="1"/>
  <c r="L3353" i="1"/>
  <c r="L2456" i="1"/>
  <c r="L3027" i="1"/>
  <c r="L2887" i="1"/>
  <c r="L3134" i="1"/>
  <c r="L2457" i="1"/>
  <c r="L2217" i="1"/>
  <c r="L2935" i="1"/>
  <c r="L3135" i="1"/>
  <c r="L3188" i="1"/>
  <c r="L3787" i="1"/>
  <c r="L3100" i="1"/>
  <c r="L3279" i="1"/>
  <c r="L2888" i="1"/>
  <c r="L2218" i="1"/>
  <c r="L2889" i="1"/>
  <c r="L2776" i="1"/>
  <c r="L2030" i="1"/>
  <c r="L2343" i="1"/>
  <c r="L3164" i="1"/>
  <c r="L1892" i="1"/>
  <c r="L1471" i="1"/>
  <c r="L675" i="1"/>
  <c r="L1221" i="1"/>
  <c r="L980" i="1"/>
  <c r="L1472" i="1"/>
  <c r="L676" i="1"/>
  <c r="L1876" i="1"/>
  <c r="L677" i="1"/>
  <c r="L1445" i="1"/>
  <c r="L678" i="1"/>
  <c r="L1860" i="1"/>
  <c r="L679" i="1"/>
  <c r="L981" i="1"/>
  <c r="L1864" i="1"/>
  <c r="L1668" i="1"/>
  <c r="L680" i="1"/>
  <c r="L1171" i="1"/>
  <c r="L681" i="1"/>
  <c r="L1835" i="1"/>
  <c r="L2551" i="1"/>
  <c r="L3235" i="1"/>
  <c r="L3399" i="1"/>
  <c r="L3280" i="1"/>
  <c r="L3400" i="1"/>
  <c r="L2031" i="1"/>
  <c r="L2344" i="1"/>
  <c r="L2032" i="1"/>
  <c r="L2033" i="1"/>
  <c r="L3165" i="1"/>
  <c r="L2345" i="1"/>
  <c r="L2034" i="1"/>
  <c r="L2219" i="1"/>
  <c r="L2458" i="1"/>
  <c r="L3378" i="1"/>
  <c r="L2936" i="1"/>
  <c r="L2346" i="1"/>
  <c r="L2347" i="1"/>
  <c r="L2552" i="1"/>
  <c r="L3379" i="1"/>
  <c r="L2348" i="1"/>
  <c r="L2837" i="1"/>
  <c r="L2937" i="1"/>
  <c r="L3740" i="1"/>
  <c r="L3496" i="1"/>
  <c r="L3236" i="1"/>
  <c r="L2035" i="1"/>
  <c r="L2459" i="1"/>
  <c r="L2220" i="1"/>
  <c r="L2221" i="1"/>
  <c r="L3028" i="1"/>
  <c r="L2698" i="1"/>
  <c r="L2222" i="1"/>
  <c r="L3136" i="1"/>
  <c r="L3423" i="1"/>
  <c r="L2460" i="1"/>
  <c r="L2461" i="1"/>
  <c r="L2553" i="1"/>
  <c r="L2990" i="1"/>
  <c r="L2699" i="1"/>
  <c r="L2223" i="1"/>
  <c r="L2631" i="1"/>
  <c r="L2349" i="1"/>
  <c r="L2991" i="1"/>
  <c r="L3445" i="1"/>
  <c r="L2350" i="1"/>
  <c r="L2224" i="1"/>
  <c r="L3799" i="1"/>
  <c r="L3446" i="1"/>
  <c r="L2700" i="1"/>
  <c r="L2632" i="1"/>
  <c r="L2701" i="1"/>
  <c r="L2890" i="1"/>
  <c r="L2036" i="1"/>
  <c r="L2462" i="1"/>
  <c r="L3029" i="1"/>
  <c r="L2463" i="1"/>
  <c r="L3749" i="1"/>
  <c r="L3497" i="1"/>
  <c r="L2351" i="1"/>
  <c r="L3447" i="1"/>
  <c r="L2352" i="1"/>
  <c r="L2353" i="1"/>
  <c r="L3476" i="1"/>
  <c r="L3692" i="1"/>
  <c r="L2777" i="1"/>
  <c r="L2225" i="1"/>
  <c r="L2037" i="1"/>
  <c r="L3189" i="1"/>
  <c r="L2891" i="1"/>
  <c r="L2464" i="1"/>
  <c r="L3101" i="1"/>
  <c r="L2465" i="1"/>
  <c r="L3318" i="1"/>
  <c r="L2466" i="1"/>
  <c r="L2633" i="1"/>
  <c r="L2354" i="1"/>
  <c r="L3030" i="1"/>
  <c r="L2355" i="1"/>
  <c r="L2038" i="1"/>
  <c r="L2039" i="1"/>
  <c r="L3527" i="1"/>
  <c r="L3301" i="1"/>
  <c r="L3102" i="1"/>
  <c r="L3967" i="1"/>
  <c r="L3772" i="1"/>
  <c r="L3214" i="1"/>
  <c r="L2467" i="1"/>
  <c r="L3623" i="1"/>
  <c r="L2040" i="1"/>
  <c r="L2356" i="1"/>
  <c r="L3166" i="1"/>
  <c r="L3554" i="1"/>
  <c r="L3528" i="1"/>
  <c r="L2468" i="1"/>
  <c r="L3167" i="1"/>
  <c r="L2634" i="1"/>
  <c r="L2357" i="1"/>
  <c r="L3800" i="1"/>
  <c r="L2778" i="1"/>
  <c r="L3319" i="1"/>
  <c r="L3729" i="1"/>
  <c r="L2041" i="1"/>
  <c r="L2938" i="1"/>
  <c r="L2042" i="1"/>
  <c r="L3168" i="1"/>
  <c r="L3884" i="1"/>
  <c r="L2939" i="1"/>
  <c r="L2043" i="1"/>
  <c r="L2702" i="1"/>
  <c r="L3401" i="1"/>
  <c r="L2838" i="1"/>
  <c r="L2226" i="1"/>
  <c r="L2779" i="1"/>
  <c r="L2358" i="1"/>
  <c r="L3402" i="1"/>
  <c r="L2359" i="1"/>
  <c r="L3060" i="1"/>
  <c r="L2227" i="1"/>
  <c r="L2228" i="1"/>
  <c r="L3642" i="1"/>
  <c r="L3190" i="1"/>
  <c r="L2703" i="1"/>
  <c r="L2635" i="1"/>
  <c r="L2044" i="1"/>
  <c r="L2636" i="1"/>
  <c r="L3582" i="1"/>
  <c r="L2045" i="1"/>
  <c r="L2046" i="1"/>
  <c r="L2940" i="1"/>
  <c r="L2360" i="1"/>
  <c r="L2554" i="1"/>
  <c r="L3572" i="1"/>
  <c r="L2047" i="1"/>
  <c r="L2361" i="1"/>
  <c r="L3780" i="1"/>
  <c r="L2229" i="1"/>
  <c r="L3477" i="1"/>
  <c r="L2941" i="1"/>
  <c r="L3237" i="1"/>
  <c r="L2048" i="1"/>
  <c r="L3683" i="1"/>
  <c r="L2555" i="1"/>
  <c r="L2230" i="1"/>
  <c r="L2839" i="1"/>
  <c r="L3993" i="1"/>
  <c r="L2362" i="1"/>
  <c r="L3403" i="1"/>
  <c r="L2231" i="1"/>
  <c r="L2232" i="1"/>
  <c r="L2469" i="1"/>
  <c r="L2704" i="1"/>
  <c r="L2233" i="1"/>
  <c r="L3061" i="1"/>
  <c r="L3897" i="1"/>
  <c r="L2234" i="1"/>
  <c r="L2705" i="1"/>
  <c r="L2556" i="1"/>
  <c r="L3902" i="1"/>
  <c r="L3238" i="1"/>
  <c r="L2637" i="1"/>
  <c r="L2557" i="1"/>
  <c r="L3215" i="1"/>
  <c r="L3583" i="1"/>
  <c r="L2558" i="1"/>
  <c r="L2049" i="1"/>
  <c r="L2780" i="1"/>
  <c r="L2050" i="1"/>
  <c r="L2051" i="1"/>
  <c r="L2235" i="1"/>
  <c r="L2840" i="1"/>
  <c r="L2559" i="1"/>
  <c r="L2560" i="1"/>
  <c r="L2363" i="1"/>
  <c r="L2236" i="1"/>
  <c r="L3031" i="1"/>
  <c r="L2052" i="1"/>
  <c r="L2053" i="1"/>
  <c r="L2638" i="1"/>
  <c r="L3191" i="1"/>
  <c r="L2561" i="1"/>
  <c r="L3137" i="1"/>
  <c r="L2364" i="1"/>
  <c r="L3904" i="1"/>
  <c r="L2054" i="1"/>
  <c r="L2706" i="1"/>
  <c r="L3607" i="1"/>
  <c r="L3825" i="1"/>
  <c r="L2562" i="1"/>
  <c r="L3032" i="1"/>
  <c r="L2992" i="1"/>
  <c r="L2563" i="1"/>
  <c r="L2055" i="1"/>
  <c r="L2365" i="1"/>
  <c r="L2942" i="1"/>
  <c r="L2056" i="1"/>
  <c r="L3320" i="1"/>
  <c r="L3573" i="1"/>
  <c r="L2057" i="1"/>
  <c r="L2781" i="1"/>
  <c r="L3885" i="1"/>
  <c r="L3354" i="1"/>
  <c r="L2892" i="1"/>
  <c r="L2564" i="1"/>
  <c r="L2058" i="1"/>
  <c r="L3478" i="1"/>
  <c r="L2565" i="1"/>
  <c r="L2059" i="1"/>
  <c r="L3281" i="1"/>
  <c r="L2060" i="1"/>
  <c r="L2237" i="1"/>
  <c r="L2782" i="1"/>
  <c r="L3574" i="1"/>
  <c r="L2238" i="1"/>
  <c r="L2893" i="1"/>
  <c r="L3591" i="1"/>
  <c r="L2566" i="1"/>
  <c r="L2470" i="1"/>
  <c r="L2841" i="1"/>
  <c r="L2061" i="1"/>
  <c r="L2471" i="1"/>
  <c r="L3479" i="1"/>
  <c r="L2894" i="1"/>
  <c r="L2062" i="1"/>
  <c r="L2943" i="1"/>
  <c r="L2063" i="1"/>
  <c r="L2707" i="1"/>
  <c r="L3033" i="1"/>
  <c r="L2708" i="1"/>
  <c r="L2239" i="1"/>
  <c r="L2567" i="1"/>
  <c r="L3546" i="1"/>
  <c r="L2639" i="1"/>
  <c r="L2472" i="1"/>
  <c r="L2064" i="1"/>
  <c r="L3831" i="1"/>
  <c r="L3971" i="1"/>
  <c r="L2065" i="1"/>
  <c r="L2842" i="1"/>
  <c r="L2843" i="1"/>
  <c r="L2944" i="1"/>
  <c r="L3781" i="1"/>
  <c r="L3676" i="1"/>
  <c r="L2240" i="1"/>
  <c r="L3684" i="1"/>
  <c r="L3448" i="1"/>
  <c r="L2241" i="1"/>
  <c r="L2242" i="1"/>
  <c r="L3844" i="1"/>
  <c r="L3592" i="1"/>
  <c r="L3355" i="1"/>
  <c r="L3404" i="1"/>
  <c r="L3840" i="1"/>
  <c r="L3584" i="1"/>
  <c r="L3867" i="1"/>
  <c r="L2473" i="1"/>
  <c r="L2366" i="1"/>
  <c r="L2474" i="1"/>
  <c r="L3424" i="1"/>
  <c r="L2243" i="1"/>
  <c r="L3321" i="1"/>
  <c r="L3062" i="1"/>
  <c r="L3669" i="1"/>
  <c r="L3894" i="1"/>
  <c r="L2367" i="1"/>
  <c r="L2066" i="1"/>
  <c r="L2244" i="1"/>
  <c r="L3063" i="1"/>
  <c r="L2568" i="1"/>
  <c r="L3138" i="1"/>
  <c r="L3064" i="1"/>
  <c r="L3449" i="1"/>
  <c r="L3614" i="1"/>
  <c r="L3239" i="1"/>
  <c r="L3575" i="1"/>
  <c r="L3734" i="1"/>
  <c r="L3103" i="1"/>
  <c r="L2245" i="1"/>
  <c r="L3704" i="1"/>
  <c r="L3450" i="1"/>
  <c r="L3302" i="1"/>
  <c r="L3065" i="1"/>
  <c r="L3451" i="1"/>
  <c r="L3726" i="1"/>
  <c r="L2640" i="1"/>
  <c r="L2067" i="1"/>
  <c r="L2068" i="1"/>
  <c r="L2783" i="1"/>
  <c r="L3356" i="1"/>
  <c r="L2895" i="1"/>
  <c r="L2368" i="1"/>
  <c r="L2709" i="1"/>
  <c r="L2710" i="1"/>
  <c r="L2246" i="1"/>
  <c r="L2641" i="1"/>
  <c r="L2844" i="1"/>
  <c r="L2069" i="1"/>
  <c r="L2569" i="1"/>
  <c r="L2369" i="1"/>
  <c r="L2570" i="1"/>
  <c r="L3815" i="1"/>
  <c r="L2711" i="1"/>
  <c r="L2247" i="1"/>
  <c r="L2248" i="1"/>
  <c r="L2070" i="1"/>
  <c r="L3216" i="1"/>
  <c r="L2945" i="1"/>
  <c r="L2475" i="1"/>
  <c r="L2071" i="1"/>
  <c r="L2072" i="1"/>
  <c r="L2946" i="1"/>
  <c r="L2249" i="1"/>
  <c r="L2250" i="1"/>
  <c r="L3766" i="1"/>
  <c r="L2073" i="1"/>
  <c r="L3104" i="1"/>
  <c r="L2370" i="1"/>
  <c r="L2712" i="1"/>
  <c r="L2371" i="1"/>
  <c r="L3192" i="1"/>
  <c r="L2251" i="1"/>
  <c r="L3511" i="1"/>
  <c r="L2074" i="1"/>
  <c r="L3452" i="1"/>
  <c r="L3240" i="1"/>
  <c r="L3405" i="1"/>
  <c r="L3715" i="1"/>
  <c r="L2476" i="1"/>
  <c r="L3685" i="1"/>
  <c r="L3816" i="1"/>
  <c r="L3453" i="1"/>
  <c r="L3282" i="1"/>
  <c r="L3336" i="1"/>
  <c r="L2642" i="1"/>
  <c r="L2372" i="1"/>
  <c r="L2643" i="1"/>
  <c r="L2075" i="1"/>
  <c r="L2076" i="1"/>
  <c r="L2373" i="1"/>
  <c r="L3105" i="1"/>
  <c r="L2374" i="1"/>
  <c r="L2375" i="1"/>
  <c r="L2644" i="1"/>
  <c r="L2376" i="1"/>
  <c r="L2077" i="1"/>
  <c r="L2713" i="1"/>
  <c r="L3066" i="1"/>
  <c r="L2078" i="1"/>
  <c r="L2079" i="1"/>
  <c r="L2080" i="1"/>
  <c r="L3624" i="1"/>
  <c r="L2571" i="1"/>
  <c r="L2845" i="1"/>
  <c r="L2377" i="1"/>
  <c r="L3664" i="1"/>
  <c r="L2645" i="1"/>
  <c r="L2252" i="1"/>
  <c r="L3498" i="1"/>
  <c r="L2646" i="1"/>
  <c r="L2896" i="1"/>
  <c r="L2993" i="1"/>
  <c r="L2081" i="1"/>
  <c r="L3106" i="1"/>
  <c r="L3322" i="1"/>
  <c r="L2082" i="1"/>
  <c r="L2477" i="1"/>
  <c r="L2714" i="1"/>
  <c r="L2253" i="1"/>
  <c r="L2083" i="1"/>
  <c r="L3480" i="1"/>
  <c r="L2084" i="1"/>
  <c r="L2085" i="1"/>
  <c r="L3107" i="1"/>
  <c r="L2086" i="1"/>
  <c r="L3969" i="1"/>
  <c r="L2897" i="1"/>
  <c r="L3169" i="1"/>
  <c r="L3241" i="1"/>
  <c r="L2898" i="1"/>
  <c r="L3425" i="1"/>
  <c r="L2254" i="1"/>
  <c r="L3454" i="1"/>
  <c r="L2087" i="1"/>
  <c r="L3801" i="1"/>
  <c r="L3426" i="1"/>
  <c r="L2994" i="1"/>
  <c r="L3406" i="1"/>
  <c r="L3242" i="1"/>
  <c r="L2846" i="1"/>
  <c r="L2478" i="1"/>
  <c r="L2947" i="1"/>
  <c r="L3868" i="1"/>
  <c r="L3481" i="1"/>
  <c r="L2572" i="1"/>
  <c r="L2088" i="1"/>
  <c r="L3782" i="1"/>
  <c r="L3067" i="1"/>
  <c r="L3826" i="1"/>
  <c r="L3482" i="1"/>
  <c r="L2647" i="1"/>
  <c r="L2089" i="1"/>
  <c r="L3686" i="1"/>
  <c r="L3743" i="1"/>
  <c r="L3555" i="1"/>
  <c r="L3625" i="1"/>
  <c r="L2090" i="1"/>
  <c r="L2255" i="1"/>
  <c r="L2784" i="1"/>
  <c r="L3380" i="1"/>
  <c r="L3243" i="1"/>
  <c r="L2256" i="1"/>
  <c r="L3068" i="1"/>
  <c r="L2648" i="1"/>
  <c r="L2948" i="1"/>
  <c r="L2091" i="1"/>
  <c r="L3283" i="1"/>
  <c r="L2649" i="1"/>
  <c r="L2479" i="1"/>
  <c r="L2378" i="1"/>
  <c r="L2092" i="1"/>
  <c r="L682" i="1"/>
  <c r="L683" i="1"/>
  <c r="L684" i="1"/>
  <c r="L1856" i="1"/>
  <c r="L1602" i="1"/>
  <c r="L1758" i="1"/>
  <c r="L1222" i="1"/>
  <c r="L1766" i="1"/>
  <c r="L685" i="1"/>
  <c r="L1728" i="1"/>
  <c r="L1337" i="1"/>
  <c r="L686" i="1"/>
  <c r="L1308" i="1"/>
  <c r="L687" i="1"/>
  <c r="L1083" i="1"/>
  <c r="L688" i="1"/>
  <c r="L1542" i="1"/>
  <c r="L689" i="1"/>
  <c r="L1271" i="1"/>
  <c r="L1309" i="1"/>
  <c r="L2093" i="1"/>
  <c r="L2573" i="1"/>
  <c r="L2094" i="1"/>
  <c r="L2574" i="1"/>
  <c r="L3932" i="1"/>
  <c r="L2257" i="1"/>
  <c r="L3796" i="1"/>
  <c r="L3170" i="1"/>
  <c r="L2715" i="1"/>
  <c r="L2995" i="1"/>
  <c r="L2258" i="1"/>
  <c r="L2379" i="1"/>
  <c r="L2095" i="1"/>
  <c r="L2996" i="1"/>
  <c r="L2259" i="1"/>
  <c r="L2575" i="1"/>
  <c r="L2899" i="1"/>
  <c r="L3139" i="1"/>
  <c r="L2096" i="1"/>
  <c r="L2480" i="1"/>
  <c r="L2576" i="1"/>
  <c r="L3576" i="1"/>
  <c r="L2949" i="1"/>
  <c r="L2260" i="1"/>
  <c r="L2380" i="1"/>
  <c r="L3108" i="1"/>
  <c r="L2097" i="1"/>
  <c r="L3593" i="1"/>
  <c r="L3462" i="1"/>
  <c r="L2481" i="1"/>
  <c r="L2482" i="1"/>
  <c r="L2950" i="1"/>
  <c r="L3069" i="1"/>
  <c r="L3034" i="1"/>
  <c r="L3585" i="1"/>
  <c r="L2997" i="1"/>
  <c r="L3586" i="1"/>
  <c r="L2716" i="1"/>
  <c r="L2261" i="1"/>
  <c r="L2098" i="1"/>
  <c r="L2900" i="1"/>
  <c r="L3217" i="1"/>
  <c r="L3284" i="1"/>
  <c r="L3455" i="1"/>
  <c r="L3407" i="1"/>
  <c r="L3463" i="1"/>
  <c r="L2785" i="1"/>
  <c r="L2099" i="1"/>
  <c r="L3705" i="1"/>
  <c r="L2847" i="1"/>
  <c r="L2998" i="1"/>
  <c r="L2262" i="1"/>
  <c r="L3303" i="1"/>
  <c r="L2100" i="1"/>
  <c r="L2901" i="1"/>
  <c r="L3337" i="1"/>
  <c r="L3556" i="1"/>
  <c r="L2483" i="1"/>
  <c r="L3304" i="1"/>
  <c r="L3832" i="1"/>
  <c r="L3982" i="1"/>
  <c r="L2848" i="1"/>
  <c r="L3600" i="1"/>
  <c r="L3109" i="1"/>
  <c r="L3693" i="1"/>
  <c r="L2381" i="1"/>
  <c r="L2382" i="1"/>
  <c r="L2484" i="1"/>
  <c r="L3716" i="1"/>
  <c r="L2263" i="1"/>
  <c r="L3919" i="1"/>
  <c r="L3881" i="1"/>
  <c r="L2650" i="1"/>
  <c r="L2264" i="1"/>
  <c r="L2999" i="1"/>
  <c r="L2383" i="1"/>
  <c r="L2485" i="1"/>
  <c r="L3427" i="1"/>
  <c r="L4004" i="1"/>
  <c r="L2265" i="1"/>
  <c r="L1385" i="1"/>
  <c r="L1338" i="1"/>
  <c r="L1411" i="1"/>
  <c r="L1446" i="1"/>
  <c r="L1530" i="1"/>
  <c r="L690" i="1"/>
  <c r="L1701" i="1"/>
  <c r="L1489" i="1"/>
  <c r="L982" i="1"/>
  <c r="L1620" i="1"/>
  <c r="L1573" i="1"/>
  <c r="L1603" i="1"/>
  <c r="L1574" i="1"/>
  <c r="L691" i="1"/>
  <c r="L1084" i="1"/>
  <c r="L692" i="1"/>
  <c r="L693" i="1"/>
  <c r="L1412" i="1"/>
  <c r="L1085" i="1"/>
  <c r="L983" i="1"/>
  <c r="L2577" i="1"/>
  <c r="L2651" i="1"/>
  <c r="L2101" i="1"/>
  <c r="L3529" i="1"/>
  <c r="L3070" i="1"/>
  <c r="L2486" i="1"/>
  <c r="L3285" i="1"/>
  <c r="L3483" i="1"/>
  <c r="L2266" i="1"/>
  <c r="L2902" i="1"/>
  <c r="L2384" i="1"/>
  <c r="L2951" i="1"/>
  <c r="L2267" i="1"/>
  <c r="L2102" i="1"/>
  <c r="L2717" i="1"/>
  <c r="L2103" i="1"/>
  <c r="L2104" i="1"/>
  <c r="L3071" i="1"/>
  <c r="L2487" i="1"/>
  <c r="L3193" i="1"/>
  <c r="L2849" i="1"/>
  <c r="L2105" i="1"/>
  <c r="L2106" i="1"/>
  <c r="L3643" i="1"/>
  <c r="L2952" i="1"/>
  <c r="L2850" i="1"/>
  <c r="L2107" i="1"/>
  <c r="L2108" i="1"/>
  <c r="L2786" i="1"/>
  <c r="L3615" i="1"/>
  <c r="L2652" i="1"/>
  <c r="L2578" i="1"/>
  <c r="L3286" i="1"/>
  <c r="L2953" i="1"/>
  <c r="L2385" i="1"/>
  <c r="L3464" i="1"/>
  <c r="L3140" i="1"/>
  <c r="L3671" i="1"/>
  <c r="L3000" i="1"/>
  <c r="L2109" i="1"/>
  <c r="L984" i="1"/>
  <c r="L1172" i="1"/>
  <c r="L694" i="1"/>
  <c r="L695" i="1"/>
  <c r="L696" i="1"/>
  <c r="L1880" i="1"/>
  <c r="L985" i="1"/>
  <c r="L1086" i="1"/>
  <c r="L697" i="1"/>
  <c r="L1916" i="1"/>
  <c r="L986" i="1"/>
  <c r="L1223" i="1"/>
  <c r="L1224" i="1"/>
  <c r="L1386" i="1"/>
  <c r="L698" i="1"/>
  <c r="L1604" i="1"/>
  <c r="L699" i="1"/>
  <c r="L700" i="1"/>
  <c r="L701" i="1"/>
  <c r="L1719" i="1"/>
  <c r="L2110" i="1"/>
  <c r="L2268" i="1"/>
  <c r="L3323" i="1"/>
  <c r="L4001" i="1"/>
  <c r="L2954" i="1"/>
  <c r="L2269" i="1"/>
  <c r="L3594" i="1"/>
  <c r="L2111" i="1"/>
  <c r="L3244" i="1"/>
  <c r="L2787" i="1"/>
  <c r="L3910" i="1"/>
  <c r="L2718" i="1"/>
  <c r="L3616" i="1"/>
  <c r="L2653" i="1"/>
  <c r="L2955" i="1"/>
  <c r="L2719" i="1"/>
  <c r="L2851" i="1"/>
  <c r="L2654" i="1"/>
  <c r="L3245" i="1"/>
  <c r="L3687" i="1"/>
  <c r="L2112" i="1"/>
  <c r="L2113" i="1"/>
  <c r="L3906" i="1"/>
  <c r="L2720" i="1"/>
  <c r="L2655" i="1"/>
  <c r="L3194" i="1"/>
  <c r="L2903" i="1"/>
  <c r="L3735" i="1"/>
  <c r="L3072" i="1"/>
  <c r="L2386" i="1"/>
  <c r="L2270" i="1"/>
  <c r="L2271" i="1"/>
  <c r="L4110" i="1"/>
  <c r="L1387" i="1"/>
  <c r="L1636" i="1"/>
  <c r="L1621" i="1"/>
  <c r="L1811" i="1"/>
  <c r="L1087" i="1"/>
  <c r="L1173" i="1"/>
  <c r="L1543" i="1"/>
  <c r="L1544" i="1"/>
  <c r="L1339" i="1"/>
  <c r="L1225" i="1"/>
  <c r="L1752" i="1"/>
  <c r="L702" i="1"/>
  <c r="L703" i="1"/>
  <c r="L1545" i="1"/>
  <c r="L1174" i="1"/>
  <c r="L704" i="1"/>
  <c r="L1272" i="1"/>
  <c r="L1088" i="1"/>
  <c r="L705" i="1"/>
  <c r="L1575" i="1"/>
  <c r="L1273" i="1"/>
  <c r="L706" i="1"/>
  <c r="L707" i="1"/>
  <c r="L987" i="1"/>
  <c r="L1688" i="1"/>
  <c r="L988" i="1"/>
  <c r="L1490" i="1"/>
  <c r="L708" i="1"/>
  <c r="L1175" i="1"/>
  <c r="L1531" i="1"/>
  <c r="L1176" i="1"/>
  <c r="L709" i="1"/>
  <c r="L710" i="1"/>
  <c r="L711" i="1"/>
  <c r="L712" i="1"/>
  <c r="L1862" i="1"/>
  <c r="L1274" i="1"/>
  <c r="L713" i="1"/>
  <c r="L714" i="1"/>
  <c r="L1491" i="1"/>
  <c r="L1275" i="1"/>
  <c r="L715" i="1"/>
  <c r="L716" i="1"/>
  <c r="L717" i="1"/>
  <c r="L718" i="1"/>
  <c r="L719" i="1"/>
  <c r="L1089" i="1"/>
  <c r="L1689" i="1"/>
  <c r="L989" i="1"/>
  <c r="L1557" i="1"/>
  <c r="L1742" i="1"/>
  <c r="L720" i="1"/>
  <c r="L1637" i="1"/>
  <c r="L1177" i="1"/>
  <c r="L1276" i="1"/>
  <c r="L1447" i="1"/>
  <c r="L1576" i="1"/>
  <c r="L1743" i="1"/>
  <c r="L990" i="1"/>
  <c r="L1277" i="1"/>
  <c r="L991" i="1"/>
  <c r="L1849" i="1"/>
  <c r="L721" i="1"/>
  <c r="L722" i="1"/>
  <c r="L1473" i="1"/>
  <c r="L1894" i="1"/>
  <c r="L1532" i="1"/>
  <c r="L1388" i="1"/>
  <c r="L723" i="1"/>
  <c r="L1178" i="1"/>
  <c r="L1772" i="1"/>
  <c r="L724" i="1"/>
  <c r="L1413" i="1"/>
  <c r="L1767" i="1"/>
  <c r="L725" i="1"/>
  <c r="L726" i="1"/>
  <c r="L727" i="1"/>
  <c r="L728" i="1"/>
  <c r="L1090" i="1"/>
  <c r="L1278" i="1"/>
  <c r="L729" i="1"/>
  <c r="L1364" i="1"/>
  <c r="L1474" i="1"/>
  <c r="L1533" i="1"/>
  <c r="L1414" i="1"/>
  <c r="L730" i="1"/>
  <c r="L992" i="1"/>
  <c r="L1492" i="1"/>
  <c r="L1091" i="1"/>
  <c r="L731" i="1"/>
  <c r="L732" i="1"/>
  <c r="L733" i="1"/>
  <c r="L1546" i="1"/>
  <c r="L1448" i="1"/>
  <c r="L1826" i="1"/>
  <c r="L734" i="1"/>
  <c r="L1915" i="1"/>
  <c r="L1475" i="1"/>
  <c r="L735" i="1"/>
  <c r="L736" i="1"/>
  <c r="L993" i="1"/>
  <c r="L737" i="1"/>
  <c r="L1768" i="1"/>
  <c r="L738" i="1"/>
  <c r="L739" i="1"/>
  <c r="L1179" i="1"/>
  <c r="L1180" i="1"/>
  <c r="L740" i="1"/>
  <c r="L1547" i="1"/>
  <c r="L994" i="1"/>
  <c r="L741" i="1"/>
  <c r="L742" i="1"/>
  <c r="L743" i="1"/>
  <c r="L744" i="1"/>
  <c r="L1656" i="1"/>
  <c r="L745" i="1"/>
  <c r="L746" i="1"/>
  <c r="L1734" i="1"/>
  <c r="L1657" i="1"/>
  <c r="L1092" i="1"/>
  <c r="L747" i="1"/>
  <c r="L1181" i="1"/>
  <c r="L748" i="1"/>
  <c r="L1310" i="1"/>
  <c r="L1511" i="1"/>
  <c r="L995" i="1"/>
  <c r="L1658" i="1"/>
  <c r="L1449" i="1"/>
  <c r="L1340" i="1"/>
  <c r="L749" i="1"/>
  <c r="L996" i="1"/>
  <c r="L1622" i="1"/>
  <c r="L1908" i="1"/>
  <c r="L1735" i="1"/>
  <c r="L750" i="1"/>
  <c r="L1845" i="1"/>
  <c r="L997" i="1"/>
  <c r="L1450" i="1"/>
  <c r="L1093" i="1"/>
  <c r="L1577" i="1"/>
  <c r="L1226" i="1"/>
  <c r="L1605" i="1"/>
  <c r="L1759" i="1"/>
  <c r="L1311" i="1"/>
  <c r="L1736" i="1"/>
  <c r="L1415" i="1"/>
  <c r="L1779" i="1"/>
  <c r="L1094" i="1"/>
  <c r="L751" i="1"/>
  <c r="L1227" i="1"/>
  <c r="L1606" i="1"/>
  <c r="L1279" i="1"/>
  <c r="L752" i="1"/>
  <c r="L753" i="1"/>
  <c r="L1760" i="1"/>
  <c r="L1558" i="1"/>
  <c r="L754" i="1"/>
  <c r="L1869" i="1"/>
  <c r="L1559" i="1"/>
  <c r="L755" i="1"/>
  <c r="L1780" i="1"/>
  <c r="L1095" i="1"/>
  <c r="L1416" i="1"/>
  <c r="L756" i="1"/>
  <c r="L998" i="1"/>
  <c r="L757" i="1"/>
  <c r="L758" i="1"/>
  <c r="L1312" i="1"/>
  <c r="L1228" i="1"/>
  <c r="L1659" i="1"/>
  <c r="L1365" i="1"/>
  <c r="L759" i="1"/>
  <c r="L999" i="1"/>
  <c r="L760" i="1"/>
  <c r="L761" i="1"/>
  <c r="L1512" i="1"/>
  <c r="L1000" i="1"/>
  <c r="L1389" i="1"/>
  <c r="L1001" i="1"/>
  <c r="L1560" i="1"/>
  <c r="L1002" i="1"/>
  <c r="L1901" i="1"/>
  <c r="L762" i="1"/>
  <c r="L1003" i="1"/>
  <c r="L1280" i="1"/>
  <c r="L763" i="1"/>
  <c r="L1341" i="1"/>
  <c r="L1702" i="1"/>
  <c r="L764" i="1"/>
  <c r="L1548" i="1"/>
  <c r="L765" i="1"/>
  <c r="L1342" i="1"/>
  <c r="L1679" i="1"/>
  <c r="L1004" i="1"/>
  <c r="L1773" i="1"/>
  <c r="L1840" i="1"/>
  <c r="L1451" i="1"/>
  <c r="L1476" i="1"/>
  <c r="L1881" i="1"/>
  <c r="L1729" i="1"/>
  <c r="L766" i="1"/>
  <c r="L767" i="1"/>
  <c r="L768" i="1"/>
  <c r="L1781" i="1"/>
  <c r="L769" i="1"/>
  <c r="L1366" i="1"/>
  <c r="L1096" i="1"/>
  <c r="L1578" i="1"/>
  <c r="L770" i="1"/>
  <c r="L771" i="1"/>
  <c r="L772" i="1"/>
  <c r="L1782" i="1"/>
  <c r="L1638" i="1"/>
  <c r="L773" i="1"/>
  <c r="L1579" i="1"/>
  <c r="L1863" i="1"/>
  <c r="L1639" i="1"/>
  <c r="L1182" i="1"/>
  <c r="L1183" i="1"/>
  <c r="L1184" i="1"/>
  <c r="L774" i="1"/>
  <c r="L1097" i="1"/>
  <c r="L1005" i="1"/>
  <c r="L1587" i="1"/>
  <c r="L1006" i="1"/>
  <c r="L775" i="1"/>
  <c r="L1884" i="1"/>
  <c r="L1007" i="1"/>
  <c r="L1753" i="1"/>
  <c r="L1561" i="1"/>
  <c r="L776" i="1"/>
  <c r="L777" i="1"/>
  <c r="L1008" i="1"/>
  <c r="L1690" i="1"/>
  <c r="L1711" i="1"/>
  <c r="L778" i="1"/>
  <c r="L1390" i="1"/>
  <c r="L779" i="1"/>
  <c r="L780" i="1"/>
  <c r="L781" i="1"/>
  <c r="L1549" i="1"/>
  <c r="L1098" i="1"/>
  <c r="L1640" i="1"/>
  <c r="L782" i="1"/>
  <c r="L783" i="1"/>
  <c r="L1281" i="1"/>
  <c r="L784" i="1"/>
  <c r="L1452" i="1"/>
  <c r="L1282" i="1"/>
  <c r="L1185" i="1"/>
  <c r="L1493" i="1"/>
  <c r="L785" i="1"/>
  <c r="L1099" i="1"/>
  <c r="L1774" i="1"/>
  <c r="L1186" i="1"/>
  <c r="L1453" i="1"/>
  <c r="L786" i="1"/>
  <c r="L787" i="1"/>
  <c r="L1009" i="1"/>
  <c r="L788" i="1"/>
  <c r="L789" i="1"/>
  <c r="L1691" i="1"/>
  <c r="L1417" i="1"/>
  <c r="L1623" i="1"/>
  <c r="L1343" i="1"/>
  <c r="L1902" i="1"/>
  <c r="L1100" i="1"/>
  <c r="L1101" i="1"/>
  <c r="L790" i="1"/>
  <c r="L1712" i="1"/>
  <c r="L1187" i="1"/>
  <c r="L791" i="1"/>
  <c r="L792" i="1"/>
  <c r="L3557" i="1"/>
</calcChain>
</file>

<file path=xl/sharedStrings.xml><?xml version="1.0" encoding="utf-8"?>
<sst xmlns="http://schemas.openxmlformats.org/spreadsheetml/2006/main" count="34182" uniqueCount="1950">
  <si>
    <t>id</t>
  </si>
  <si>
    <t>name</t>
  </si>
  <si>
    <t>Con Todo mi Corazon: With all of my Heart.</t>
  </si>
  <si>
    <t>Midway: The Turning Point</t>
  </si>
  <si>
    <t>See It My Way</t>
  </si>
  <si>
    <t>UNDIVIDED (Working Title)</t>
  </si>
  <si>
    <t>Angelix</t>
  </si>
  <si>
    <t>Pressure</t>
  </si>
  <si>
    <t>Past</t>
  </si>
  <si>
    <t>Moving On</t>
  </si>
  <si>
    <t>Letters to Daniel</t>
  </si>
  <si>
    <t>IRL: Gamers Unite</t>
  </si>
  <si>
    <t>The Blind Dolphin Story</t>
  </si>
  <si>
    <t>Silent Monster</t>
  </si>
  <si>
    <t>The Good Samaritan</t>
  </si>
  <si>
    <t>Sustain: A Film About Survival</t>
  </si>
  <si>
    <t>ABU Pakistani Independent Feature Film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</si>
  <si>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</si>
  <si>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</si>
  <si>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</si>
  <si>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</si>
  <si>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</si>
  <si>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"SHADY BIZZNESS' The Eminem Movie Beyond 8 Mile"</t>
  </si>
  <si>
    <t>37 U.S. Navy Sailors Murdered, an American story</t>
  </si>
  <si>
    <t>Nine Lives</t>
  </si>
  <si>
    <t>Independent Feature Film for Film Festivals "BLUE"</t>
  </si>
  <si>
    <t>The Crossing Shore</t>
  </si>
  <si>
    <t>Life of Change</t>
  </si>
  <si>
    <t>Modern Gangsters</t>
  </si>
  <si>
    <t>KISS ME GOODBYE - A REFRESHING VOICE IN INDIE FILMMAKING</t>
  </si>
  <si>
    <t>Blood Bond Movie Development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</si>
  <si>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</si>
  <si>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</si>
  <si>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</si>
  <si>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</si>
  <si>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</si>
  <si>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</si>
  <si>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Another Brick In The Wall - Feature Film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</si>
  <si>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</si>
  <si>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</si>
  <si>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</si>
  <si>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</si>
  <si>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</si>
  <si>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</si>
  <si>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Backpage Shawty</t>
  </si>
  <si>
    <t>The Chance of Freedom Short Film</t>
  </si>
  <si>
    <t>In Love There's War</t>
  </si>
  <si>
    <t>FAREWELL TO FREEDOM a modern day western by Anita Waggoner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</si>
  <si>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</si>
  <si>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</si>
  <si>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</si>
  <si>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</si>
  <si>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</si>
  <si>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</si>
  <si>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</si>
  <si>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</si>
  <si>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</si>
  <si>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</si>
  <si>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</si>
  <si>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</si>
  <si>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</si>
  <si>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</si>
  <si>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</si>
  <si>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</si>
  <si>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</si>
  <si>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</si>
  <si>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</si>
  <si>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</si>
  <si>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</si>
  <si>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</si>
  <si>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</si>
  <si>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</si>
  <si>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</si>
  <si>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</si>
  <si>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</si>
  <si>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</si>
  <si>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</si>
  <si>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</si>
  <si>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</si>
  <si>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</si>
  <si>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La Tierra de los Adioses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</si>
  <si>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</si>
  <si>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</si>
  <si>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</si>
  <si>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</si>
  <si>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</si>
  <si>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</si>
  <si>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</si>
  <si>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</si>
  <si>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</si>
  <si>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</si>
  <si>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</si>
  <si>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</si>
  <si>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</si>
  <si>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</si>
  <si>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</si>
  <si>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</si>
  <si>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</si>
  <si>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</si>
  <si>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</si>
  <si>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</si>
  <si>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</si>
  <si>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</si>
  <si>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</si>
  <si>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</si>
  <si>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</si>
  <si>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</si>
  <si>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</si>
  <si>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</si>
  <si>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</si>
  <si>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</si>
  <si>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</si>
  <si>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</si>
  <si>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</si>
  <si>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</si>
  <si>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</si>
  <si>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</si>
  <si>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</si>
  <si>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</si>
  <si>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</si>
  <si>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</si>
  <si>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</si>
  <si>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</si>
  <si>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</si>
  <si>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</si>
  <si>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</si>
  <si>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Good Men, Bad Men, and a Few Rowdy Ladies</t>
  </si>
  <si>
    <t>Friend Request: Accepted</t>
  </si>
  <si>
    <t>EDIBLE CITY - a movie in the making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</si>
  <si>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</si>
  <si>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</si>
  <si>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</si>
  <si>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</si>
  <si>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</si>
  <si>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</si>
  <si>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</si>
  <si>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</si>
  <si>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</si>
  <si>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</si>
  <si>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</si>
  <si>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</si>
  <si>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</si>
  <si>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</si>
  <si>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</si>
  <si>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</si>
  <si>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</si>
  <si>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</si>
  <si>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</si>
  <si>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</si>
  <si>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</si>
  <si>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</si>
  <si>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</si>
  <si>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</si>
  <si>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</si>
  <si>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</si>
  <si>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</si>
  <si>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</si>
  <si>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</si>
  <si>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</si>
  <si>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</si>
  <si>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</si>
  <si>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</si>
  <si>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</si>
  <si>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</si>
  <si>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</si>
  <si>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</si>
  <si>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</si>
  <si>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</si>
  <si>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</si>
  <si>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</si>
  <si>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</si>
  <si>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</si>
  <si>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</si>
  <si>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</si>
  <si>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</si>
  <si>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</si>
  <si>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</si>
  <si>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The Boing Heard 'Round the World</t>
  </si>
  <si>
    <t>Bird Language with Jon Young; an instructional video</t>
  </si>
  <si>
    <t>Project Reconnect: WHERE WE ARE NOW</t>
  </si>
  <si>
    <t>PIN UP! THE MOVIE The documentary with vintage style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</si>
  <si>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</si>
  <si>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</si>
  <si>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</si>
  <si>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</si>
  <si>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</si>
  <si>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</si>
  <si>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</si>
  <si>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</si>
  <si>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</si>
  <si>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</si>
  <si>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</si>
  <si>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</si>
  <si>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</si>
  <si>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</si>
  <si>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</si>
  <si>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</si>
  <si>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</si>
  <si>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</si>
  <si>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</si>
  <si>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</si>
  <si>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</si>
  <si>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</si>
  <si>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</si>
  <si>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</si>
  <si>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</si>
  <si>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</si>
  <si>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</si>
  <si>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</si>
  <si>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GO FAR: The Christopher Rush Story (4)</t>
  </si>
  <si>
    <t>Southern Oregon VS. LNG</t>
  </si>
  <si>
    <t>Through the Fire: Rebuilding Somalia</t>
  </si>
  <si>
    <t>thisisstuttering: A Documentary</t>
  </si>
  <si>
    <t>Fire in the Heart of the City</t>
  </si>
  <si>
    <t>Cycle of Life</t>
  </si>
  <si>
    <t>Swim for the Reef</t>
  </si>
  <si>
    <t>BEYOND LOCAL</t>
  </si>
  <si>
    <t>U.S. Premiere of "dirty butterfly" by debbie tucker green</t>
  </si>
  <si>
    <t>COMPASS PLAYERS</t>
  </si>
  <si>
    <t>"The Star on My Heart" Original Play Project on Holocaust</t>
  </si>
  <si>
    <t>EUPHORIA! A New Play by John Corigliano</t>
  </si>
  <si>
    <t>Omega Kids - a new play</t>
  </si>
  <si>
    <t>Devastated No Matter What</t>
  </si>
  <si>
    <t>Corners Grove</t>
  </si>
  <si>
    <t>COMPASS PLAYERS presents SYLVIA by A. R. Gurney</t>
  </si>
  <si>
    <t>Walken On Sunshine</t>
  </si>
  <si>
    <t>Be A Buddy Not A Bully (Anti-Bullying Stage Play TOUR)</t>
  </si>
  <si>
    <t>Shakespeare Orange County's HAMLET: Match This!</t>
  </si>
  <si>
    <t>Free Jujube Brown NYC Performance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</si>
  <si>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</si>
  <si>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</si>
  <si>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</si>
  <si>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</si>
  <si>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WORSE THAN TIGERS</t>
  </si>
  <si>
    <t>The One Man Traveling Tennessee Williams Festival</t>
  </si>
  <si>
    <t>The (out)Siders Project</t>
  </si>
  <si>
    <t>Before The Lights Go Up</t>
  </si>
  <si>
    <t>the dreamer examines his pillow</t>
  </si>
  <si>
    <t>Help bring Boys of a Certain Age back to NYC!</t>
  </si>
  <si>
    <t>University of Utah presents V-Day 2015-The Vagina Monologues</t>
  </si>
  <si>
    <t>Better Than Ever Productions presents Geezer Game</t>
  </si>
  <si>
    <t>"The Santaland Diaries" by David Sedaris in Los Angeles 2014</t>
  </si>
  <si>
    <t>Henry VI: The War of the Roses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</si>
  <si>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</si>
  <si>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</si>
  <si>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</si>
  <si>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</si>
  <si>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</si>
  <si>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</si>
  <si>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Good Men Wanted at ANT Fest</t>
  </si>
  <si>
    <t>Princess Cut: A young girl's reality inside a TN sex ring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</si>
  <si>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</si>
  <si>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</si>
  <si>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</si>
  <si>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</si>
  <si>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Hi, Are You Single? by Ryan J. Haddad</t>
  </si>
  <si>
    <t>Joe West's THEATER OF DEATH</t>
  </si>
  <si>
    <t>Theatre Forever's The Nature Crown</t>
  </si>
  <si>
    <t>The Rooftop</t>
  </si>
  <si>
    <t>Mickey &amp; Worm: The Tour</t>
  </si>
  <si>
    <t>The Pennington School Alumni Theater Series: Charlie &amp; Bruno</t>
  </si>
  <si>
    <t>Nakhtik and Avalon</t>
  </si>
  <si>
    <t>Tackett &amp; Pyke put on a Play</t>
  </si>
  <si>
    <t>Star Man Rocket Man</t>
  </si>
  <si>
    <t>"The Colored Museum" by George C. Wolfe</t>
  </si>
  <si>
    <t>Pickles &amp; Hargraves Murder Mystery Comedy at the FringeNYC</t>
  </si>
  <si>
    <t>"The Annual Neighborhood Garage Tour"</t>
  </si>
  <si>
    <t>Summer Adaptation of Fallen Angels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</si>
  <si>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</si>
  <si>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</si>
  <si>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</si>
  <si>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</si>
  <si>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Romeo and Juliet...Choose Your Own Ending</t>
  </si>
  <si>
    <t>Freedom Train</t>
  </si>
  <si>
    <t>STAGE READING for TETCNY</t>
  </si>
  <si>
    <t>The JOkeress Going Live</t>
  </si>
  <si>
    <t>Macbeth For President 2016</t>
  </si>
  <si>
    <t>Get Your Life Back</t>
  </si>
  <si>
    <t>Equality Theatre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</si>
  <si>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</si>
  <si>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</si>
  <si>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</si>
  <si>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</si>
  <si>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</si>
  <si>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</si>
  <si>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</si>
  <si>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</si>
  <si>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</si>
  <si>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</si>
  <si>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</si>
  <si>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</si>
  <si>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</si>
  <si>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</si>
  <si>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</si>
  <si>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</si>
  <si>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</si>
  <si>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</si>
  <si>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</si>
  <si>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</si>
  <si>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</si>
  <si>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</si>
  <si>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</si>
  <si>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</si>
  <si>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</si>
  <si>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</si>
  <si>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</si>
  <si>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</si>
  <si>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</si>
  <si>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</si>
  <si>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</si>
  <si>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</si>
  <si>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</si>
  <si>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</si>
  <si>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</si>
  <si>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</si>
  <si>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</si>
  <si>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</si>
  <si>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</si>
  <si>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</si>
  <si>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</si>
  <si>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</si>
  <si>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</si>
  <si>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The Drama Factory presents " The Moon Princess "</t>
  </si>
  <si>
    <t>Fair Play</t>
  </si>
  <si>
    <t>The Salem Haunted Magic Show</t>
  </si>
  <si>
    <t>Elevation Twelfth Night</t>
  </si>
  <si>
    <t>When Johnny Comes Marching Home</t>
  </si>
  <si>
    <t>While the Stars Fall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</si>
  <si>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</si>
  <si>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</si>
  <si>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</si>
  <si>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</si>
  <si>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</si>
  <si>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</si>
  <si>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</si>
  <si>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</si>
  <si>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</si>
  <si>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</si>
  <si>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</si>
  <si>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</si>
  <si>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</si>
  <si>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</si>
  <si>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Brava Theater and Cultural Odyssey present â€œBIRTHRIGHT?â€</t>
  </si>
  <si>
    <t>The Fall of Wallace Winter at the Plaza Theatre</t>
  </si>
  <si>
    <t>'ART'</t>
  </si>
  <si>
    <t>INDEPENDENCE NYC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</si>
  <si>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</si>
  <si>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</si>
  <si>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</si>
  <si>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</si>
  <si>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</si>
  <si>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Terminator the Second</t>
  </si>
  <si>
    <t>"Bright Ideas" By Eric Coble</t>
  </si>
  <si>
    <t>Bringing First Love/Worst Love To Life</t>
  </si>
  <si>
    <t>Summer FourPlay</t>
  </si>
  <si>
    <t>Nursery Crimes</t>
  </si>
  <si>
    <t>Waxwing: A New Play</t>
  </si>
  <si>
    <t>We Play Chekhov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</si>
  <si>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</si>
  <si>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</si>
  <si>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</si>
  <si>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</si>
  <si>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</si>
  <si>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</si>
  <si>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</si>
  <si>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</si>
  <si>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</si>
  <si>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</si>
  <si>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</si>
  <si>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</si>
  <si>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</si>
  <si>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</si>
  <si>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</si>
  <si>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I Do Wonder</t>
  </si>
  <si>
    <t>A Thought in Three Parts</t>
  </si>
  <si>
    <t>The Seagull on The River</t>
  </si>
  <si>
    <t>Equus at Frenetic Theatre</t>
  </si>
  <si>
    <t>OCTOBER IN THE CHAIR &amp; Other Fragile Things...This Halloween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</si>
  <si>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</si>
  <si>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</si>
  <si>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</si>
  <si>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</si>
  <si>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</si>
  <si>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Colt Coeur's 6th Season</t>
  </si>
  <si>
    <t>Wake Up Call @ IRT Theater</t>
  </si>
  <si>
    <t>Eyes Closed - The First In-Dream Theater Experience</t>
  </si>
  <si>
    <t>Burners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</si>
  <si>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</si>
  <si>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</si>
  <si>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</si>
  <si>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</si>
  <si>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</si>
  <si>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</si>
  <si>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</si>
  <si>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</si>
  <si>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</si>
  <si>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</si>
  <si>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Catapult OYL to the next levelâ€”in Edinburgh!</t>
  </si>
  <si>
    <t>Sub-Basement World Premiere</t>
  </si>
  <si>
    <t>Celebrating 20 years of The 24 Hour Plays around the world!</t>
  </si>
  <si>
    <t>THE SOPHOCLES PROJECT</t>
  </si>
  <si>
    <t>First Day Off in a Long Time by Brian Finkelstein</t>
  </si>
  <si>
    <t>THE INCREDIBLE FOX SISTERS</t>
  </si>
  <si>
    <t>Roughly Speaking: Voices from The Soup Kitchen</t>
  </si>
  <si>
    <t>The Gray Man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</si>
  <si>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</si>
  <si>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</si>
  <si>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</si>
  <si>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</si>
  <si>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EMPATHITRAX, a new play by Ana Nogueira</t>
  </si>
  <si>
    <t>Paperhand Puppet Intervention 16th Annual Summer Show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</si>
  <si>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</si>
  <si>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</si>
  <si>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</si>
  <si>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</si>
  <si>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</si>
  <si>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</si>
  <si>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</si>
  <si>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Macbeth</t>
  </si>
  <si>
    <t>or, The Whale: an original stage adaptation of Moby-Dick</t>
  </si>
  <si>
    <t>EgoPo's Hairy Ape Tours to the Provincetown Festival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</si>
  <si>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</si>
  <si>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</si>
  <si>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</si>
  <si>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</si>
  <si>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</si>
  <si>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</si>
  <si>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</si>
  <si>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</si>
  <si>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Help fund Black Enough!</t>
  </si>
  <si>
    <t>By Morning</t>
  </si>
  <si>
    <t>THE FALL - A New Play at FringeNYC!</t>
  </si>
  <si>
    <t>THE DRESSER     TETCNY    The Ensemble Theatre Company of NY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</si>
  <si>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</si>
  <si>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</si>
  <si>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</si>
  <si>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</si>
  <si>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</si>
  <si>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</si>
  <si>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</si>
  <si>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</si>
  <si>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</si>
  <si>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</si>
  <si>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The Island Boys: A New Play</t>
  </si>
  <si>
    <t>"Holmes for the Holidays" Larceny &amp; Mystery For Christmas</t>
  </si>
  <si>
    <t>Richard III</t>
  </si>
  <si>
    <t>Melbin the Accidental</t>
  </si>
  <si>
    <t>LOVENESS, the play @FringeNYC 2014</t>
  </si>
  <si>
    <t>Seven Minutes in Eternity</t>
  </si>
  <si>
    <t>Mama Threw Me So High &amp; He Who Speaks</t>
  </si>
  <si>
    <t>1001 Nights: Help bring this fascinating new play to the US</t>
  </si>
  <si>
    <t>Familiar Strangers â€” A Staged Reading</t>
  </si>
  <si>
    <t>Me? A Caregiver?</t>
  </si>
  <si>
    <t>3 Days In Savannah Part II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</si>
  <si>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</si>
  <si>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</si>
  <si>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</si>
  <si>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</si>
  <si>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The Last Days of Judas Iscariot</t>
  </si>
  <si>
    <t>FRESH PRODUCE'd LA presents: Friends in Transient Places</t>
  </si>
  <si>
    <t>King Lear</t>
  </si>
  <si>
    <t>Uprising Theatre Company's First Production</t>
  </si>
  <si>
    <t>The Other Group Theatre</t>
  </si>
  <si>
    <t>Ultramarine Girl: A Cup Full of Courage</t>
  </si>
  <si>
    <t>Shakespearean Youth Theatre (SYT) - The Tempest</t>
  </si>
  <si>
    <t>MEASURE FOR MEASURE: an all-female adaptation</t>
  </si>
  <si>
    <t>Strangeloop Theatre - A Focus on New Works</t>
  </si>
  <si>
    <t>One-Man Show: "The Book Of oded, Chapter 2"</t>
  </si>
  <si>
    <t>BEIRUT, LADY OF LEBANON</t>
  </si>
  <si>
    <t>Vieux Carre: from Binghamton, NY to Provincetown, MA</t>
  </si>
  <si>
    <t>Gypsy Stage Presents "The Importance of Being Earnest"</t>
  </si>
  <si>
    <t>Making the Move--Edinburgh Fringe 2014</t>
  </si>
  <si>
    <t>From the Pulpit to the Runway</t>
  </si>
  <si>
    <t>Montclair Shakespeare Series</t>
  </si>
  <si>
    <t>Peter Pan by J.M. Barrie @ Open Space Arts</t>
  </si>
  <si>
    <t>"I'm Alright"...an Enso Theatre Education production.</t>
  </si>
  <si>
    <t>Red Planet (or One Way Ticket) Staged Reading</t>
  </si>
  <si>
    <t>All the Best, Jack</t>
  </si>
  <si>
    <t>The Tutors</t>
  </si>
  <si>
    <t>A Hard Rain - New York Debut</t>
  </si>
  <si>
    <t>Syrian Children's Play: Romeo &amp; Juliet Separated by War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</si>
  <si>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</si>
  <si>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</si>
  <si>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</si>
  <si>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</si>
  <si>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</si>
  <si>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Chimera Ensemble Productions Fund</t>
  </si>
  <si>
    <t>Support 1140 Productions' 'Romeo Juliet'</t>
  </si>
  <si>
    <t>TRAVELING needs a Reading</t>
  </si>
  <si>
    <t>The Maltese Bodkin</t>
  </si>
  <si>
    <t>Rainbowtown</t>
  </si>
  <si>
    <t>Lord of the Flies - Syracuse University</t>
  </si>
  <si>
    <t>You, Me and That Guy</t>
  </si>
  <si>
    <t>Liberty Falls, 54321</t>
  </si>
  <si>
    <t>Montclair Shakespeare Series: A Midsummer Night's Dream</t>
  </si>
  <si>
    <t>Voices of Swords</t>
  </si>
  <si>
    <t>"She Has a Name" on tour</t>
  </si>
  <si>
    <t>the southland company - LAUNCH LOS ANGELES</t>
  </si>
  <si>
    <t>Assimilation - A history lesson you will never forget</t>
  </si>
  <si>
    <t>Edward Albee's The Goat, or Who is Sylvia?</t>
  </si>
  <si>
    <t>PCSF PlayOffs 2016</t>
  </si>
  <si>
    <t>Balm in Gilead at Columbia</t>
  </si>
  <si>
    <t>Fury Theatre is Producing Oleanna</t>
  </si>
  <si>
    <t>"Mukha-Tsokotukha" SoloSchool Youth Play</t>
  </si>
  <si>
    <t>New Works Lab @ PPAS: "Begets: Fall of a High School Ronin"</t>
  </si>
  <si>
    <t>And That's How The Story Goes</t>
  </si>
  <si>
    <t>Maggie LumiÃ¨re and The Ghost Train: an exciting new play!</t>
  </si>
  <si>
    <t>The Erlkings</t>
  </si>
  <si>
    <t>Holocene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</si>
  <si>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</si>
  <si>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</si>
  <si>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</si>
  <si>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</si>
  <si>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</si>
  <si>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</si>
  <si>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</si>
  <si>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</si>
  <si>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</si>
  <si>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</si>
  <si>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</si>
  <si>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</si>
  <si>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The Vagabond Halfback</t>
  </si>
  <si>
    <t>The Mount, new play about Edith Wharton</t>
  </si>
  <si>
    <t>Love Letters To My Children, directed by Charles J. Ouda</t>
  </si>
  <si>
    <t>The Twilight Zone Play</t>
  </si>
  <si>
    <t>On the Verge (Or, The Geography of Yearning) goes Steampunk!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</si>
  <si>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</si>
  <si>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</si>
  <si>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</si>
  <si>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</si>
  <si>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Foolish Mortals present Shakespeare's Twelfth Night</t>
  </si>
  <si>
    <t>Upstart Crows of Santa Fe Stage Weapons</t>
  </si>
  <si>
    <t>SHE! Is History!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</si>
  <si>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</si>
  <si>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</si>
  <si>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</si>
  <si>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</si>
  <si>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</si>
  <si>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Dandelion Theatre: 'Body Awareness' by Annie Baker</t>
  </si>
  <si>
    <t>King Sisyphus</t>
  </si>
  <si>
    <t>REBATEnsemble Presents: ICONS - The Martin Show</t>
  </si>
  <si>
    <t>PCSF's Biannual 24-Hour Play Festival</t>
  </si>
  <si>
    <t>Measure for Measure</t>
  </si>
  <si>
    <t>Georgia - the full cast production</t>
  </si>
  <si>
    <t>The Faculty Lounge</t>
  </si>
  <si>
    <t>Macbeth in the Basement</t>
  </si>
  <si>
    <t>An Evening with Sarah Pettyfer</t>
  </si>
  <si>
    <t>Might As Well Live: Dorothy Parker Does Hollywood Fringe</t>
  </si>
  <si>
    <t>Gorilla Theater Productions Presents: Phase 3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</si>
  <si>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</si>
  <si>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</si>
  <si>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</si>
  <si>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</si>
  <si>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</si>
  <si>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Resurrecting LIZZIE BORDEN LIVE</t>
  </si>
  <si>
    <t>Send SACKERSON to SD Fringe</t>
  </si>
  <si>
    <t>Fefu and Her Friends</t>
  </si>
  <si>
    <t>The Glass Menagerie: Independent Student-Run Production</t>
  </si>
  <si>
    <t>Dickhead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</si>
  <si>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</si>
  <si>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</si>
  <si>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</si>
  <si>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</si>
  <si>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PL@Y, an all-original fusion of comedy, rock, and dance</t>
  </si>
  <si>
    <t>Shakespeare in the Park: Much Ado About Nothing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</si>
  <si>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</si>
  <si>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</si>
  <si>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</si>
  <si>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</si>
  <si>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BEASTS OF BAVERLY GROVE</t>
  </si>
  <si>
    <t>As the Naked Lead the Blind (Play)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</si>
  <si>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</si>
  <si>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</si>
  <si>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</si>
  <si>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</si>
  <si>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Face Off Theatre Company Inaugural Season 2015-2016</t>
  </si>
  <si>
    <t>The Reinvention of Lily Johnson</t>
  </si>
  <si>
    <t>"I Will Speak For Myself"</t>
  </si>
  <si>
    <t>Young Philosophers Theater Company Winter Productions</t>
  </si>
  <si>
    <t>Night of Ashes</t>
  </si>
  <si>
    <t>Chokehold</t>
  </si>
  <si>
    <t>Gifts of War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</si>
  <si>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</si>
  <si>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</si>
  <si>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</si>
  <si>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</si>
  <si>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</si>
  <si>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2014 UASPA Theatre Showcase</t>
  </si>
  <si>
    <t>Coming Home</t>
  </si>
  <si>
    <t>MASKS: Off-Broadway Debut</t>
  </si>
  <si>
    <t>Good Bread Alley</t>
  </si>
  <si>
    <t>How You Kiss Me... at FringeNYC 2015</t>
  </si>
  <si>
    <t>The Honeymoon is Over - An Original Play by Zakry Fin</t>
  </si>
  <si>
    <t>The Fairy Tale: A Little Daylight</t>
  </si>
  <si>
    <t>Green Light Productions produces theatre created by women</t>
  </si>
  <si>
    <t>The Lower Depths</t>
  </si>
  <si>
    <t>Galli Theater Fresh Start Fundraiser</t>
  </si>
  <si>
    <t>AnaiÌˆs Nin Goes to Hell</t>
  </si>
  <si>
    <t>Vote for Next Season's Shows!</t>
  </si>
  <si>
    <t>The Laramie Project in Utah County</t>
  </si>
  <si>
    <t>Annabel Lost</t>
  </si>
  <si>
    <t>REALLY REALLY</t>
  </si>
  <si>
    <t>The Tragedy of Mario and Juliet</t>
  </si>
  <si>
    <t>The Lost Boy (a play)</t>
  </si>
  <si>
    <t>Actors &amp; Musicians who are Blind or Autistic</t>
  </si>
  <si>
    <t>God is a Woman (The Untitled Mitchell Buckley Project)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</si>
  <si>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</si>
  <si>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</si>
  <si>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</si>
  <si>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</si>
  <si>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</si>
  <si>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Akvavit Theatre presents NOTHING OF ME by Arne Lygre</t>
  </si>
  <si>
    <t>Cinderella</t>
  </si>
  <si>
    <t>Promised Land</t>
  </si>
  <si>
    <t>Pariah</t>
  </si>
  <si>
    <t>Red Lion Theatre Presents Shakespeare's Macbeth</t>
  </si>
  <si>
    <t>Thank You For Waiting</t>
  </si>
  <si>
    <t>Suddenly Split &amp; Swiping Over</t>
  </si>
  <si>
    <t>HIS NAME IS ARTHUR HOLMBERG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</si>
  <si>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</si>
  <si>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</si>
  <si>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</si>
  <si>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</si>
  <si>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</si>
  <si>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</si>
  <si>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One Shot Theatre Company</t>
  </si>
  <si>
    <t>Moth Theater Lives</t>
  </si>
  <si>
    <t>Staged Reading of "The Rise and Fall of Little Voice"</t>
  </si>
  <si>
    <t>The Tumbleweed Zephyr</t>
  </si>
  <si>
    <t>Mr. Marmalade</t>
  </si>
  <si>
    <t>Reality of Love Remix (Love in Disguise)</t>
  </si>
  <si>
    <t>AENY's Production of An Invisible Piece of this World</t>
  </si>
  <si>
    <t>Cubs: an Original Work</t>
  </si>
  <si>
    <t>Israel LÃ³pez @ Ojai Playwrights Conference</t>
  </si>
  <si>
    <t>Lemming Theatrical's Smell of the Kill</t>
  </si>
  <si>
    <t>Kylie for President</t>
  </si>
  <si>
    <t>The Black and White Theatre Company Inc.</t>
  </si>
  <si>
    <t>Goldfish Memory Productions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</si>
  <si>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</si>
  <si>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</si>
  <si>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</si>
  <si>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</si>
  <si>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</si>
  <si>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</si>
  <si>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</si>
  <si>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</si>
  <si>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</si>
  <si>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Random Us</t>
  </si>
  <si>
    <t>We Rise</t>
  </si>
  <si>
    <t>Most Dangerous Man in America (WEB DuBois) by Amiri  Baraka</t>
  </si>
  <si>
    <t>An Evening With Durang</t>
  </si>
  <si>
    <t>Three Christs - Presented at Dixon Place</t>
  </si>
  <si>
    <t>The History Boys at USC</t>
  </si>
  <si>
    <t>CORIOLANUS | THE NORMAL HEART @ The Lab Theater</t>
  </si>
  <si>
    <t>Tell Me That You Love Me</t>
  </si>
  <si>
    <t>Generations (Senior Project)</t>
  </si>
  <si>
    <t>REBATEnsemble Presents: "The Tempest" by William Shakespeare</t>
  </si>
  <si>
    <t>Pennywinkle: A New Chicago Comedy</t>
  </si>
  <si>
    <t>The Drama Factory presents : The Magic Flute</t>
  </si>
  <si>
    <t>A KC Fringe World Premiere: DESPERATE ACTS</t>
  </si>
  <si>
    <t>Much Ado About Nothing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</si>
  <si>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</si>
  <si>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</si>
  <si>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</si>
  <si>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</si>
  <si>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</si>
  <si>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Sylvia (a benefit show)</t>
  </si>
  <si>
    <t>Lakotas and the American Theatre</t>
  </si>
  <si>
    <t>MamaÃ­ Kickstarts its 2015 Season: Chekhov, Williams &amp; more!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</si>
  <si>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</si>
  <si>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</si>
  <si>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</si>
  <si>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</si>
  <si>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</si>
  <si>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</si>
  <si>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laughter in the hood</t>
  </si>
  <si>
    <t>Shakespeare in Sarajevo</t>
  </si>
  <si>
    <t>Measure For Measure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</si>
  <si>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</si>
  <si>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</si>
  <si>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</si>
  <si>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</si>
  <si>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</si>
  <si>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</si>
  <si>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</si>
  <si>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Romeo &amp; Juliet</t>
  </si>
  <si>
    <t>SUCKIN INJUN</t>
  </si>
  <si>
    <t>Eyes Shut. Door Open - A New Play by Cassie M. Seinuk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</si>
  <si>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</si>
  <si>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</si>
  <si>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</si>
  <si>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</si>
  <si>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Brooklyn Quartet, directed by reg e gaines. Spring of 2016</t>
  </si>
  <si>
    <t>FEED</t>
  </si>
  <si>
    <t>Help keep girls in school in Burkina Faso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</si>
  <si>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</si>
  <si>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</si>
  <si>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</si>
  <si>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</si>
  <si>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</si>
  <si>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Home (The Place Where My Stuff Resides)</t>
  </si>
  <si>
    <t>El Campanario: A place to "rest" in times of war...</t>
  </si>
  <si>
    <t>"If They Come Back"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</si>
  <si>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</si>
  <si>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</si>
  <si>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</si>
  <si>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</si>
  <si>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</si>
  <si>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</si>
  <si>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The Vagina Monologues 2015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</si>
  <si>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</si>
  <si>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</si>
  <si>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</si>
  <si>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</si>
  <si>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</si>
  <si>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</si>
  <si>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</si>
  <si>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</si>
  <si>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</si>
  <si>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</si>
  <si>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</si>
  <si>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</si>
  <si>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a feminine ending, brought to you by the East End Theatre Co</t>
  </si>
  <si>
    <t>RUSSIAN PLAY "HOW TO BE BRAVE"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</si>
  <si>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</si>
  <si>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</si>
  <si>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</si>
  <si>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</si>
  <si>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</si>
  <si>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</si>
  <si>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</si>
  <si>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</si>
  <si>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RAIN | a theatrical production of life-changing proportions</t>
  </si>
  <si>
    <t>HUB Theatre Group presents John Logan's RED</t>
  </si>
  <si>
    <t>De Lewe: A Youth Movement(Traveling Show)</t>
  </si>
  <si>
    <t>Know Thy Law</t>
  </si>
  <si>
    <t>Black America from Prophets to Pimps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</si>
  <si>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</si>
  <si>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</si>
  <si>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</si>
  <si>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</si>
  <si>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</si>
  <si>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</si>
  <si>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</si>
  <si>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Truth, Dare, Promise to be Faithful Stage Play</t>
  </si>
  <si>
    <t>THE MAGIC OF LAUGHTER WITH REGGIE RICE'S #TEAMDREAMERS</t>
  </si>
  <si>
    <t>Help Save High School Theater</t>
  </si>
  <si>
    <t>CHARM by Philip Dawkins</t>
  </si>
  <si>
    <t>Comedy Of Errors: Antioch Community High School</t>
  </si>
  <si>
    <t>Still I Weep</t>
  </si>
  <si>
    <t>Improv Patrol "The Gift of Your Story is Our Script"</t>
  </si>
  <si>
    <t>Three for 5: A King's Story</t>
  </si>
  <si>
    <t>"A Measure of Normalcy"</t>
  </si>
  <si>
    <t>End Breast Cancer</t>
  </si>
  <si>
    <t>Fever - a workshop production</t>
  </si>
  <si>
    <t>Broken Alley â€”Â Year 3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</si>
  <si>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</si>
  <si>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</si>
  <si>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</si>
  <si>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</si>
  <si>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</si>
  <si>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</si>
  <si>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</si>
  <si>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</si>
  <si>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Great Elephant Repertory Company</t>
  </si>
  <si>
    <t>ThÃ©Ã¢tre Polichinelle Show "Clown-Ballet"</t>
  </si>
  <si>
    <t>A Time Pirate's Love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</si>
  <si>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</si>
  <si>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</si>
  <si>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</si>
  <si>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</si>
  <si>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</si>
  <si>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</si>
  <si>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</si>
  <si>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</si>
  <si>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</si>
  <si>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</si>
  <si>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</si>
  <si>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</si>
  <si>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</si>
  <si>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</si>
  <si>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</si>
  <si>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</si>
  <si>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Moon Over Mangroves</t>
  </si>
  <si>
    <t>R.U.R. at New Muses Theatre Company</t>
  </si>
  <si>
    <t>Tales of a Dragon KNIGHT</t>
  </si>
  <si>
    <t>For Colored Girl Play Production</t>
  </si>
  <si>
    <t>Romeo and Juliet: A Mesh-n-Groove Production</t>
  </si>
  <si>
    <t>A Season of Love and Music (Spring 2014)</t>
  </si>
  <si>
    <t>A Facelift for the Facade--Spring Garden Mill, Newtown, PA</t>
  </si>
  <si>
    <t>Folk-Tales: What Stories Do Your Folks Tell?</t>
  </si>
  <si>
    <t>A Gentleman, A Lady and A Thug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</si>
  <si>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</si>
  <si>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</si>
  <si>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</si>
  <si>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</si>
  <si>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Anansi the Spider - An African Folktale</t>
  </si>
  <si>
    <t>Forsaken Angels-A New Play</t>
  </si>
  <si>
    <t>The Sins of Seven Tables at the Edinburgh Fringe Festival</t>
  </si>
  <si>
    <t>The Escorts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</si>
  <si>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</si>
  <si>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</si>
  <si>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</si>
  <si>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</si>
  <si>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</si>
  <si>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</si>
  <si>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The Connection Play 2014</t>
  </si>
  <si>
    <t>Harriet Tubman Woman Of Faith</t>
  </si>
  <si>
    <t>Ministry theater</t>
  </si>
  <si>
    <t>Shakespeare In The Park</t>
  </si>
  <si>
    <t>The Rights (and Wrongs) of Mary Wollstonecraft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</si>
  <si>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</si>
  <si>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</si>
  <si>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</si>
  <si>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</si>
  <si>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</si>
  <si>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</si>
  <si>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</si>
  <si>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</si>
  <si>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</si>
  <si>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</si>
  <si>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</si>
  <si>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</si>
  <si>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</si>
  <si>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</si>
  <si>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</si>
  <si>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</si>
  <si>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</si>
  <si>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</si>
  <si>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</si>
  <si>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</si>
  <si>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Messages</t>
  </si>
  <si>
    <t>Cielito Lindo (Pretty Little One)</t>
  </si>
  <si>
    <t>Glenn Herman's EXPRESSIONS: The UnKnown</t>
  </si>
  <si>
    <t>The Bridge That Brought Us Over: The History of Gospel Music</t>
  </si>
  <si>
    <t>The Hounds of Reservoir - A Shakesperian Heist film</t>
  </si>
  <si>
    <t>Ø¢Ù…ÙŠÙ† (Amen)</t>
  </si>
  <si>
    <t>Phantom of the Kun Opera</t>
  </si>
  <si>
    <t>Throw Like A Girl</t>
  </si>
  <si>
    <t>Truth is.."Real Love Ain't Suppose to Hurt"</t>
  </si>
  <si>
    <t>American Pride</t>
  </si>
  <si>
    <t>Secret of Shahrazad (World Premier)</t>
  </si>
  <si>
    <t>PRODUCE the Stage Play SKYLAR'S SYNDROME by Gavin Kayner</t>
  </si>
  <si>
    <t>Motorcycle MacBeth...NOT your grandmother's Shakespeare!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</si>
  <si>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</si>
  <si>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</si>
  <si>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</si>
  <si>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</si>
  <si>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Southern Utah University: V-Day 2015</t>
  </si>
  <si>
    <t>OTHELLO, by William Shakespeare ( FUNDRAISER)</t>
  </si>
  <si>
    <t>The Walls of Jericho ( A Voice for Warrior Families)</t>
  </si>
  <si>
    <t>Citrus Heights Theatre In The Heights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</si>
  <si>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</si>
  <si>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</si>
  <si>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</si>
  <si>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</si>
  <si>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</si>
  <si>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Age of Valor: Heritage - The Audio Drama</t>
  </si>
  <si>
    <t>Carpe Diem Theater Troupe</t>
  </si>
  <si>
    <t>Stage Production "The Nail Shop"</t>
  </si>
  <si>
    <t>THE SNAIL: a comedy play at Hollywood Fringe Festival 2015</t>
  </si>
  <si>
    <t>" Sweet O'l Mama " Theater Production</t>
  </si>
  <si>
    <t>The 'Theater of Community' Tour</t>
  </si>
  <si>
    <t>A CRY FOR HELP</t>
  </si>
  <si>
    <t>Live at the Speakeasy with Ryan Anderson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</si>
  <si>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</si>
  <si>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</si>
  <si>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</si>
  <si>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</si>
  <si>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</si>
  <si>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</si>
  <si>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David Facer, Paradox Magic</t>
  </si>
  <si>
    <t>Sacrifice</t>
  </si>
  <si>
    <t>The Black Woman's Attitude Stage Play</t>
  </si>
  <si>
    <t>REBORN IN LOVE</t>
  </si>
  <si>
    <t>The Toy Box by Anthony H. Wallace</t>
  </si>
  <si>
    <t>blurb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</si>
  <si>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</si>
  <si>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</si>
  <si>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</si>
  <si>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</si>
  <si>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</si>
  <si>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</si>
  <si>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</si>
  <si>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</si>
  <si>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</si>
  <si>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</si>
  <si>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</si>
  <si>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</si>
  <si>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</si>
  <si>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A feature-length film about how three people survive in a diseased world.</t>
  </si>
  <si>
    <t>I'm Faraz, and I am raising money for my feature film called ABU. This one is for our parents, and our responsibilities towards them.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</si>
  <si>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</si>
  <si>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</si>
  <si>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</si>
  <si>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</si>
  <si>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</si>
  <si>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This Eminem Tell All details the good times, hardships, drug abuse, domestic violence, scandals, sex, near-death experiences and murder</t>
  </si>
  <si>
    <t>A film project based on my auto-biography, a military conflict with no media attention, this story depicts war and its aftermath.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</si>
  <si>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</si>
  <si>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</si>
  <si>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</si>
  <si>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</si>
  <si>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</si>
  <si>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</si>
  <si>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</si>
  <si>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</si>
  <si>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</si>
  <si>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</si>
  <si>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</si>
  <si>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</si>
  <si>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</si>
  <si>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nostalgic film about the unorthodox teacher we all wish we had, the girl we all fell for, and the friend we didn't expect to make.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</si>
  <si>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</si>
  <si>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</si>
  <si>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</si>
  <si>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</si>
  <si>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</si>
  <si>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</si>
  <si>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I'm creating a "Lifetime" type drama film about a girl who uses backpage for money, but trying to turn her life around.</t>
  </si>
  <si>
    <t>Imagine your life is full is nothing but pain and darkness. One day, you had the chance to be free from it all. Would you take it?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</si>
  <si>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</si>
  <si>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</si>
  <si>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</si>
  <si>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</si>
  <si>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</si>
  <si>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</si>
  <si>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</si>
  <si>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</si>
  <si>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</si>
  <si>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</si>
  <si>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</si>
  <si>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</si>
  <si>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</si>
  <si>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</si>
  <si>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</si>
  <si>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</si>
  <si>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</si>
  <si>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</si>
  <si>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</si>
  <si>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</si>
  <si>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</si>
  <si>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</si>
  <si>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</si>
  <si>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</si>
  <si>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</si>
  <si>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</si>
  <si>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</si>
  <si>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</si>
  <si>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</si>
  <si>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</si>
  <si>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</si>
  <si>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</si>
  <si>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</si>
  <si>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</si>
  <si>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</si>
  <si>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Help us finish a documentary about four teens coming-of-age in a small, rural Mexican town that has suffered 50% migration to the U.S.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</si>
  <si>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</si>
  <si>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</si>
  <si>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</si>
  <si>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</si>
  <si>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</si>
  <si>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</si>
  <si>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</si>
  <si>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</si>
  <si>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</si>
  <si>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</si>
  <si>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</si>
  <si>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</si>
  <si>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</si>
  <si>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</si>
  <si>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</si>
  <si>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</si>
  <si>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</si>
  <si>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</si>
  <si>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</si>
  <si>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</si>
  <si>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</si>
  <si>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</si>
  <si>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</si>
  <si>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</si>
  <si>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</si>
  <si>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</si>
  <si>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</si>
  <si>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</si>
  <si>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</si>
  <si>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</si>
  <si>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</si>
  <si>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</si>
  <si>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</si>
  <si>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</si>
  <si>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</si>
  <si>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</si>
  <si>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</si>
  <si>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</si>
  <si>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</si>
  <si>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</si>
  <si>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</si>
  <si>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</si>
  <si>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</si>
  <si>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</si>
  <si>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</si>
  <si>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</si>
  <si>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</si>
  <si>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</si>
  <si>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</si>
  <si>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</si>
  <si>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</si>
  <si>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</si>
  <si>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</si>
  <si>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</si>
  <si>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</si>
  <si>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</si>
  <si>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</si>
  <si>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</si>
  <si>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</si>
  <si>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</si>
  <si>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</si>
  <si>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</si>
  <si>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</si>
  <si>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</si>
  <si>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</si>
  <si>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</si>
  <si>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</si>
  <si>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</si>
  <si>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</si>
  <si>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</si>
  <si>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</si>
  <si>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</si>
  <si>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</si>
  <si>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</si>
  <si>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</si>
  <si>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</si>
  <si>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</si>
  <si>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</si>
  <si>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</si>
  <si>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</si>
  <si>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</si>
  <si>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</si>
  <si>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</si>
  <si>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</si>
  <si>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</si>
  <si>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</si>
  <si>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</si>
  <si>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</si>
  <si>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</si>
  <si>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</si>
  <si>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</si>
  <si>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</si>
  <si>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</si>
  <si>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</si>
  <si>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</si>
  <si>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</si>
  <si>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</si>
  <si>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</si>
  <si>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</si>
  <si>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Dangerous. Sexy. All-American Girl. You know the look. Now meet the women who are making retro style modern.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</si>
  <si>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</si>
  <si>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</si>
  <si>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</si>
  <si>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</si>
  <si>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</si>
  <si>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</si>
  <si>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</si>
  <si>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</si>
  <si>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</si>
  <si>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</si>
  <si>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</si>
  <si>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</si>
  <si>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</si>
  <si>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</si>
  <si>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</si>
  <si>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</si>
  <si>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</si>
  <si>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</si>
  <si>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</si>
  <si>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</si>
  <si>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</si>
  <si>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</si>
  <si>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</si>
  <si>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</si>
  <si>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</si>
  <si>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</si>
  <si>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</si>
  <si>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</si>
  <si>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</si>
  <si>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</si>
  <si>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</si>
  <si>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</si>
  <si>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</si>
  <si>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</si>
  <si>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</si>
  <si>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</si>
  <si>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</si>
  <si>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</si>
  <si>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</si>
  <si>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EUPHORIA! is a new play about the decriminalization of drugs, and its profound effect on both the criminals in prison and "The Man."</t>
  </si>
  <si>
    <t>OMEGA KIDS, a new play by Noah Mease, directed by Jay Stull &amp; produced by New Light Theater Project in association with Access Theater.</t>
  </si>
  <si>
    <t>A Festival Backed Production of a Full-Length Play.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</si>
  <si>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</si>
  <si>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</si>
  <si>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</si>
  <si>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</si>
  <si>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</si>
  <si>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â€œFree Jujube Brownâ€ by Psalmayene 24 is coming home to NYC and we need YOUR support of this moving and inspiring piece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</si>
  <si>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</si>
  <si>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</si>
  <si>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</si>
  <si>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</si>
  <si>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Invest in the world premiere of WORSE THAN TIGERS at ACT, and in the future of Seattle's newest, female-led theatre company: RED STAGE.</t>
  </si>
  <si>
    <t>We will bring you the world of Tennessee Williams right to the front door of your home, school, church, theatre and community.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</si>
  <si>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</si>
  <si>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</si>
  <si>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</si>
  <si>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</si>
  <si>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STRIKE, DANCE AND RISE with us at the University of Utah to end violence against women and girls!</t>
  </si>
  <si>
    <t>The premiere theatre troupe in SE Michigan offering acting opportunities for the 50+ actor.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</si>
  <si>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</si>
  <si>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</si>
  <si>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</si>
  <si>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</si>
  <si>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</si>
  <si>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</si>
  <si>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</si>
  <si>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</si>
  <si>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A new play about five bad bitches who fought in the Civil War disguised as men, premiering at Ars Nova's ANT Fest.</t>
  </si>
  <si>
    <t>An original theatrical production using music, movement and monologues to tell the story of a TN native growing up within a sex ring.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</si>
  <si>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</si>
  <si>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</si>
  <si>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</si>
  <si>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</si>
  <si>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Ryan has a higher sex drive than you. He also has cerebral palsy. Join him for his hilarious and poignant new solo show!</t>
  </si>
  <si>
    <t>Joe West and his wonderful theater company THEATER OF DEATH present original plays both horrific and comical.</t>
  </si>
  <si>
    <t>A campaign to support the artists creating Theatre Forever's The Nature Crown, premiering in the Guthrie Theater's Dowling Studio!</t>
  </si>
  <si>
    <t>I wrote a One Act play called The Rooftop for a Female Playwright's festival. Every little bit helps!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</si>
  <si>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</si>
  <si>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</si>
  <si>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Avalon is a new South African Township play and Nakhtik is a  danced political lecture.</t>
  </si>
  <si>
    <t>We each wrote a play and would like to produce them for you for nothing more than art's sake!</t>
  </si>
  <si>
    <t>A new play about exploring outer space</t>
  </si>
  <si>
    <t>We're fundraising $450 by Feb.17, 2017 to purchase the rights for the show &amp; any extra proceeds will be used toward props and costume.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</si>
  <si>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</si>
  <si>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</si>
  <si>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We're high school students directing a film adaptation of the play, Fallen Angels, written by NoÃ«l Coward and set in the 1920's.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</si>
  <si>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</si>
  <si>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</si>
  <si>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</si>
  <si>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</si>
  <si>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Romeo and Juliet: Wouldn't it be great if they didn't all die at the end? Now YOU get to control the fate of these timeless characters!</t>
  </si>
  <si>
    <t>Just one time back to the past on the Freedom Train will open your eyes and your lives will never ever be the same!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</si>
  <si>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</si>
  <si>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</si>
  <si>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The Bard's classic tale set in the 2016 Presidential Campaign. Power, corruption, greed, and conspiracy. How far are you willing to go?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</si>
  <si>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</si>
  <si>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</si>
  <si>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</si>
  <si>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</si>
  <si>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</si>
  <si>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</si>
  <si>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</si>
  <si>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</si>
  <si>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</si>
  <si>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</si>
  <si>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</si>
  <si>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</si>
  <si>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</si>
  <si>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</si>
  <si>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</si>
  <si>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</si>
  <si>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</si>
  <si>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</si>
  <si>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</si>
  <si>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</si>
  <si>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</si>
  <si>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</si>
  <si>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</si>
  <si>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</si>
  <si>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</si>
  <si>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</si>
  <si>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</si>
  <si>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</si>
  <si>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</si>
  <si>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</si>
  <si>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</si>
  <si>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</si>
  <si>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</si>
  <si>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</si>
  <si>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</si>
  <si>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</si>
  <si>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</si>
  <si>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</si>
  <si>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</si>
  <si>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</si>
  <si>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</si>
  <si>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</si>
  <si>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</si>
  <si>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</si>
  <si>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</si>
  <si>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</si>
  <si>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</si>
  <si>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</si>
  <si>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</si>
  <si>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</si>
  <si>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</si>
  <si>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</si>
  <si>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</si>
  <si>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</si>
  <si>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</si>
  <si>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</si>
  <si>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</si>
  <si>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</si>
  <si>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</si>
  <si>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</si>
  <si>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</si>
  <si>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</si>
  <si>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</si>
  <si>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</si>
  <si>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</si>
  <si>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</si>
  <si>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</si>
  <si>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</si>
  <si>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</si>
  <si>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</si>
  <si>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</si>
  <si>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</si>
  <si>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</si>
  <si>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</si>
  <si>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</si>
  <si>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</si>
  <si>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</si>
  <si>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</si>
  <si>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</si>
  <si>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</si>
  <si>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</si>
  <si>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</si>
  <si>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</si>
  <si>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</si>
  <si>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</si>
  <si>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</si>
  <si>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</si>
  <si>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</si>
  <si>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</si>
  <si>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</si>
  <si>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</si>
  <si>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</si>
  <si>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</si>
  <si>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</si>
  <si>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</si>
  <si>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</si>
  <si>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A Sci-fi play in several vignettes that will narrate an alternate history in the mid-20th century.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</si>
  <si>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</si>
  <si>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</si>
  <si>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</si>
  <si>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Award-winning OSR Performance Ensemble brings the creepy, unlikely, bittersweet, macabre &amp; beautiful world of Neil Gaiman to the stage.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</si>
  <si>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</si>
  <si>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</si>
  <si>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</si>
  <si>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</si>
  <si>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</si>
  <si>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2 world premieres:
HOW TO LIVE ON EARTH by MJ Kaufman
 / CAL IN CAMO by William Francis Hoffman
+ workshops of 7 more plays!</t>
  </si>
  <si>
    <t>Wake Up Call is a comedic play about a group of hotel employees working on Christmas Eve.</t>
  </si>
  <si>
    <t>Eyes Closed is a collaborative play and docudrama about New Yorkers and their dreams.</t>
  </si>
  <si>
    <t>A sci-fi thriller for the stage opening March 10 in Los Angeles.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</si>
  <si>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</si>
  <si>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</si>
  <si>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</si>
  <si>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</si>
  <si>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</si>
  <si>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</si>
  <si>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</si>
  <si>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</si>
  <si>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</si>
  <si>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</si>
  <si>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</si>
  <si>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</si>
  <si>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</si>
  <si>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</si>
  <si>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</si>
  <si>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</si>
  <si>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</si>
  <si>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</si>
  <si>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</si>
  <si>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</si>
  <si>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</si>
  <si>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</si>
  <si>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Can you ever truly feel what someone else is feeling?
Do you want to?</t>
  </si>
  <si>
    <t>Our 16th year promises to be bigger and better than ever but we need your help to bring the show to life!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</si>
  <si>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</si>
  <si>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</si>
  <si>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</si>
  <si>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</si>
  <si>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</si>
  <si>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</si>
  <si>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</si>
  <si>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</si>
  <si>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</si>
  <si>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</si>
  <si>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</si>
  <si>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</si>
  <si>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</si>
  <si>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</si>
  <si>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</si>
  <si>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</si>
  <si>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</si>
  <si>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</si>
  <si>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</si>
  <si>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</si>
  <si>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</si>
  <si>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We are raising funds for our second production. This will be the first NYC Equity production of THE DRESSER since 1982. www.TETCNY.org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</si>
  <si>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</si>
  <si>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</si>
  <si>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</si>
  <si>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</si>
  <si>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</si>
  <si>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</si>
  <si>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</si>
  <si>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</si>
  <si>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</si>
  <si>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</si>
  <si>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</si>
  <si>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</si>
  <si>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</si>
  <si>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</si>
  <si>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</si>
  <si>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</si>
  <si>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</si>
  <si>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</si>
  <si>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</si>
  <si>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An edgy, hilarious, compassionate and honest show to help caregivers find courage, trust their instincts and above all, to laugh.</t>
  </si>
  <si>
    <t>"3 Days In Savannah" explores the issues of love, racism, and regret while reminding us that, "life is a game and love is the prize."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</si>
  <si>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</si>
  <si>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</si>
  <si>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</si>
  <si>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</si>
  <si>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</si>
  <si>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</si>
  <si>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</si>
  <si>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We believe in the power of stories to change the world. Theatre that inspires transformation.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</si>
  <si>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</si>
  <si>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</si>
  <si>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</si>
  <si>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</si>
  <si>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</si>
  <si>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Help Strangeloop Theatre create and support new work by sponsoring our 2015-2016 season.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</si>
  <si>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</si>
  <si>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</si>
  <si>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</si>
  <si>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</si>
  <si>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</si>
  <si>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</si>
  <si>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</si>
  <si>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Help a non-profit community theatre create an unforgettable production of J.M. Barrie's classic play.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</si>
  <si>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</si>
  <si>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</si>
  <si>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</si>
  <si>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3 college grads struggling to fund their social network. 1 bratty blackmailing student. 1 dreamy Asian business man. 1 awesome play.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</si>
  <si>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</si>
  <si>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</si>
  <si>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</si>
  <si>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</si>
  <si>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</si>
  <si>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</si>
  <si>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</si>
  <si>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</si>
  <si>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</si>
  <si>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</si>
  <si>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hiSTORYstage presents a film noir-style comedy mystery with a Shakespearean twist performed as a 1944 radio drama.</t>
  </si>
  <si>
    <t>"Rainbowtown" is a new play for kids. Help us bring it to the Main Line during the 2014 Philadelphia Fringe Festival!</t>
  </si>
  <si>
    <t>We're mounting a theatrical adaptation of Lord of the Flies completely student directed, produced, designed, managed and performed.</t>
  </si>
  <si>
    <t>A hilarious comedy starring Sarah, a recent grad, who uses the magic of a mystical open mic to solve the problems of her relationships.</t>
  </si>
  <si>
    <t>Itâ€™s a celebration of our heritage. Well, not all of ours. If you live in Liberty Falls, itâ€™s yours. If you donâ€™t, then it's not.</t>
  </si>
  <si>
    <t>The Montclair Shakespeare Series presents staged readings of Shakespeare's work in historic venues throughout the summer in Montclair.</t>
  </si>
  <si>
    <t>A funny and moving new play about two families dealing with aging parents in very different ways!</t>
  </si>
  <si>
    <t>Help us take "She Has a Name", the human trafficking story of one victim, on tour to all over Northern and Central California.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</si>
  <si>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</si>
  <si>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</si>
  <si>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</si>
  <si>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</si>
  <si>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</si>
  <si>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</si>
  <si>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</si>
  <si>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Waterwell's New Works Lab @ PPAS is the country's leading development program for challenging new plays for young actors.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</si>
  <si>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</si>
  <si>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</si>
  <si>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</si>
  <si>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</si>
  <si>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</si>
  <si>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</si>
  <si>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</si>
  <si>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</si>
  <si>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</si>
  <si>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</si>
  <si>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</si>
  <si>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</si>
  <si>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</si>
  <si>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</si>
  <si>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</si>
  <si>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</si>
  <si>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</si>
  <si>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</si>
  <si>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</si>
  <si>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</si>
  <si>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</si>
  <si>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</si>
  <si>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</si>
  <si>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</si>
  <si>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</si>
  <si>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</si>
  <si>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</si>
  <si>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Why Do We Know More About Kim Kardashian Than Abigail Adams?  Let's produce and publish a play about women who MAKE and MADE history!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</si>
  <si>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</si>
  <si>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</si>
  <si>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</si>
  <si>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</si>
  <si>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</si>
  <si>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</si>
  <si>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</si>
  <si>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</si>
  <si>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</si>
  <si>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</si>
  <si>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Georgia is a play that looks at the taboo topic of rape in a relationship.  It's a play about perspectives and various viewpoints.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</si>
  <si>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</si>
  <si>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</si>
  <si>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</si>
  <si>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</si>
  <si>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GTP has been protected financially by The Director since 2012. Now it's time for the community. Do you want GTP? Are we worth it?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</si>
  <si>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</si>
  <si>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</si>
  <si>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</si>
  <si>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</si>
  <si>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</si>
  <si>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</si>
  <si>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</si>
  <si>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</si>
  <si>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</si>
  <si>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Dickhead is a play about one man's struggle with the dicks in his head. If you want to know more stop being a twat and put out...please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</si>
  <si>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</si>
  <si>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</si>
  <si>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</si>
  <si>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</si>
  <si>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</si>
  <si>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</si>
  <si>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</si>
  <si>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</si>
  <si>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</si>
  <si>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</si>
  <si>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One play.  Two theaters.  See the story from both sides and then decide for yourself - who are the BEASTS OF BAVERLY GROVE?</t>
  </si>
  <si>
    <t>A professionally directed/acted workshop &amp; reading for a new play depicting sexual addiction and its crippling effect on relationships.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</si>
  <si>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</si>
  <si>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</si>
  <si>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</si>
  <si>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</si>
  <si>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Partners w/the Black Arts &amp; Cultural Center; we use theatre to EDUCATE &amp; EMPOWER through diverse expressions of the human experience.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</si>
  <si>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</si>
  <si>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</si>
  <si>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</si>
  <si>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</si>
  <si>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A searing new play that takes  an unflinching look at the terrible costs of police shootings in the African American community.</t>
  </si>
  <si>
    <t>Ancient Greece. Giddy, champagne soaked debauchery celebrating the Trojan War's end leads to a shocking and deadly surprise.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</si>
  <si>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</si>
  <si>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</si>
  <si>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</si>
  <si>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</si>
  <si>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</si>
  <si>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UASPA is a performing arts high school producing its 2014 Theatre Showcase featuring our strongest performances and original work.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</si>
  <si>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</si>
  <si>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</si>
  <si>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A play by April Yvette Thompson. A Gullah Healer Woman and an Afro-Cuban Priest forge a new world of magic &amp; dreams in Jim Crow Miami.</t>
  </si>
  <si>
    <t>How You Kiss Me Is Not How I Like To Be Kissed
a new play by Dan Giles
coming to FringeNYC 2015
www.howyoukissme.com</t>
  </si>
  <si>
    <t>The Honeymoon is Over is a romantic comedy about a recently eloped couple learning the dynamics of living together for the first time.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</si>
  <si>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</si>
  <si>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</si>
  <si>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</si>
  <si>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</si>
  <si>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</si>
  <si>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</si>
  <si>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</si>
  <si>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Annabel Lost combines visual art and performance poetry to tell the story of two orphaned refugees, Quetzal and Rhime.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</si>
  <si>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</si>
  <si>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</si>
  <si>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The world premiere of a play, a true story about love, loss, and a man reaching back in time as the only way to move forward.</t>
  </si>
  <si>
    <t>See Theatre In A New Light</t>
  </si>
  <si>
    <t>After being officially selected for the 2015 FringeNYC Festival, we are looking for your help to put on this new and exciting play!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</si>
  <si>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</si>
  <si>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</si>
  <si>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</si>
  <si>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</si>
  <si>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</si>
  <si>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</si>
  <si>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</si>
  <si>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</si>
  <si>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</si>
  <si>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</si>
  <si>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</si>
  <si>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</si>
  <si>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</si>
  <si>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</si>
  <si>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</si>
  <si>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</si>
  <si>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</si>
  <si>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</si>
  <si>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</si>
  <si>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</si>
  <si>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One Shot Theatre Company is an organization that promotes youth theatre for social change, putting on shows that open a social dialogue</t>
  </si>
  <si>
    <t>Help Moth Live! Support Moth and its artist collective to achieve its 2014/15 season.</t>
  </si>
  <si>
    <t>A Chicago staged reading of Jim Cartwright's 1992 play-with-music, "The Rise and Fall of Little Voice."</t>
  </si>
  <si>
    <t>All aboard for the world premiere of a new steampunk-inspired train adventure play, written by Maggie Lee and directed by Amy Poisson!</t>
  </si>
  <si>
    <t>Life is hard when your own imaginary friend can't make time for you.</t>
  </si>
  <si>
    <t>We want you to analyze while we dramatize if people who romanticize can recognize true love in a disguise.</t>
  </si>
  <si>
    <t>AENY-Spanish Artists in NY brings Juan Diego Botto's "brilliant script" (El PaÃ­s) for "An Invisible Piece of this World" to the stage.</t>
  </si>
  <si>
    <t>An Original Short Play: two young women search for answers about sexuality, the history they are taught, and their animal instincts.</t>
  </si>
  <si>
    <t>Artistic Internship @ Ojai Playwrights Conference</t>
  </si>
  <si>
    <t>A stunning production of Michele Lowe's biting play, The Smell of the Kill.  Brought to you by Michael Sheeks and his friends &amp; heroes.</t>
  </si>
  <si>
    <t>Bring a touring character education play about making wise choices to elementary students in Kentuckiana. Vote Kylie for President!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</si>
  <si>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</si>
  <si>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</si>
  <si>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</si>
  <si>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</si>
  <si>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</si>
  <si>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</si>
  <si>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</si>
  <si>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</si>
  <si>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</si>
  <si>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</si>
  <si>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</si>
  <si>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</si>
  <si>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</si>
  <si>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</si>
  <si>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</si>
  <si>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</si>
  <si>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</si>
  <si>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</si>
  <si>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</si>
  <si>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</si>
  <si>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Dancing spirits and blood magic come together in-the-park to depict an image of retaliation against oppression in "The Tempest"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</si>
  <si>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</si>
  <si>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</si>
  <si>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</si>
  <si>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</si>
  <si>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</si>
  <si>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</si>
  <si>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</si>
  <si>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</si>
  <si>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</si>
  <si>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I am raising money to pay for the rights to produce Sylvia by A.R. Gurney. The show will be a fundraiser for Wayside Waifs.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</si>
  <si>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</si>
  <si>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</si>
  <si>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</si>
  <si>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</si>
  <si>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</si>
  <si>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</si>
  <si>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</si>
  <si>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</si>
  <si>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</si>
  <si>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</si>
  <si>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The ASU Theatre and Shakespeare Club presents Measure For Measure directed by Jordyn Ochser.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</si>
  <si>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</si>
  <si>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</si>
  <si>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</si>
  <si>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</si>
  <si>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</si>
  <si>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</si>
  <si>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</si>
  <si>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Theater students of UMass present a large-scale theater collaboration that will revolutionize the way you see Shakespeare.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</si>
  <si>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</si>
  <si>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</si>
  <si>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</si>
  <si>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</si>
  <si>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</si>
  <si>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Brooklyn Quartet, directed by reg e gaines, in a collaboration of ambitious and unique storytelling, live music and cinematic staging,</t>
  </si>
  <si>
    <t>Feed, a new play by Garrett Markgraf (based on the novel by M.T. Anderson), Directed by Anna Marck at Oakland University.</t>
  </si>
  <si>
    <t>A girl in Burkina Faso is more likely to marry than finish high school. Public theatre can promote the need for girls to stay in school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</si>
  <si>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</si>
  <si>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</si>
  <si>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</si>
  <si>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</si>
  <si>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</si>
  <si>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"The surveyor said the foundation was shaky". A woman finds what it means to rebuild her marriage.</t>
  </si>
  <si>
    <t>A futuristic and absurd style play, produced by Colectivo El Pozo, where the characters make a crucial decision. Written by R Dorantes.</t>
  </si>
  <si>
    <t>A play by award winning writer Eric Monte. 
"If they come back" follows the lives of two teenage boys during the civil rights movement.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</si>
  <si>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</si>
  <si>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</si>
  <si>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</si>
  <si>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</si>
  <si>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</si>
  <si>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</si>
  <si>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V-Day is a global activist movement to end violence against women and girls.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</si>
  <si>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</si>
  <si>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</si>
  <si>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</si>
  <si>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</si>
  <si>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</si>
  <si>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</si>
  <si>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</si>
  <si>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</si>
  <si>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</si>
  <si>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</si>
  <si>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</si>
  <si>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</si>
  <si>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A funny, moving, witty piece about a girl, her oboe, and her dreams.</t>
  </si>
  <si>
    <t>What do you know about Russian Culture? Our project helps the American children to find out about Russian literature.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</si>
  <si>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</si>
  <si>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</si>
  <si>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</si>
  <si>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</si>
  <si>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</si>
  <si>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</si>
  <si>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</si>
  <si>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</si>
  <si>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</si>
  <si>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</si>
  <si>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</si>
  <si>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Based on the novel â€œKnow Thy Lawâ€, this powerful play gives the insight and understanding of the power of knowing the law of the land.</t>
  </si>
  <si>
    <t>A play that will cover 4000 years of black history.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</si>
  <si>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</si>
  <si>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</si>
  <si>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</si>
  <si>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</si>
  <si>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</si>
  <si>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</si>
  <si>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</si>
  <si>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TDPF is a play about a woman named Lisa who devotes her life to her marriage and ministry â€”since it is a woman place says her husband.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</si>
  <si>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</si>
  <si>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</si>
  <si>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</si>
  <si>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</si>
  <si>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</si>
  <si>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</si>
  <si>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</si>
  <si>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</si>
  <si>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</si>
  <si>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</si>
  <si>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</si>
  <si>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</si>
  <si>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</si>
  <si>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</si>
  <si>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</si>
  <si>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</si>
  <si>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</si>
  <si>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</si>
  <si>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</si>
  <si>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</si>
  <si>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</si>
  <si>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</si>
  <si>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</si>
  <si>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</si>
  <si>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</si>
  <si>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</si>
  <si>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</si>
  <si>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</si>
  <si>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</si>
  <si>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</si>
  <si>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</si>
  <si>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</si>
  <si>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</si>
  <si>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</si>
  <si>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</si>
  <si>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</si>
  <si>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</si>
  <si>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</si>
  <si>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</si>
  <si>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</si>
  <si>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</si>
  <si>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</si>
  <si>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Itâ€™s your favorite classic with a twist. This summer, Chicago youth recreate Romeo and Juliet in The Mesh-n-Groove annual production!</t>
  </si>
  <si>
    <t>Donâ€™t miss Golden Threadâ€™s new family-friendly play with live music about Ziryab, the 9th century musician and cultural trailblazer!</t>
  </si>
  <si>
    <t>The	next	project on the	horizon is	renovation of the exterior	faÃ§ade of	the Spring Garden	Mill,	which is in need of paint and	repair.</t>
  </si>
  <si>
    <t>An evening of of stories based both in myth and truth.</t>
  </si>
  <si>
    <t>I love to write. I have written and published my first book and everyone that read it enjoyed it. My dream is to one day write movies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</si>
  <si>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</si>
  <si>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</si>
  <si>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</si>
  <si>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</si>
  <si>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The African tale of Anansi the Spider is that of a trickster who often uses cleverness and harmless jokes to get what he wants.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</si>
  <si>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</si>
  <si>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</si>
  <si>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</si>
  <si>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</si>
  <si>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</si>
  <si>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</si>
  <si>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</si>
  <si>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</si>
  <si>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JUNTO Productions is proud to present our first production, the premiere of The Connection, a play by Jeffrey Paul.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</si>
  <si>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</si>
  <si>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</si>
  <si>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</si>
  <si>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The true story of the romantic entanglements of Mary Shelley's parents. Anarchist; William Godwin &amp;, 1st feminist; Mary Wollstonecraft.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</si>
  <si>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</si>
  <si>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</si>
  <si>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</si>
  <si>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</si>
  <si>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</si>
  <si>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</si>
  <si>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</si>
  <si>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</si>
  <si>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</si>
  <si>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</si>
  <si>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</si>
  <si>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</si>
  <si>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</si>
  <si>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</si>
  <si>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</si>
  <si>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</si>
  <si>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</si>
  <si>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</si>
  <si>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</si>
  <si>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Acting group and production for inner city youth, about inner city youth. The problems and stuation that they see everyday.</t>
  </si>
  <si>
    <t>A bilingual play in The New Works Festival at UT that crosses cultures and explores what it means to be confident with who you are.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</si>
  <si>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</si>
  <si>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</si>
  <si>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</si>
  <si>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</si>
  <si>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</si>
  <si>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</si>
  <si>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I love you,he said,then he kissed her as her tears fell down.It was my fault but make up will fix it"she replied,then he hit her again!</t>
  </si>
  <si>
    <t>American Pride is a play centered on the Poetry of one Iraq War veteran, and follows her journey through war and back home.</t>
  </si>
  <si>
    <t>Help reveal the beauty of Islamic culture by launching this new adventure play celebrating Persian music, dance, and lore.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</si>
  <si>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</si>
  <si>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</si>
  <si>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</si>
  <si>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</si>
  <si>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</si>
  <si>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V-Day Southern Utah University 2015 and Second Studio Players presents: The Vagina Monologues</t>
  </si>
  <si>
    <t>OTHELLO, directed by Daniel Echevarria. A tragedy that highlights political corruption and the madness that can come out of love.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</si>
  <si>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</si>
  <si>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</si>
  <si>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</si>
  <si>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</si>
  <si>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</si>
  <si>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</si>
  <si>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</si>
  <si>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</si>
  <si>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</si>
  <si>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</si>
  <si>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</si>
  <si>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</si>
  <si>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</si>
  <si>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</si>
  <si>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Live at the Speakeasy with Ryan Anderson is a local talk show! Showcasing local artist, special guest, and talented bands.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</si>
  <si>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</si>
  <si>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</si>
  <si>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</si>
  <si>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</si>
  <si>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</si>
  <si>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</si>
  <si>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</si>
  <si>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</si>
  <si>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</si>
  <si>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</si>
  <si>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</si>
  <si>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</si>
  <si>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</si>
  <si>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</si>
  <si>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</si>
  <si>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</si>
  <si>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</si>
  <si>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</si>
  <si>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</si>
  <si>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</si>
  <si>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</si>
  <si>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</si>
  <si>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</si>
  <si>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</si>
  <si>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</si>
  <si>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</si>
  <si>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</si>
  <si>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</si>
  <si>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</si>
  <si>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</si>
  <si>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</si>
  <si>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</si>
  <si>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</si>
  <si>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</si>
  <si>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</si>
  <si>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</si>
  <si>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</si>
  <si>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</si>
  <si>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</si>
  <si>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</si>
  <si>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</si>
  <si>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</si>
  <si>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</si>
  <si>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</si>
  <si>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</si>
  <si>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</si>
  <si>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</si>
  <si>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</si>
  <si>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</si>
  <si>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</si>
  <si>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</si>
  <si>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</si>
  <si>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</si>
  <si>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</si>
  <si>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</si>
  <si>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</si>
  <si>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</si>
  <si>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</si>
  <si>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</si>
  <si>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</si>
  <si>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</si>
  <si>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</si>
  <si>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</si>
  <si>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</si>
  <si>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</si>
  <si>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</si>
  <si>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</si>
  <si>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</si>
  <si>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</si>
  <si>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</si>
  <si>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</si>
  <si>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</si>
  <si>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</si>
  <si>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</si>
  <si>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</si>
  <si>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</si>
  <si>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</si>
  <si>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</si>
  <si>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</si>
  <si>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</si>
  <si>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</si>
  <si>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</si>
  <si>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</si>
  <si>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</si>
  <si>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</si>
  <si>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</si>
  <si>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</si>
  <si>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</si>
  <si>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</si>
  <si>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</si>
  <si>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</si>
  <si>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</si>
  <si>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</si>
  <si>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</si>
  <si>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</si>
  <si>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</si>
  <si>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</si>
  <si>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</si>
  <si>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</si>
  <si>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</si>
  <si>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</si>
  <si>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</si>
  <si>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</si>
  <si>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</si>
  <si>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</si>
  <si>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</si>
  <si>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Category</t>
  </si>
  <si>
    <t>Subcategory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</si>
  <si>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</si>
  <si>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</si>
  <si>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</si>
  <si>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</si>
  <si>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</si>
  <si>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</si>
  <si>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</si>
  <si>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</si>
  <si>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</si>
  <si>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</si>
  <si>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</si>
  <si>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</si>
  <si>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</si>
  <si>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</si>
  <si>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</si>
  <si>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</si>
  <si>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</si>
  <si>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</si>
  <si>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</si>
  <si>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</si>
  <si>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</si>
  <si>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</si>
  <si>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</si>
  <si>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</si>
  <si>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</si>
  <si>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</si>
  <si>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</si>
  <si>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</si>
  <si>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</si>
  <si>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</si>
  <si>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</si>
  <si>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</si>
  <si>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</si>
  <si>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</si>
  <si>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</si>
  <si>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</si>
  <si>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</si>
  <si>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</si>
  <si>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</si>
  <si>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</si>
  <si>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</si>
  <si>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</si>
  <si>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</si>
  <si>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</si>
  <si>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</si>
  <si>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</si>
  <si>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</si>
  <si>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</si>
  <si>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</si>
  <si>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Count of Category and Subcategory</t>
  </si>
  <si>
    <t>(All)</t>
  </si>
  <si>
    <t>Date Created Conversion</t>
  </si>
  <si>
    <t>Deadline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</si>
  <si>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</si>
  <si>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</si>
  <si>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</si>
  <si>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</si>
  <si>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</si>
  <si>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</si>
  <si>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</si>
  <si>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</si>
  <si>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</si>
  <si>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</si>
  <si>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</si>
  <si>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</si>
  <si>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outcomes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</si>
  <si>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</si>
  <si>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</si>
  <si>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</si>
  <si>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</si>
  <si>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</si>
  <si>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</si>
  <si>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</si>
  <si>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</si>
  <si>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Pledged</t>
  </si>
  <si>
    <t>Upper Quartile of Pledged</t>
  </si>
  <si>
    <t>Lower Quartile of Pledged</t>
  </si>
  <si>
    <t>Standard Deviation of Goal</t>
  </si>
  <si>
    <t>Upper Quartile of Goal</t>
  </si>
  <si>
    <t>Lower Quartile of Goal</t>
  </si>
  <si>
    <t>IQR of Goal</t>
  </si>
  <si>
    <t>IQR of Pledged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</si>
  <si>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</si>
  <si>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</si>
  <si>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</si>
  <si>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</si>
  <si>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</si>
  <si>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</si>
  <si>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</si>
  <si>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</si>
  <si>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</si>
  <si>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</si>
  <si>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</si>
  <si>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</si>
  <si>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</si>
  <si>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</si>
  <si>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</si>
  <si>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</si>
  <si>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</si>
  <si>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</si>
  <si>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</si>
  <si>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Deadline2</t>
  </si>
  <si>
    <t>Note: there were 19 cases of "live" outcome not considered in this graph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</si>
</sst>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/>
    <xf numFmtId="0" fontId="3" fillId="0" borderId="0" xfId="0" applyFont="1"/>
    <xf numFmtId="0" fontId="0" fillId="0" borderId="0" xfId="0" applyFont="1"/>
    <xf numFmtId="0" fontId="4" fillId="0" borderId="0" xfId="0" applyFont="1"/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10">
    <dxf>
      <fill>
        <patternFill>
          <bgColor theme="9" tint="0.79998168889431442"/>
        </patternFill>
      </fill>
    </dxf>
    <dxf>
      <fill>
        <patternFill>
          <bgColor rgb="FFC00000"/>
        </patternFill>
      </fill>
    </dxf>
    <dxf>
      <fill>
        <patternFill>
          <bgColor theme="9" tint="0.79998168889431442"/>
        </patternFill>
      </fill>
    </dxf>
    <dxf>
      <fill>
        <patternFill>
          <bgColor rgb="FFC0000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for 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45-473F-98B7-C722B0A4471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45-473F-98B7-C722B0A4471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45-473F-98B7-C722B0A44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5206016"/>
        <c:axId val="762787696"/>
      </c:lineChart>
      <c:catAx>
        <c:axId val="68520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787696"/>
        <c:crosses val="autoZero"/>
        <c:auto val="1"/>
        <c:lblAlgn val="ctr"/>
        <c:lblOffset val="100"/>
        <c:noMultiLvlLbl val="0"/>
      </c:catAx>
      <c:valAx>
        <c:axId val="7627876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20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[data-1-1-3-StarterBook-judith_calvo_module1_challenge.xlsx]Outcomes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79-468F-878C-2C5D76C23ED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C3-4DFD-9DA5-0DE10412B8D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C3-4DFD-9DA5-0DE10412B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328720"/>
        <c:axId val="476314448"/>
      </c:lineChart>
      <c:catAx>
        <c:axId val="60232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14448"/>
        <c:crosses val="autoZero"/>
        <c:auto val="1"/>
        <c:lblAlgn val="ctr"/>
        <c:lblOffset val="100"/>
        <c:noMultiLvlLbl val="0"/>
      </c:catAx>
      <c:valAx>
        <c:axId val="47631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2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[data-1-1-3-StarterBook-judith_calvo_module1_challenge.xlsx]pivot!PivotTable2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278798483522887"/>
          <c:y val="2.59027459011569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9146398366870807"/>
          <c:y val="0.13079222720478326"/>
          <c:w val="0.62876227277145913"/>
          <c:h val="0.7825176841684027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CE-47F9-B813-963CEDF14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4865872"/>
        <c:axId val="432424864"/>
      </c:barChart>
      <c:catAx>
        <c:axId val="434865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24864"/>
        <c:crosses val="autoZero"/>
        <c:auto val="1"/>
        <c:lblAlgn val="ctr"/>
        <c:lblOffset val="100"/>
        <c:noMultiLvlLbl val="0"/>
      </c:catAx>
      <c:valAx>
        <c:axId val="43242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86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[data-1-1-3-StarterBook-judith_calvo_module1_challenge.xlsx]subcategory statistics!PivotTable2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9-428E-BB94-4E2E84CF2A8C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D9-428E-BB94-4E2E84CF2A8C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D9-428E-BB94-4E2E84CF2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441840"/>
        <c:axId val="434636992"/>
      </c:barChart>
      <c:catAx>
        <c:axId val="58944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36992"/>
        <c:crosses val="autoZero"/>
        <c:auto val="1"/>
        <c:lblAlgn val="ctr"/>
        <c:lblOffset val="100"/>
        <c:noMultiLvlLbl val="0"/>
      </c:catAx>
      <c:valAx>
        <c:axId val="434636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44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220980</xdr:colOff>
      <xdr:row>16</xdr:row>
      <xdr:rowOff>7620</xdr:rowOff>
    </xdr:from>
    <xdr:to>
      <xdr:col>6</xdr:col>
      <xdr:colOff>662940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3071B6-176F-438E-B96B-E177C2333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</xdr:row>
      <xdr:rowOff>7620</xdr:rowOff>
    </xdr:from>
    <xdr:to>
      <xdr:col>15</xdr:col>
      <xdr:colOff>327660</xdr:colOff>
      <xdr:row>20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C00243-F904-4DC2-AF70-E48E5B379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1</xdr:row>
      <xdr:rowOff>15240</xdr:rowOff>
    </xdr:from>
    <xdr:to>
      <xdr:col>9</xdr:col>
      <xdr:colOff>502920</xdr:colOff>
      <xdr:row>19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BD54D7-C296-4A92-B16D-7AAE42393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83820</xdr:rowOff>
    </xdr:from>
    <xdr:to>
      <xdr:col>14</xdr:col>
      <xdr:colOff>228600</xdr:colOff>
      <xdr:row>16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5E3543-1E66-4A21-BCD6-FC11B9542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ith Calvo" refreshedDate="43840.631237268521" createdVersion="6" refreshedVersion="6" minRefreshableVersion="3" recordCount="4114" xr:uid="{1E7FA265-7DE8-4F02-BE62-F74A94D841A6}">
  <cacheSource type="worksheet">
    <worksheetSource ref="A1:O4115" sheet="Kickstarter-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ith Calvo" refreshedDate="43840.836002777774" createdVersion="6" refreshedVersion="6" minRefreshableVersion="3" recordCount="4114" xr:uid="{DD3BCD8A-0EBB-4083-9C7D-D77C8518A365}">
  <cacheSource type="worksheet">
    <worksheetSource ref="A1:Q4115" sheet="Kickstarter-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2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BD62E-1C40-4355-ACDC-16674AD3264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98B31-EC17-4BC0-BC6E-5422CCBA338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B9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Row" multipleItemSelectionAllowe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hier="-1"/>
    <pageField fld="16" hier="-1"/>
  </pageFields>
  <dataFields count="1">
    <dataField name="Count of Category and Subcategory" fld="13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1CB5ED-70DA-42BD-8383-DBD89E0A794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E7" firstHeaderRow="1" firstDataRow="2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Col" multipleItemSelectionAllowe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hier="-1"/>
    <pageField fld="16" hier="-1"/>
    <pageField fld="17" hier="-1"/>
  </pageFields>
  <dataFields count="1">
    <dataField name="Count of Category and Subcategory" fld="13" subtotal="count" baseField="0" baseItem="0"/>
  </dataFields>
  <chartFormats count="5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466EE8-B0A6-455A-99E8-73A699929650}" name="Table1" displayName="Table1" ref="A1:O1068" totalsRowShown="0" headerRowDxfId="4">
  <autoFilter ref="A1:O1068" xr:uid="{D9CE0538-F08D-424B-9294-3B41F042C9F2}"/>
  <sortState xmlns:xlrd2="http://schemas.microsoft.com/office/spreadsheetml/2017/richdata2" ref="A2:O1068">
    <sortCondition descending="1" ref="M1:M1068"/>
  </sortState>
  <tableColumns count="15">
    <tableColumn id="1" xr3:uid="{DAFD8364-E80C-4F31-BF93-0B0B13BDF742}" name="id" dataDxfId="9"/>
    <tableColumn id="4" xr3:uid="{EC8CFCBD-8E26-4BDB-8B21-FD781662ABB0}" name="goal" dataDxfId="8"/>
    <tableColumn id="5" xr3:uid="{6C4F72F1-8EB4-4D04-BDD8-BF5E21023A70}" name="pledged" dataDxfId="7"/>
    <tableColumn id="6" xr3:uid="{FDD760A2-8626-4793-A92F-9F213F747953}" name="outcomes"/>
    <tableColumn id="7" xr3:uid="{F4534DA1-6FCE-4439-A103-C6F226BA5535}" name="country"/>
    <tableColumn id="8" xr3:uid="{9822A21E-F890-4CF3-8C29-C3132944B1F9}" name="currency"/>
    <tableColumn id="9" xr3:uid="{6AB9F4EF-DFA8-415D-B872-8251463C7A81}" name="deadline"/>
    <tableColumn id="10" xr3:uid="{D7697DD4-825F-4515-BB5D-2CC1D18C4607}" name="launched_at"/>
    <tableColumn id="14" xr3:uid="{134E735A-A01A-431D-867D-9239FE1C5564}" name="Category and Subcategory"/>
    <tableColumn id="15" xr3:uid="{30A5BC97-6D67-4296-99BD-8C6A9208C3FC}" name="Percentage Funded"/>
    <tableColumn id="16" xr3:uid="{371F6208-458C-435E-A1CC-5726B5E440CB}" name="Average Donation"/>
    <tableColumn id="17" xr3:uid="{F8A4067F-4AAC-4FD3-B393-14539014C481}" name="Category"/>
    <tableColumn id="18" xr3:uid="{0FB294DF-15ED-4D1F-94A0-E968D8117D2D}" name="Subcategory"/>
    <tableColumn id="19" xr3:uid="{F1AF976C-464D-4569-A390-8F4F7F12FE55}" name="Date Created Conversion" dataDxfId="6"/>
    <tableColumn id="20" xr3:uid="{C26A702F-F81E-4893-AA14-7D3FB755C323}" name="Deadline2" dataDxfId="5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5D8CD-6E81-41B7-8F57-CA25AB3A4764}">
  <sheetPr>
    <tabColor rgb="FF92D050"/>
  </sheetPr>
  <dimension ref="A1:H15"/>
  <sheetViews>
    <sheetView workbookViewId="0">
      <selection activeCell="H19" sqref="H19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1913</v>
      </c>
      <c r="B1" t="s">
        <v>1947</v>
      </c>
      <c r="C1" t="s">
        <v>1946</v>
      </c>
      <c r="D1" t="s">
        <v>1945</v>
      </c>
      <c r="E1" t="s">
        <v>1944</v>
      </c>
      <c r="F1" t="s">
        <v>1943</v>
      </c>
      <c r="G1" t="s">
        <v>1942</v>
      </c>
      <c r="H1" t="s">
        <v>1941</v>
      </c>
    </row>
    <row r="2" spans="1:8" x14ac:dyDescent="0.3">
      <c r="A2" t="s">
        <v>1940</v>
      </c>
      <c r="B2">
        <f>COUNTIFS('Kickstarter-2'!$B$2:$B$1067, "&lt; 1000", 'Kickstarter-2'!$D$2:$D$1067, "Successful")</f>
        <v>141</v>
      </c>
      <c r="C2">
        <f>COUNTIFS('Kickstarter-2'!$B$2:$B$1067, "&lt; 1000", 'Kickstarter-2'!$D$2:$D$1067, "Failed")</f>
        <v>45</v>
      </c>
      <c r="D2">
        <f>COUNTIFS('Kickstarter-2'!$B$2:$B$1067, "&lt; 1000", 'Kickstarter-2'!$D$2:$D$1067, "Canceled")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3">
      <c r="A3" t="s">
        <v>1939</v>
      </c>
      <c r="B3">
        <f>COUNTIFS('Kickstarter-2'!$B$2:$B$1067, "&gt;= 1000", 'Kickstarter-2'!$B$2:$B$1067, "&lt;=4999", 'Kickstarter-2'!$D$2:$D$1067, "Successful")</f>
        <v>388</v>
      </c>
      <c r="C3">
        <f>COUNTIFS('Kickstarter-2'!$B$2:$B$1067, "&gt;= 1000", 'Kickstarter-2'!$B$2:$B$1067, "&lt;=4999", 'Kickstarter-2'!$D$2:$D$1067, "Failed")</f>
        <v>146</v>
      </c>
      <c r="D3">
        <f>COUNTIFS('Kickstarter-2'!$B$2:$B$1067, "&gt;= 1000", 'Kickstarter-2'!$B$2:$B$1067, "&lt;=4999", 'Kickstarter-2'!$D$2:$D$1067, "Canceled")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3">
      <c r="A4" t="s">
        <v>1938</v>
      </c>
      <c r="B4">
        <f>COUNTIFS('Kickstarter-2'!$B$2:$B$1067, "&gt;= 5000", 'Kickstarter-2'!$B$2:$B$1067, "&lt;=9999", 'Kickstarter-2'!$D$2:$D$1067, "Successful")</f>
        <v>93</v>
      </c>
      <c r="C4">
        <f>COUNTIFS('Kickstarter-2'!$B$2:$B$1067, "&gt;= 5000", 'Kickstarter-2'!$B$2:$B$1067, "&lt;=9999", 'Kickstarter-2'!$D$2:$D$1067, "Failed")</f>
        <v>76</v>
      </c>
      <c r="D4">
        <f>COUNTIFS('Kickstarter-2'!$B$2:$B$1067, "&gt;= 5000", 'Kickstarter-2'!$B$2:$B$1067, "&lt;=9999", 'Kickstarter-2'!$D$2:$D$1067, "Canceled")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1937</v>
      </c>
      <c r="B5">
        <f>COUNTIFS('Kickstarter-2'!$B$2:$B$1067, "&gt;= 10000", 'Kickstarter-2'!$B$2:$B$1067, "&lt;=14999", 'Kickstarter-2'!$D$2:$D$1067, "Successful")</f>
        <v>39</v>
      </c>
      <c r="C5">
        <f>COUNTIFS('Kickstarter-2'!$B$2:$B$1067, "&gt;= 10000", 'Kickstarter-2'!$B$2:$B$1067, "&lt;=14999", 'Kickstarter-2'!$D$2:$D$1067, "Failed")</f>
        <v>33</v>
      </c>
      <c r="D5">
        <f>COUNTIFS('Kickstarter-2'!$B$2:$B$1067, "&gt;= 10000", 'Kickstarter-2'!$B$2:$B$1067, "&lt;=14999", 'Kickstarter-2'!$D$2:$D$1067, "Canceled")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1936</v>
      </c>
      <c r="B6">
        <f>COUNTIFS('Kickstarter-2'!$B$2:$B$1067, "&gt;= 15000", 'Kickstarter-2'!$B$2:$B$1067, "&lt;=19999", 'Kickstarter-2'!$D$2:$D$1067, "Successful")</f>
        <v>12</v>
      </c>
      <c r="C6">
        <f>COUNTIFS('Kickstarter-2'!$B$2:$B$1067, "&gt;= 15000", 'Kickstarter-2'!$B$2:$B$1067, "&lt;=19999", 'Kickstarter-2'!$D$2:$D$1067, "Failed")</f>
        <v>12</v>
      </c>
      <c r="D6">
        <f>COUNTIFS('Kickstarter-2'!$B$2:$B$1067, "&gt;= 15000", 'Kickstarter-2'!$B$2:$B$1067, "&lt;=19999", 'Kickstarter-2'!$D$2:$D$1067, "Canceled")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1935</v>
      </c>
      <c r="B7">
        <f>COUNTIFS('Kickstarter-2'!$B$2:$B$1067, "&gt;= 20000", 'Kickstarter-2'!$B$2:$B$1067, "&lt;=24999", 'Kickstarter-2'!$D$2:$D$1067, "Successful")</f>
        <v>9</v>
      </c>
      <c r="C7">
        <f>COUNTIFS('Kickstarter-2'!$B$2:$B$1067, "&gt;= 20000", 'Kickstarter-2'!$B$2:$B$1067, "&lt;=24999", 'Kickstarter-2'!$D$2:$D$1067, "Failed")</f>
        <v>11</v>
      </c>
      <c r="D7">
        <f>COUNTIFS('Kickstarter-2'!$B$2:$B$1067, "&gt;= 20000", 'Kickstarter-2'!$B$2:$B$1067, "&lt;=24999", 'Kickstarter-2'!$D$2:$D$1067, "Canceled")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1934</v>
      </c>
      <c r="B8">
        <f>COUNTIFS('Kickstarter-2'!$B$2:$B$1067, "&gt;= 25000", 'Kickstarter-2'!$B$2:$B$1067, "&lt;=29999", 'Kickstarter-2'!$D$2:$D$1067, "Successful")</f>
        <v>1</v>
      </c>
      <c r="C8">
        <f>COUNTIFS('Kickstarter-2'!$B$2:$B$1067, "&gt;=25000", 'Kickstarter-2'!$B$2:$B$1067, "&lt;=29999", 'Kickstarter-2'!$D$2:$D$1067, "Failed")</f>
        <v>4</v>
      </c>
      <c r="D8">
        <f>COUNTIFS('Kickstarter-2'!$B$2:$B$1067, "&gt;=25000", 'Kickstarter-2'!$B$2:$B$1067, "&lt;=29999", 'Kickstarter-2'!$D$2:$D$1067, "Canceled")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1933</v>
      </c>
      <c r="B9">
        <f>COUNTIFS('Kickstarter-2'!$B$2:$B$1067, "&gt;= 30000", 'Kickstarter-2'!$B$2:$B$1067, "&lt;=34999", 'Kickstarter-2'!$D$2:$D$1067, "Successful")</f>
        <v>3</v>
      </c>
      <c r="C9">
        <f>COUNTIFS('Kickstarter-2'!$B$2:$B$1067, "&gt;= 30000", 'Kickstarter-2'!$B$2:$B$1067, "&lt;=34999", 'Kickstarter-2'!$D$2:$D$1067, "Failed")</f>
        <v>8</v>
      </c>
      <c r="D9">
        <f>COUNTIFS('Kickstarter-2'!$B$2:$B$1067, "&gt;= 30000", 'Kickstarter-2'!$B$2:$B$1067, "&lt;=34999", 'Kickstarter-2'!$D$2:$D$1067, "Canceled")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1932</v>
      </c>
      <c r="B10">
        <f>COUNTIFS('Kickstarter-2'!$B$2:$B$1067, "&gt;= 35000", 'Kickstarter-2'!$B$2:$B$1067, "&lt;=39999", 'Kickstarter-2'!$D$2:$D$1067, "Successful")</f>
        <v>4</v>
      </c>
      <c r="C10">
        <f>COUNTIFS('Kickstarter-2'!$B$2:$B$1067, "&gt;= 35000", 'Kickstarter-2'!$B$2:$B$1067, "&lt;=39999", 'Kickstarter-2'!$D$2:$D$1067, "Failed")</f>
        <v>2</v>
      </c>
      <c r="D10">
        <f>COUNTIFS('Kickstarter-2'!$B$2:$B$1067, "&gt;=35000", 'Kickstarter-2'!$B$2:$B$1067, "&lt;=39999", 'Kickstarter-2'!$D$2:$D$1067, "Canceled")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1931</v>
      </c>
      <c r="B11">
        <f>COUNTIFS('Kickstarter-2'!$B$2:$B$1067, "&gt;= 40000", 'Kickstarter-2'!$B$2:$B$1067, "&lt;=44999", 'Kickstarter-2'!$D$2:$D$1067, "Successful")</f>
        <v>2</v>
      </c>
      <c r="C11">
        <f>COUNTIFS('Kickstarter-2'!$B$2:$B$1067, "&gt;= 40000", 'Kickstarter-2'!$B$2:$B$1067, "&lt;=44999", 'Kickstarter-2'!$D$2:$D$1067, "Failed")</f>
        <v>1</v>
      </c>
      <c r="D11">
        <f>COUNTIFS('Kickstarter-2'!$B$2:$B$1067, "&gt;= 40000", 'Kickstarter-2'!$B$2:$B$1067, "&lt;=44999", 'Kickstarter-2'!$D$2:$D$1067, "Canceled")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1930</v>
      </c>
      <c r="B12">
        <f>COUNTIFS('Kickstarter-2'!$B$2:$B$1067, "&gt;= 45000", 'Kickstarter-2'!$B$2:$B$1067, "&lt;=49999", 'Kickstarter-2'!$D$2:$D$1067, "Successful")</f>
        <v>0</v>
      </c>
      <c r="C12">
        <f>COUNTIFS('Kickstarter-2'!$B$2:$B$1067, "&gt;= 45000", 'Kickstarter-2'!$B$2:$B$1067, "&lt;=49999", 'Kickstarter-2'!$D$2:$D$1067, "Failed")</f>
        <v>1</v>
      </c>
      <c r="D12">
        <f>COUNTIFS('Kickstarter-2'!$B$2:$B$1067, "&gt;= 45000", 'Kickstarter-2'!$B$2:$B$1067, "&lt;=49999", 'Kickstarter-2'!$D$2:$D$1067, "Canceled")</f>
        <v>0</v>
      </c>
      <c r="E12">
        <f t="shared" si="0"/>
        <v>1</v>
      </c>
      <c r="F12" s="19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1929</v>
      </c>
      <c r="B13">
        <f>COUNTIFS('Kickstarter-2'!$B$2:$B$1067, "&gt;= 50000", 'Kickstarter-2'!$D$2:$D$1067, "Successful")</f>
        <v>2</v>
      </c>
      <c r="C13">
        <f>COUNTIFS('Kickstarter-2'!$B$2:$B$1067, "&gt;= 50000", 'Kickstarter-2'!$D$2:$D$1067, "Failed")</f>
        <v>14</v>
      </c>
      <c r="D13">
        <f>COUNTIFS('Kickstarter-2'!$B$2:$B$4112, "&gt;= 50000", 'Kickstarter-2'!$D$2:$D$4112, "Canceled")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  <row r="15" spans="1:8" x14ac:dyDescent="0.3">
      <c r="A15" s="17" t="s">
        <v>1949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3805E-EF6B-4037-8AB1-CFA9ECE589E6}">
  <sheetPr>
    <tabColor rgb="FF92D050"/>
  </sheetPr>
  <dimension ref="A2:E18"/>
  <sheetViews>
    <sheetView workbookViewId="0">
      <selection activeCell="D25" sqref="D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2" spans="1:5" x14ac:dyDescent="0.3">
      <c r="A2" s="8" t="s">
        <v>1845</v>
      </c>
      <c r="B2" t="s">
        <v>1841</v>
      </c>
    </row>
    <row r="4" spans="1:5" x14ac:dyDescent="0.3">
      <c r="A4" s="8" t="s">
        <v>1912</v>
      </c>
      <c r="B4" s="8" t="s">
        <v>1847</v>
      </c>
    </row>
    <row r="5" spans="1:5" x14ac:dyDescent="0.3">
      <c r="A5" s="8" t="s">
        <v>1849</v>
      </c>
      <c r="B5" t="s">
        <v>1753</v>
      </c>
      <c r="C5" t="s">
        <v>1754</v>
      </c>
      <c r="D5" t="s">
        <v>1752</v>
      </c>
      <c r="E5" t="s">
        <v>1848</v>
      </c>
    </row>
    <row r="6" spans="1:5" x14ac:dyDescent="0.3">
      <c r="A6" s="12" t="s">
        <v>1905</v>
      </c>
      <c r="B6" s="7">
        <v>7</v>
      </c>
      <c r="C6" s="7">
        <v>33</v>
      </c>
      <c r="D6" s="7">
        <v>56</v>
      </c>
      <c r="E6" s="7">
        <v>96</v>
      </c>
    </row>
    <row r="7" spans="1:5" x14ac:dyDescent="0.3">
      <c r="A7" s="12" t="s">
        <v>1906</v>
      </c>
      <c r="B7" s="7">
        <v>3</v>
      </c>
      <c r="C7" s="7">
        <v>39</v>
      </c>
      <c r="D7" s="7">
        <v>71</v>
      </c>
      <c r="E7" s="7">
        <v>113</v>
      </c>
    </row>
    <row r="8" spans="1:5" x14ac:dyDescent="0.3">
      <c r="A8" s="12" t="s">
        <v>1907</v>
      </c>
      <c r="B8" s="7">
        <v>3</v>
      </c>
      <c r="C8" s="7">
        <v>33</v>
      </c>
      <c r="D8" s="7">
        <v>56</v>
      </c>
      <c r="E8" s="7">
        <v>92</v>
      </c>
    </row>
    <row r="9" spans="1:5" x14ac:dyDescent="0.3">
      <c r="A9" s="12" t="s">
        <v>1908</v>
      </c>
      <c r="B9" s="7">
        <v>2</v>
      </c>
      <c r="C9" s="7">
        <v>40</v>
      </c>
      <c r="D9" s="7">
        <v>71</v>
      </c>
      <c r="E9" s="7">
        <v>113</v>
      </c>
    </row>
    <row r="10" spans="1:5" x14ac:dyDescent="0.3">
      <c r="A10" s="12" t="s">
        <v>1909</v>
      </c>
      <c r="B10" s="7">
        <v>3</v>
      </c>
      <c r="C10" s="7">
        <v>52</v>
      </c>
      <c r="D10" s="7">
        <v>111</v>
      </c>
      <c r="E10" s="7">
        <v>166</v>
      </c>
    </row>
    <row r="11" spans="1:5" x14ac:dyDescent="0.3">
      <c r="A11" s="12" t="s">
        <v>1910</v>
      </c>
      <c r="B11" s="7">
        <v>4</v>
      </c>
      <c r="C11" s="7">
        <v>49</v>
      </c>
      <c r="D11" s="7">
        <v>100</v>
      </c>
      <c r="E11" s="7">
        <v>153</v>
      </c>
    </row>
    <row r="12" spans="1:5" x14ac:dyDescent="0.3">
      <c r="A12" s="12" t="s">
        <v>1911</v>
      </c>
      <c r="B12" s="7">
        <v>1</v>
      </c>
      <c r="C12" s="7">
        <v>50</v>
      </c>
      <c r="D12" s="7">
        <v>87</v>
      </c>
      <c r="E12" s="7">
        <v>138</v>
      </c>
    </row>
    <row r="13" spans="1:5" x14ac:dyDescent="0.3">
      <c r="A13" s="12" t="s">
        <v>1900</v>
      </c>
      <c r="B13" s="7">
        <v>4</v>
      </c>
      <c r="C13" s="7">
        <v>47</v>
      </c>
      <c r="D13" s="7">
        <v>72</v>
      </c>
      <c r="E13" s="7">
        <v>123</v>
      </c>
    </row>
    <row r="14" spans="1:5" x14ac:dyDescent="0.3">
      <c r="A14" s="12" t="s">
        <v>1901</v>
      </c>
      <c r="B14" s="7">
        <v>4</v>
      </c>
      <c r="C14" s="7">
        <v>34</v>
      </c>
      <c r="D14" s="7">
        <v>59</v>
      </c>
      <c r="E14" s="7">
        <v>97</v>
      </c>
    </row>
    <row r="15" spans="1:5" x14ac:dyDescent="0.3">
      <c r="A15" s="12" t="s">
        <v>1902</v>
      </c>
      <c r="B15" s="7"/>
      <c r="C15" s="7">
        <v>50</v>
      </c>
      <c r="D15" s="7">
        <v>65</v>
      </c>
      <c r="E15" s="7">
        <v>115</v>
      </c>
    </row>
    <row r="16" spans="1:5" x14ac:dyDescent="0.3">
      <c r="A16" s="12" t="s">
        <v>1903</v>
      </c>
      <c r="B16" s="7">
        <v>3</v>
      </c>
      <c r="C16" s="7">
        <v>31</v>
      </c>
      <c r="D16" s="7">
        <v>54</v>
      </c>
      <c r="E16" s="7">
        <v>88</v>
      </c>
    </row>
    <row r="17" spans="1:5" x14ac:dyDescent="0.3">
      <c r="A17" s="12" t="s">
        <v>1904</v>
      </c>
      <c r="B17" s="7">
        <v>3</v>
      </c>
      <c r="C17" s="7">
        <v>35</v>
      </c>
      <c r="D17" s="7">
        <v>37</v>
      </c>
      <c r="E17" s="7">
        <v>75</v>
      </c>
    </row>
    <row r="18" spans="1:5" x14ac:dyDescent="0.3">
      <c r="A18" s="12" t="s">
        <v>1848</v>
      </c>
      <c r="B18" s="7">
        <v>37</v>
      </c>
      <c r="C18" s="7">
        <v>493</v>
      </c>
      <c r="D18" s="7">
        <v>839</v>
      </c>
      <c r="E18" s="7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4116"/>
  <sheetViews>
    <sheetView zoomScaleNormal="100" workbookViewId="0">
      <selection activeCell="B1304" sqref="B1304"/>
    </sheetView>
  </sheetViews>
  <sheetFormatPr defaultColWidth="8.77734375" defaultRowHeight="14.4" x14ac:dyDescent="0.3"/>
  <cols>
    <col min="1" max="1" width="10.109375" style="7" bestFit="1" customWidth="1"/>
    <col min="2" max="2" width="15.6640625" style="3" bestFit="1" customWidth="1"/>
    <col min="3" max="3" width="16.44140625" style="5" customWidth="1"/>
    <col min="4" max="4" width="13.5546875" customWidth="1"/>
    <col min="5" max="5" width="10.6640625" customWidth="1"/>
    <col min="6" max="6" width="19.33203125" customWidth="1"/>
    <col min="7" max="7" width="17.77734375" customWidth="1"/>
    <col min="8" max="8" width="15.44140625" customWidth="1"/>
    <col min="9" max="9" width="24.44140625" customWidth="1"/>
    <col min="10" max="10" width="36.44140625" customWidth="1"/>
    <col min="11" max="11" width="41.109375" customWidth="1"/>
    <col min="12" max="12" width="17.44140625" bestFit="1" customWidth="1"/>
    <col min="13" max="13" width="16.21875" bestFit="1" customWidth="1"/>
    <col min="14" max="14" width="11.33203125" bestFit="1" customWidth="1"/>
    <col min="15" max="15" width="11.5546875" bestFit="1" customWidth="1"/>
    <col min="16" max="16" width="11.6640625" style="10" customWidth="1"/>
    <col min="17" max="17" width="10.5546875" bestFit="1" customWidth="1"/>
  </cols>
  <sheetData>
    <row r="1" spans="1:17" ht="43.2" x14ac:dyDescent="0.3">
      <c r="A1" s="6" t="s">
        <v>0</v>
      </c>
      <c r="B1" s="2" t="s">
        <v>1750</v>
      </c>
      <c r="C1" s="4" t="s">
        <v>1751</v>
      </c>
      <c r="D1" s="1" t="s">
        <v>1837</v>
      </c>
      <c r="E1" s="1" t="s">
        <v>1756</v>
      </c>
      <c r="F1" s="1" t="s">
        <v>1791</v>
      </c>
      <c r="G1" s="1" t="s">
        <v>1792</v>
      </c>
      <c r="H1" s="1" t="s">
        <v>1793</v>
      </c>
      <c r="I1" s="1" t="s">
        <v>1794</v>
      </c>
      <c r="J1" s="1" t="s">
        <v>1795</v>
      </c>
      <c r="K1" s="1" t="s">
        <v>1838</v>
      </c>
      <c r="L1" s="1" t="s">
        <v>1839</v>
      </c>
      <c r="M1" s="1" t="s">
        <v>1840</v>
      </c>
      <c r="N1" s="1" t="s">
        <v>1845</v>
      </c>
      <c r="O1" s="1" t="s">
        <v>1846</v>
      </c>
      <c r="P1" s="11" t="s">
        <v>1898</v>
      </c>
      <c r="Q1" s="11" t="s">
        <v>1899</v>
      </c>
    </row>
    <row r="2" spans="1:17" hidden="1" x14ac:dyDescent="0.3">
      <c r="A2" s="7">
        <v>0</v>
      </c>
      <c r="B2" s="3">
        <v>8500</v>
      </c>
      <c r="C2" s="5">
        <v>11633</v>
      </c>
      <c r="D2" t="s">
        <v>1752</v>
      </c>
      <c r="E2" t="s">
        <v>1757</v>
      </c>
      <c r="F2">
        <v>1437620400</v>
      </c>
      <c r="G2">
        <v>1434931811</v>
      </c>
      <c r="H2" t="b">
        <v>0</v>
      </c>
      <c r="I2">
        <v>182</v>
      </c>
      <c r="J2" t="b">
        <v>1</v>
      </c>
      <c r="K2" t="s">
        <v>1796</v>
      </c>
      <c r="L2">
        <f>ROUND(C2/B2*100,0)</f>
        <v>137</v>
      </c>
      <c r="M2">
        <f>IFERROR(ROUND(C2/I2,2),0)</f>
        <v>63.92</v>
      </c>
      <c r="N2" t="s">
        <v>1850</v>
      </c>
      <c r="O2" t="s">
        <v>1851</v>
      </c>
      <c r="P2" s="10">
        <f>(((G2/60)/60/24)+DATE(1970,1,1))</f>
        <v>42177.007071759261</v>
      </c>
      <c r="Q2" s="10">
        <f>(((F2/60)/60/24)+DATE(1970,1,1))</f>
        <v>42208.125</v>
      </c>
    </row>
    <row r="3" spans="1:17" hidden="1" x14ac:dyDescent="0.3">
      <c r="A3" s="7">
        <v>1</v>
      </c>
      <c r="B3" s="3">
        <v>10275</v>
      </c>
      <c r="C3" s="5">
        <v>14653</v>
      </c>
      <c r="D3" t="s">
        <v>1752</v>
      </c>
      <c r="E3" t="s">
        <v>1757</v>
      </c>
      <c r="F3">
        <v>1488464683</v>
      </c>
      <c r="G3">
        <v>1485872683</v>
      </c>
      <c r="H3" t="b">
        <v>0</v>
      </c>
      <c r="I3">
        <v>79</v>
      </c>
      <c r="J3" t="b">
        <v>1</v>
      </c>
      <c r="K3" t="s">
        <v>1796</v>
      </c>
      <c r="L3">
        <f>ROUND(C3/B3*100,0)</f>
        <v>143</v>
      </c>
      <c r="M3">
        <f>IFERROR(ROUND(C3/I3,2),0)</f>
        <v>185.48</v>
      </c>
      <c r="N3" t="s">
        <v>1850</v>
      </c>
      <c r="O3" t="s">
        <v>1851</v>
      </c>
      <c r="P3" s="10">
        <f t="shared" ref="P3:P66" si="0">(((G3/60)/60/24)+DATE(1970,1,1))</f>
        <v>42766.600497685184</v>
      </c>
      <c r="Q3" s="10">
        <f t="shared" ref="Q3:Q66" si="1">(((F3/60)/60/24)+DATE(1970,1,1))</f>
        <v>42796.600497685184</v>
      </c>
    </row>
    <row r="4" spans="1:17" ht="17.399999999999999" hidden="1" customHeight="1" x14ac:dyDescent="0.3">
      <c r="A4" s="7">
        <v>2</v>
      </c>
      <c r="B4" s="3">
        <v>500</v>
      </c>
      <c r="C4" s="5">
        <v>525</v>
      </c>
      <c r="D4" t="s">
        <v>1752</v>
      </c>
      <c r="E4" t="s">
        <v>1758</v>
      </c>
      <c r="F4">
        <v>1455555083</v>
      </c>
      <c r="G4">
        <v>1454691083</v>
      </c>
      <c r="H4" t="b">
        <v>0</v>
      </c>
      <c r="I4">
        <v>35</v>
      </c>
      <c r="J4" t="b">
        <v>1</v>
      </c>
      <c r="K4" t="s">
        <v>1796</v>
      </c>
      <c r="L4">
        <f>ROUND(C4/B4*100,0)</f>
        <v>105</v>
      </c>
      <c r="M4">
        <f>IFERROR(ROUND(C4/I4,2),0)</f>
        <v>15</v>
      </c>
      <c r="N4" t="s">
        <v>1850</v>
      </c>
      <c r="O4" t="s">
        <v>1851</v>
      </c>
      <c r="P4" s="10">
        <f t="shared" si="0"/>
        <v>42405.702349537038</v>
      </c>
      <c r="Q4" s="10">
        <f t="shared" si="1"/>
        <v>42415.702349537038</v>
      </c>
    </row>
    <row r="5" spans="1:17" hidden="1" x14ac:dyDescent="0.3">
      <c r="A5" s="7">
        <v>3</v>
      </c>
      <c r="B5" s="3">
        <v>10000</v>
      </c>
      <c r="C5" s="5">
        <v>10390</v>
      </c>
      <c r="D5" t="s">
        <v>1752</v>
      </c>
      <c r="E5" t="s">
        <v>1757</v>
      </c>
      <c r="F5">
        <v>1407414107</v>
      </c>
      <c r="G5">
        <v>1404822107</v>
      </c>
      <c r="H5" t="b">
        <v>0</v>
      </c>
      <c r="I5">
        <v>150</v>
      </c>
      <c r="J5" t="b">
        <v>1</v>
      </c>
      <c r="K5" t="s">
        <v>1796</v>
      </c>
      <c r="L5">
        <f>ROUND(C5/B5*100,0)</f>
        <v>104</v>
      </c>
      <c r="M5">
        <f>IFERROR(ROUND(C5/I5,2),0)</f>
        <v>69.27</v>
      </c>
      <c r="N5" t="s">
        <v>1850</v>
      </c>
      <c r="O5" t="s">
        <v>1851</v>
      </c>
      <c r="P5" s="10">
        <f t="shared" si="0"/>
        <v>41828.515127314815</v>
      </c>
      <c r="Q5" s="10">
        <f t="shared" si="1"/>
        <v>41858.515127314815</v>
      </c>
    </row>
    <row r="6" spans="1:17" hidden="1" x14ac:dyDescent="0.3">
      <c r="A6" s="7">
        <v>4</v>
      </c>
      <c r="B6" s="3">
        <v>44000</v>
      </c>
      <c r="C6" s="5">
        <v>54116.28</v>
      </c>
      <c r="D6" t="s">
        <v>1752</v>
      </c>
      <c r="E6" t="s">
        <v>1757</v>
      </c>
      <c r="F6">
        <v>1450555279</v>
      </c>
      <c r="G6">
        <v>1447963279</v>
      </c>
      <c r="H6" t="b">
        <v>0</v>
      </c>
      <c r="I6">
        <v>284</v>
      </c>
      <c r="J6" t="b">
        <v>1</v>
      </c>
      <c r="K6" t="s">
        <v>1796</v>
      </c>
      <c r="L6">
        <f>ROUND(C6/B6*100,0)</f>
        <v>123</v>
      </c>
      <c r="M6">
        <f>IFERROR(ROUND(C6/I6,2),0)</f>
        <v>190.55</v>
      </c>
      <c r="N6" t="s">
        <v>1850</v>
      </c>
      <c r="O6" t="s">
        <v>1851</v>
      </c>
      <c r="P6" s="10">
        <f t="shared" si="0"/>
        <v>42327.834247685183</v>
      </c>
      <c r="Q6" s="10">
        <f t="shared" si="1"/>
        <v>42357.834247685183</v>
      </c>
    </row>
    <row r="7" spans="1:17" hidden="1" x14ac:dyDescent="0.3">
      <c r="A7" s="7">
        <v>5</v>
      </c>
      <c r="B7" s="3">
        <v>3999</v>
      </c>
      <c r="C7" s="5">
        <v>4390</v>
      </c>
      <c r="D7" t="s">
        <v>1752</v>
      </c>
      <c r="E7" t="s">
        <v>1757</v>
      </c>
      <c r="F7">
        <v>1469770500</v>
      </c>
      <c r="G7">
        <v>1468362207</v>
      </c>
      <c r="H7" t="b">
        <v>0</v>
      </c>
      <c r="I7">
        <v>47</v>
      </c>
      <c r="J7" t="b">
        <v>1</v>
      </c>
      <c r="K7" t="s">
        <v>1796</v>
      </c>
      <c r="L7">
        <f>ROUND(C7/B7*100,0)</f>
        <v>110</v>
      </c>
      <c r="M7">
        <f>IFERROR(ROUND(C7/I7,2),0)</f>
        <v>93.4</v>
      </c>
      <c r="N7" t="s">
        <v>1850</v>
      </c>
      <c r="O7" t="s">
        <v>1851</v>
      </c>
      <c r="P7" s="10">
        <f t="shared" si="0"/>
        <v>42563.932951388888</v>
      </c>
      <c r="Q7" s="10">
        <f t="shared" si="1"/>
        <v>42580.232638888891</v>
      </c>
    </row>
    <row r="8" spans="1:17" hidden="1" x14ac:dyDescent="0.3">
      <c r="A8" s="7">
        <v>6</v>
      </c>
      <c r="B8" s="3">
        <v>8000</v>
      </c>
      <c r="C8" s="5">
        <v>8519</v>
      </c>
      <c r="D8" t="s">
        <v>1752</v>
      </c>
      <c r="E8" t="s">
        <v>1757</v>
      </c>
      <c r="F8">
        <v>1402710250</v>
      </c>
      <c r="G8">
        <v>1401846250</v>
      </c>
      <c r="H8" t="b">
        <v>0</v>
      </c>
      <c r="I8">
        <v>58</v>
      </c>
      <c r="J8" t="b">
        <v>1</v>
      </c>
      <c r="K8" t="s">
        <v>1796</v>
      </c>
      <c r="L8">
        <f>ROUND(C8/B8*100,0)</f>
        <v>106</v>
      </c>
      <c r="M8">
        <f>IFERROR(ROUND(C8/I8,2),0)</f>
        <v>146.88</v>
      </c>
      <c r="N8" t="s">
        <v>1850</v>
      </c>
      <c r="O8" t="s">
        <v>1851</v>
      </c>
      <c r="P8" s="10">
        <f t="shared" si="0"/>
        <v>41794.072337962964</v>
      </c>
      <c r="Q8" s="10">
        <f t="shared" si="1"/>
        <v>41804.072337962964</v>
      </c>
    </row>
    <row r="9" spans="1:17" hidden="1" x14ac:dyDescent="0.3">
      <c r="A9" s="7">
        <v>7</v>
      </c>
      <c r="B9" s="3">
        <v>9000</v>
      </c>
      <c r="C9" s="5">
        <v>9110</v>
      </c>
      <c r="D9" t="s">
        <v>1752</v>
      </c>
      <c r="E9" t="s">
        <v>1757</v>
      </c>
      <c r="F9">
        <v>1467680867</v>
      </c>
      <c r="G9">
        <v>1464224867</v>
      </c>
      <c r="H9" t="b">
        <v>0</v>
      </c>
      <c r="I9">
        <v>57</v>
      </c>
      <c r="J9" t="b">
        <v>1</v>
      </c>
      <c r="K9" t="s">
        <v>1796</v>
      </c>
      <c r="L9">
        <f>ROUND(C9/B9*100,0)</f>
        <v>101</v>
      </c>
      <c r="M9">
        <f>IFERROR(ROUND(C9/I9,2),0)</f>
        <v>159.82</v>
      </c>
      <c r="N9" t="s">
        <v>1850</v>
      </c>
      <c r="O9" t="s">
        <v>1851</v>
      </c>
      <c r="P9" s="10">
        <f t="shared" si="0"/>
        <v>42516.047071759262</v>
      </c>
      <c r="Q9" s="10">
        <f t="shared" si="1"/>
        <v>42556.047071759262</v>
      </c>
    </row>
    <row r="10" spans="1:17" hidden="1" x14ac:dyDescent="0.3">
      <c r="A10" s="7">
        <v>8</v>
      </c>
      <c r="B10" s="3">
        <v>3500</v>
      </c>
      <c r="C10" s="5">
        <v>3501.52</v>
      </c>
      <c r="D10" t="s">
        <v>1752</v>
      </c>
      <c r="E10" t="s">
        <v>1757</v>
      </c>
      <c r="F10">
        <v>1460754000</v>
      </c>
      <c r="G10">
        <v>1460155212</v>
      </c>
      <c r="H10" t="b">
        <v>0</v>
      </c>
      <c r="I10">
        <v>12</v>
      </c>
      <c r="J10" t="b">
        <v>1</v>
      </c>
      <c r="K10" t="s">
        <v>1796</v>
      </c>
      <c r="L10">
        <f>ROUND(C10/B10*100,0)</f>
        <v>100</v>
      </c>
      <c r="M10">
        <f>IFERROR(ROUND(C10/I10,2),0)</f>
        <v>291.79000000000002</v>
      </c>
      <c r="N10" t="s">
        <v>1850</v>
      </c>
      <c r="O10" t="s">
        <v>1851</v>
      </c>
      <c r="P10" s="10">
        <f t="shared" si="0"/>
        <v>42468.94458333333</v>
      </c>
      <c r="Q10" s="10">
        <f t="shared" si="1"/>
        <v>42475.875</v>
      </c>
    </row>
    <row r="11" spans="1:17" hidden="1" x14ac:dyDescent="0.3">
      <c r="A11" s="7">
        <v>9</v>
      </c>
      <c r="B11" s="3">
        <v>500</v>
      </c>
      <c r="C11" s="5">
        <v>629.99</v>
      </c>
      <c r="D11" t="s">
        <v>1752</v>
      </c>
      <c r="E11" t="s">
        <v>1757</v>
      </c>
      <c r="F11">
        <v>1460860144</v>
      </c>
      <c r="G11">
        <v>1458268144</v>
      </c>
      <c r="H11" t="b">
        <v>0</v>
      </c>
      <c r="I11">
        <v>20</v>
      </c>
      <c r="J11" t="b">
        <v>1</v>
      </c>
      <c r="K11" t="s">
        <v>1796</v>
      </c>
      <c r="L11">
        <f>ROUND(C11/B11*100,0)</f>
        <v>126</v>
      </c>
      <c r="M11">
        <f>IFERROR(ROUND(C11/I11,2),0)</f>
        <v>31.5</v>
      </c>
      <c r="N11" t="s">
        <v>1850</v>
      </c>
      <c r="O11" t="s">
        <v>1851</v>
      </c>
      <c r="P11" s="10">
        <f t="shared" si="0"/>
        <v>42447.103518518517</v>
      </c>
      <c r="Q11" s="10">
        <f t="shared" si="1"/>
        <v>42477.103518518517</v>
      </c>
    </row>
    <row r="12" spans="1:17" hidden="1" x14ac:dyDescent="0.3">
      <c r="A12" s="7">
        <v>10</v>
      </c>
      <c r="B12" s="3">
        <v>3000</v>
      </c>
      <c r="C12" s="5">
        <v>3015</v>
      </c>
      <c r="D12" t="s">
        <v>1752</v>
      </c>
      <c r="E12" t="s">
        <v>1757</v>
      </c>
      <c r="F12">
        <v>1403660279</v>
      </c>
      <c r="G12">
        <v>1400636279</v>
      </c>
      <c r="H12" t="b">
        <v>0</v>
      </c>
      <c r="I12">
        <v>19</v>
      </c>
      <c r="J12" t="b">
        <v>1</v>
      </c>
      <c r="K12" t="s">
        <v>1796</v>
      </c>
      <c r="L12">
        <f>ROUND(C12/B12*100,0)</f>
        <v>101</v>
      </c>
      <c r="M12">
        <f>IFERROR(ROUND(C12/I12,2),0)</f>
        <v>158.68</v>
      </c>
      <c r="N12" t="s">
        <v>1850</v>
      </c>
      <c r="O12" t="s">
        <v>1851</v>
      </c>
      <c r="P12" s="10">
        <f t="shared" si="0"/>
        <v>41780.068043981482</v>
      </c>
      <c r="Q12" s="10">
        <f t="shared" si="1"/>
        <v>41815.068043981482</v>
      </c>
    </row>
    <row r="13" spans="1:17" hidden="1" x14ac:dyDescent="0.3">
      <c r="A13" s="7">
        <v>11</v>
      </c>
      <c r="B13" s="3">
        <v>5000</v>
      </c>
      <c r="C13" s="5">
        <v>6025</v>
      </c>
      <c r="D13" t="s">
        <v>1752</v>
      </c>
      <c r="E13" t="s">
        <v>1757</v>
      </c>
      <c r="F13">
        <v>1471834800</v>
      </c>
      <c r="G13">
        <v>1469126462</v>
      </c>
      <c r="H13" t="b">
        <v>0</v>
      </c>
      <c r="I13">
        <v>75</v>
      </c>
      <c r="J13" t="b">
        <v>1</v>
      </c>
      <c r="K13" t="s">
        <v>1796</v>
      </c>
      <c r="L13">
        <f>ROUND(C13/B13*100,0)</f>
        <v>121</v>
      </c>
      <c r="M13">
        <f>IFERROR(ROUND(C13/I13,2),0)</f>
        <v>80.33</v>
      </c>
      <c r="N13" t="s">
        <v>1850</v>
      </c>
      <c r="O13" t="s">
        <v>1851</v>
      </c>
      <c r="P13" s="10">
        <f t="shared" si="0"/>
        <v>42572.778495370367</v>
      </c>
      <c r="Q13" s="10">
        <f t="shared" si="1"/>
        <v>42604.125</v>
      </c>
    </row>
    <row r="14" spans="1:17" hidden="1" x14ac:dyDescent="0.3">
      <c r="A14" s="7">
        <v>12</v>
      </c>
      <c r="B14" s="3">
        <v>30000</v>
      </c>
      <c r="C14" s="5">
        <v>49588</v>
      </c>
      <c r="D14" t="s">
        <v>1752</v>
      </c>
      <c r="E14" t="s">
        <v>1757</v>
      </c>
      <c r="F14">
        <v>1405479600</v>
      </c>
      <c r="G14">
        <v>1401642425</v>
      </c>
      <c r="H14" t="b">
        <v>0</v>
      </c>
      <c r="I14">
        <v>827</v>
      </c>
      <c r="J14" t="b">
        <v>1</v>
      </c>
      <c r="K14" t="s">
        <v>1796</v>
      </c>
      <c r="L14">
        <f>ROUND(C14/B14*100,0)</f>
        <v>165</v>
      </c>
      <c r="M14">
        <f>IFERROR(ROUND(C14/I14,2),0)</f>
        <v>59.96</v>
      </c>
      <c r="N14" t="s">
        <v>1850</v>
      </c>
      <c r="O14" t="s">
        <v>1851</v>
      </c>
      <c r="P14" s="10">
        <f t="shared" si="0"/>
        <v>41791.713252314818</v>
      </c>
      <c r="Q14" s="10">
        <f t="shared" si="1"/>
        <v>41836.125</v>
      </c>
    </row>
    <row r="15" spans="1:17" hidden="1" x14ac:dyDescent="0.3">
      <c r="A15" s="7">
        <v>13</v>
      </c>
      <c r="B15" s="3">
        <v>3500</v>
      </c>
      <c r="C15" s="5">
        <v>5599</v>
      </c>
      <c r="D15" t="s">
        <v>1752</v>
      </c>
      <c r="E15" t="s">
        <v>1757</v>
      </c>
      <c r="F15">
        <v>1466713620</v>
      </c>
      <c r="G15">
        <v>1463588109</v>
      </c>
      <c r="H15" t="b">
        <v>0</v>
      </c>
      <c r="I15">
        <v>51</v>
      </c>
      <c r="J15" t="b">
        <v>1</v>
      </c>
      <c r="K15" t="s">
        <v>1796</v>
      </c>
      <c r="L15">
        <f>ROUND(C15/B15*100,0)</f>
        <v>160</v>
      </c>
      <c r="M15">
        <f>IFERROR(ROUND(C15/I15,2),0)</f>
        <v>109.78</v>
      </c>
      <c r="N15" t="s">
        <v>1850</v>
      </c>
      <c r="O15" t="s">
        <v>1851</v>
      </c>
      <c r="P15" s="10">
        <f t="shared" si="0"/>
        <v>42508.677187499998</v>
      </c>
      <c r="Q15" s="10">
        <f t="shared" si="1"/>
        <v>42544.852083333331</v>
      </c>
    </row>
    <row r="16" spans="1:17" hidden="1" x14ac:dyDescent="0.3">
      <c r="A16" s="7">
        <v>14</v>
      </c>
      <c r="B16" s="3">
        <v>6000</v>
      </c>
      <c r="C16" s="5">
        <v>6056</v>
      </c>
      <c r="D16" t="s">
        <v>1752</v>
      </c>
      <c r="E16" t="s">
        <v>1759</v>
      </c>
      <c r="F16">
        <v>1405259940</v>
      </c>
      <c r="G16">
        <v>1403051888</v>
      </c>
      <c r="H16" t="b">
        <v>0</v>
      </c>
      <c r="I16">
        <v>41</v>
      </c>
      <c r="J16" t="b">
        <v>1</v>
      </c>
      <c r="K16" t="s">
        <v>1796</v>
      </c>
      <c r="L16">
        <f>ROUND(C16/B16*100,0)</f>
        <v>101</v>
      </c>
      <c r="M16">
        <f>IFERROR(ROUND(C16/I16,2),0)</f>
        <v>147.71</v>
      </c>
      <c r="N16" t="s">
        <v>1850</v>
      </c>
      <c r="O16" t="s">
        <v>1851</v>
      </c>
      <c r="P16" s="10">
        <f t="shared" si="0"/>
        <v>41808.02648148148</v>
      </c>
      <c r="Q16" s="10">
        <f t="shared" si="1"/>
        <v>41833.582638888889</v>
      </c>
    </row>
    <row r="17" spans="1:17" hidden="1" x14ac:dyDescent="0.3">
      <c r="A17" s="7">
        <v>15</v>
      </c>
      <c r="B17" s="3">
        <v>2000</v>
      </c>
      <c r="C17" s="5">
        <v>2132</v>
      </c>
      <c r="D17" t="s">
        <v>1752</v>
      </c>
      <c r="E17" t="s">
        <v>1760</v>
      </c>
      <c r="F17">
        <v>1443384840</v>
      </c>
      <c r="G17">
        <v>1441790658</v>
      </c>
      <c r="H17" t="b">
        <v>0</v>
      </c>
      <c r="I17">
        <v>98</v>
      </c>
      <c r="J17" t="b">
        <v>1</v>
      </c>
      <c r="K17" t="s">
        <v>1796</v>
      </c>
      <c r="L17">
        <f>ROUND(C17/B17*100,0)</f>
        <v>107</v>
      </c>
      <c r="M17">
        <f>IFERROR(ROUND(C17/I17,2),0)</f>
        <v>21.76</v>
      </c>
      <c r="N17" t="s">
        <v>1850</v>
      </c>
      <c r="O17" t="s">
        <v>1851</v>
      </c>
      <c r="P17" s="10">
        <f t="shared" si="0"/>
        <v>42256.391875000001</v>
      </c>
      <c r="Q17" s="10">
        <f t="shared" si="1"/>
        <v>42274.843055555553</v>
      </c>
    </row>
    <row r="18" spans="1:17" hidden="1" x14ac:dyDescent="0.3">
      <c r="A18" s="7">
        <v>16</v>
      </c>
      <c r="B18" s="3">
        <v>12000</v>
      </c>
      <c r="C18" s="5">
        <v>12029</v>
      </c>
      <c r="D18" t="s">
        <v>1752</v>
      </c>
      <c r="E18" t="s">
        <v>1757</v>
      </c>
      <c r="F18">
        <v>1402896600</v>
      </c>
      <c r="G18">
        <v>1398971211</v>
      </c>
      <c r="H18" t="b">
        <v>0</v>
      </c>
      <c r="I18">
        <v>70</v>
      </c>
      <c r="J18" t="b">
        <v>1</v>
      </c>
      <c r="K18" t="s">
        <v>1796</v>
      </c>
      <c r="L18">
        <f>ROUND(C18/B18*100,0)</f>
        <v>100</v>
      </c>
      <c r="M18">
        <f>IFERROR(ROUND(C18/I18,2),0)</f>
        <v>171.84</v>
      </c>
      <c r="N18" t="s">
        <v>1850</v>
      </c>
      <c r="O18" t="s">
        <v>1851</v>
      </c>
      <c r="P18" s="10">
        <f t="shared" si="0"/>
        <v>41760.796423611115</v>
      </c>
      <c r="Q18" s="10">
        <f t="shared" si="1"/>
        <v>41806.229166666664</v>
      </c>
    </row>
    <row r="19" spans="1:17" hidden="1" x14ac:dyDescent="0.3">
      <c r="A19" s="7">
        <v>17</v>
      </c>
      <c r="B19" s="3">
        <v>1500</v>
      </c>
      <c r="C19" s="5">
        <v>1510</v>
      </c>
      <c r="D19" t="s">
        <v>1752</v>
      </c>
      <c r="E19" t="s">
        <v>1758</v>
      </c>
      <c r="F19">
        <v>1415126022</v>
      </c>
      <c r="G19">
        <v>1412530422</v>
      </c>
      <c r="H19" t="b">
        <v>0</v>
      </c>
      <c r="I19">
        <v>36</v>
      </c>
      <c r="J19" t="b">
        <v>1</v>
      </c>
      <c r="K19" t="s">
        <v>1796</v>
      </c>
      <c r="L19">
        <f>ROUND(C19/B19*100,0)</f>
        <v>101</v>
      </c>
      <c r="M19">
        <f>IFERROR(ROUND(C19/I19,2),0)</f>
        <v>41.94</v>
      </c>
      <c r="N19" t="s">
        <v>1850</v>
      </c>
      <c r="O19" t="s">
        <v>1851</v>
      </c>
      <c r="P19" s="10">
        <f t="shared" si="0"/>
        <v>41917.731736111113</v>
      </c>
      <c r="Q19" s="10">
        <f t="shared" si="1"/>
        <v>41947.773402777777</v>
      </c>
    </row>
    <row r="20" spans="1:17" hidden="1" x14ac:dyDescent="0.3">
      <c r="A20" s="7">
        <v>18</v>
      </c>
      <c r="B20" s="3">
        <v>30000</v>
      </c>
      <c r="C20" s="5">
        <v>31896.33</v>
      </c>
      <c r="D20" t="s">
        <v>1752</v>
      </c>
      <c r="E20" t="s">
        <v>1757</v>
      </c>
      <c r="F20">
        <v>1410958856</v>
      </c>
      <c r="G20">
        <v>1408366856</v>
      </c>
      <c r="H20" t="b">
        <v>0</v>
      </c>
      <c r="I20">
        <v>342</v>
      </c>
      <c r="J20" t="b">
        <v>1</v>
      </c>
      <c r="K20" t="s">
        <v>1796</v>
      </c>
      <c r="L20">
        <f>ROUND(C20/B20*100,0)</f>
        <v>106</v>
      </c>
      <c r="M20">
        <f>IFERROR(ROUND(C20/I20,2),0)</f>
        <v>93.26</v>
      </c>
      <c r="N20" t="s">
        <v>1850</v>
      </c>
      <c r="O20" t="s">
        <v>1851</v>
      </c>
      <c r="P20" s="10">
        <f t="shared" si="0"/>
        <v>41869.542314814818</v>
      </c>
      <c r="Q20" s="10">
        <f t="shared" si="1"/>
        <v>41899.542314814818</v>
      </c>
    </row>
    <row r="21" spans="1:17" hidden="1" x14ac:dyDescent="0.3">
      <c r="A21" s="7">
        <v>19</v>
      </c>
      <c r="B21" s="3">
        <v>850</v>
      </c>
      <c r="C21" s="5">
        <v>1235</v>
      </c>
      <c r="D21" t="s">
        <v>1752</v>
      </c>
      <c r="E21" t="s">
        <v>1757</v>
      </c>
      <c r="F21">
        <v>1437420934</v>
      </c>
      <c r="G21">
        <v>1434828934</v>
      </c>
      <c r="H21" t="b">
        <v>0</v>
      </c>
      <c r="I21">
        <v>22</v>
      </c>
      <c r="J21" t="b">
        <v>1</v>
      </c>
      <c r="K21" t="s">
        <v>1796</v>
      </c>
      <c r="L21">
        <f>ROUND(C21/B21*100,0)</f>
        <v>145</v>
      </c>
      <c r="M21">
        <f>IFERROR(ROUND(C21/I21,2),0)</f>
        <v>56.14</v>
      </c>
      <c r="N21" t="s">
        <v>1850</v>
      </c>
      <c r="O21" t="s">
        <v>1851</v>
      </c>
      <c r="P21" s="10">
        <f t="shared" si="0"/>
        <v>42175.816365740742</v>
      </c>
      <c r="Q21" s="10">
        <f t="shared" si="1"/>
        <v>42205.816365740742</v>
      </c>
    </row>
    <row r="22" spans="1:17" hidden="1" x14ac:dyDescent="0.3">
      <c r="A22" s="7">
        <v>20</v>
      </c>
      <c r="B22" s="3">
        <v>2000</v>
      </c>
      <c r="C22" s="5">
        <v>2004</v>
      </c>
      <c r="D22" t="s">
        <v>1752</v>
      </c>
      <c r="E22" t="s">
        <v>1757</v>
      </c>
      <c r="F22">
        <v>1442167912</v>
      </c>
      <c r="G22">
        <v>1436983912</v>
      </c>
      <c r="H22" t="b">
        <v>0</v>
      </c>
      <c r="I22">
        <v>25</v>
      </c>
      <c r="J22" t="b">
        <v>1</v>
      </c>
      <c r="K22" t="s">
        <v>1796</v>
      </c>
      <c r="L22">
        <f>ROUND(C22/B22*100,0)</f>
        <v>100</v>
      </c>
      <c r="M22">
        <f>IFERROR(ROUND(C22/I22,2),0)</f>
        <v>80.16</v>
      </c>
      <c r="N22" t="s">
        <v>1850</v>
      </c>
      <c r="O22" t="s">
        <v>1851</v>
      </c>
      <c r="P22" s="10">
        <f t="shared" si="0"/>
        <v>42200.758240740746</v>
      </c>
      <c r="Q22" s="10">
        <f t="shared" si="1"/>
        <v>42260.758240740746</v>
      </c>
    </row>
    <row r="23" spans="1:17" hidden="1" x14ac:dyDescent="0.3">
      <c r="A23" s="7">
        <v>21</v>
      </c>
      <c r="B23" s="3">
        <v>18500</v>
      </c>
      <c r="C23" s="5">
        <v>20190</v>
      </c>
      <c r="D23" t="s">
        <v>1752</v>
      </c>
      <c r="E23" t="s">
        <v>1757</v>
      </c>
      <c r="F23">
        <v>1411743789</v>
      </c>
      <c r="G23">
        <v>1409151789</v>
      </c>
      <c r="H23" t="b">
        <v>0</v>
      </c>
      <c r="I23">
        <v>101</v>
      </c>
      <c r="J23" t="b">
        <v>1</v>
      </c>
      <c r="K23" t="s">
        <v>1796</v>
      </c>
      <c r="L23">
        <f>ROUND(C23/B23*100,0)</f>
        <v>109</v>
      </c>
      <c r="M23">
        <f>IFERROR(ROUND(C23/I23,2),0)</f>
        <v>199.9</v>
      </c>
      <c r="N23" t="s">
        <v>1850</v>
      </c>
      <c r="O23" t="s">
        <v>1851</v>
      </c>
      <c r="P23" s="10">
        <f t="shared" si="0"/>
        <v>41878.627187500002</v>
      </c>
      <c r="Q23" s="10">
        <f t="shared" si="1"/>
        <v>41908.627187500002</v>
      </c>
    </row>
    <row r="24" spans="1:17" hidden="1" x14ac:dyDescent="0.3">
      <c r="A24" s="7">
        <v>22</v>
      </c>
      <c r="B24" s="3">
        <v>350</v>
      </c>
      <c r="C24" s="5">
        <v>410</v>
      </c>
      <c r="D24" t="s">
        <v>1752</v>
      </c>
      <c r="E24" t="s">
        <v>1757</v>
      </c>
      <c r="F24">
        <v>1420099140</v>
      </c>
      <c r="G24">
        <v>1418766740</v>
      </c>
      <c r="H24" t="b">
        <v>0</v>
      </c>
      <c r="I24">
        <v>8</v>
      </c>
      <c r="J24" t="b">
        <v>1</v>
      </c>
      <c r="K24" t="s">
        <v>1796</v>
      </c>
      <c r="L24">
        <f>ROUND(C24/B24*100,0)</f>
        <v>117</v>
      </c>
      <c r="M24">
        <f>IFERROR(ROUND(C24/I24,2),0)</f>
        <v>51.25</v>
      </c>
      <c r="N24" t="s">
        <v>1850</v>
      </c>
      <c r="O24" t="s">
        <v>1851</v>
      </c>
      <c r="P24" s="10">
        <f t="shared" si="0"/>
        <v>41989.91134259259</v>
      </c>
      <c r="Q24" s="10">
        <f t="shared" si="1"/>
        <v>42005.332638888889</v>
      </c>
    </row>
    <row r="25" spans="1:17" hidden="1" x14ac:dyDescent="0.3">
      <c r="A25" s="7">
        <v>23</v>
      </c>
      <c r="B25" s="3">
        <v>2000</v>
      </c>
      <c r="C25" s="5">
        <v>2370</v>
      </c>
      <c r="D25" t="s">
        <v>1752</v>
      </c>
      <c r="E25" t="s">
        <v>1757</v>
      </c>
      <c r="F25">
        <v>1430407200</v>
      </c>
      <c r="G25">
        <v>1428086501</v>
      </c>
      <c r="H25" t="b">
        <v>0</v>
      </c>
      <c r="I25">
        <v>23</v>
      </c>
      <c r="J25" t="b">
        <v>1</v>
      </c>
      <c r="K25" t="s">
        <v>1796</v>
      </c>
      <c r="L25">
        <f>ROUND(C25/B25*100,0)</f>
        <v>119</v>
      </c>
      <c r="M25">
        <f>IFERROR(ROUND(C25/I25,2),0)</f>
        <v>103.04</v>
      </c>
      <c r="N25" t="s">
        <v>1850</v>
      </c>
      <c r="O25" t="s">
        <v>1851</v>
      </c>
      <c r="P25" s="10">
        <f t="shared" si="0"/>
        <v>42097.778946759259</v>
      </c>
      <c r="Q25" s="10">
        <f t="shared" si="1"/>
        <v>42124.638888888891</v>
      </c>
    </row>
    <row r="26" spans="1:17" hidden="1" x14ac:dyDescent="0.3">
      <c r="A26" s="7">
        <v>24</v>
      </c>
      <c r="B26" s="3">
        <v>35000</v>
      </c>
      <c r="C26" s="5">
        <v>38082.69</v>
      </c>
      <c r="D26" t="s">
        <v>1752</v>
      </c>
      <c r="E26" t="s">
        <v>1757</v>
      </c>
      <c r="F26">
        <v>1442345940</v>
      </c>
      <c r="G26">
        <v>1439494863</v>
      </c>
      <c r="H26" t="b">
        <v>0</v>
      </c>
      <c r="I26">
        <v>574</v>
      </c>
      <c r="J26" t="b">
        <v>1</v>
      </c>
      <c r="K26" t="s">
        <v>1796</v>
      </c>
      <c r="L26">
        <f>ROUND(C26/B26*100,0)</f>
        <v>109</v>
      </c>
      <c r="M26">
        <f>IFERROR(ROUND(C26/I26,2),0)</f>
        <v>66.349999999999994</v>
      </c>
      <c r="N26" t="s">
        <v>1850</v>
      </c>
      <c r="O26" t="s">
        <v>1851</v>
      </c>
      <c r="P26" s="10">
        <f t="shared" si="0"/>
        <v>42229.820173611108</v>
      </c>
      <c r="Q26" s="10">
        <f t="shared" si="1"/>
        <v>42262.818750000006</v>
      </c>
    </row>
    <row r="27" spans="1:17" hidden="1" x14ac:dyDescent="0.3">
      <c r="A27" s="7">
        <v>25</v>
      </c>
      <c r="B27" s="3">
        <v>600</v>
      </c>
      <c r="C27" s="5">
        <v>800</v>
      </c>
      <c r="D27" t="s">
        <v>1752</v>
      </c>
      <c r="E27" t="s">
        <v>1757</v>
      </c>
      <c r="F27">
        <v>1452299761</v>
      </c>
      <c r="G27">
        <v>1447115761</v>
      </c>
      <c r="H27" t="b">
        <v>0</v>
      </c>
      <c r="I27">
        <v>14</v>
      </c>
      <c r="J27" t="b">
        <v>1</v>
      </c>
      <c r="K27" t="s">
        <v>1796</v>
      </c>
      <c r="L27">
        <f>ROUND(C27/B27*100,0)</f>
        <v>133</v>
      </c>
      <c r="M27">
        <f>IFERROR(ROUND(C27/I27,2),0)</f>
        <v>57.14</v>
      </c>
      <c r="N27" t="s">
        <v>1850</v>
      </c>
      <c r="O27" t="s">
        <v>1851</v>
      </c>
      <c r="P27" s="10">
        <f t="shared" si="0"/>
        <v>42318.025011574078</v>
      </c>
      <c r="Q27" s="10">
        <f t="shared" si="1"/>
        <v>42378.025011574078</v>
      </c>
    </row>
    <row r="28" spans="1:17" hidden="1" x14ac:dyDescent="0.3">
      <c r="A28" s="7">
        <v>26</v>
      </c>
      <c r="B28" s="3">
        <v>1250</v>
      </c>
      <c r="C28" s="5">
        <v>1940</v>
      </c>
      <c r="D28" t="s">
        <v>1752</v>
      </c>
      <c r="E28" t="s">
        <v>1757</v>
      </c>
      <c r="F28">
        <v>1408278144</v>
      </c>
      <c r="G28">
        <v>1404822144</v>
      </c>
      <c r="H28" t="b">
        <v>0</v>
      </c>
      <c r="I28">
        <v>19</v>
      </c>
      <c r="J28" t="b">
        <v>1</v>
      </c>
      <c r="K28" t="s">
        <v>1796</v>
      </c>
      <c r="L28">
        <f>ROUND(C28/B28*100,0)</f>
        <v>155</v>
      </c>
      <c r="M28">
        <f>IFERROR(ROUND(C28/I28,2),0)</f>
        <v>102.11</v>
      </c>
      <c r="N28" t="s">
        <v>1850</v>
      </c>
      <c r="O28" t="s">
        <v>1851</v>
      </c>
      <c r="P28" s="10">
        <f t="shared" si="0"/>
        <v>41828.515555555554</v>
      </c>
      <c r="Q28" s="10">
        <f t="shared" si="1"/>
        <v>41868.515555555554</v>
      </c>
    </row>
    <row r="29" spans="1:17" hidden="1" x14ac:dyDescent="0.3">
      <c r="A29" s="7">
        <v>27</v>
      </c>
      <c r="B29" s="3">
        <v>20000</v>
      </c>
      <c r="C29" s="5">
        <v>22345</v>
      </c>
      <c r="D29" t="s">
        <v>1752</v>
      </c>
      <c r="E29" t="s">
        <v>1761</v>
      </c>
      <c r="F29">
        <v>1416113833</v>
      </c>
      <c r="G29">
        <v>1413518233</v>
      </c>
      <c r="H29" t="b">
        <v>0</v>
      </c>
      <c r="I29">
        <v>150</v>
      </c>
      <c r="J29" t="b">
        <v>1</v>
      </c>
      <c r="K29" t="s">
        <v>1796</v>
      </c>
      <c r="L29">
        <f>ROUND(C29/B29*100,0)</f>
        <v>112</v>
      </c>
      <c r="M29">
        <f>IFERROR(ROUND(C29/I29,2),0)</f>
        <v>148.97</v>
      </c>
      <c r="N29" t="s">
        <v>1850</v>
      </c>
      <c r="O29" t="s">
        <v>1851</v>
      </c>
      <c r="P29" s="10">
        <f t="shared" si="0"/>
        <v>41929.164733796293</v>
      </c>
      <c r="Q29" s="10">
        <f t="shared" si="1"/>
        <v>41959.206400462965</v>
      </c>
    </row>
    <row r="30" spans="1:17" hidden="1" x14ac:dyDescent="0.3">
      <c r="A30" s="7">
        <v>28</v>
      </c>
      <c r="B30" s="3">
        <v>12000</v>
      </c>
      <c r="C30" s="5">
        <v>12042</v>
      </c>
      <c r="D30" t="s">
        <v>1752</v>
      </c>
      <c r="E30" t="s">
        <v>1757</v>
      </c>
      <c r="F30">
        <v>1450307284</v>
      </c>
      <c r="G30">
        <v>1447715284</v>
      </c>
      <c r="H30" t="b">
        <v>0</v>
      </c>
      <c r="I30">
        <v>71</v>
      </c>
      <c r="J30" t="b">
        <v>1</v>
      </c>
      <c r="K30" t="s">
        <v>1796</v>
      </c>
      <c r="L30">
        <f>ROUND(C30/B30*100,0)</f>
        <v>100</v>
      </c>
      <c r="M30">
        <f>IFERROR(ROUND(C30/I30,2),0)</f>
        <v>169.61</v>
      </c>
      <c r="N30" t="s">
        <v>1850</v>
      </c>
      <c r="O30" t="s">
        <v>1851</v>
      </c>
      <c r="P30" s="10">
        <f t="shared" si="0"/>
        <v>42324.96393518518</v>
      </c>
      <c r="Q30" s="10">
        <f t="shared" si="1"/>
        <v>42354.96393518518</v>
      </c>
    </row>
    <row r="31" spans="1:17" hidden="1" x14ac:dyDescent="0.3">
      <c r="A31" s="7">
        <v>29</v>
      </c>
      <c r="B31" s="3">
        <v>3000</v>
      </c>
      <c r="C31" s="5">
        <v>3700</v>
      </c>
      <c r="D31" t="s">
        <v>1752</v>
      </c>
      <c r="E31" t="s">
        <v>1758</v>
      </c>
      <c r="F31">
        <v>1406045368</v>
      </c>
      <c r="G31">
        <v>1403453368</v>
      </c>
      <c r="H31" t="b">
        <v>0</v>
      </c>
      <c r="I31">
        <v>117</v>
      </c>
      <c r="J31" t="b">
        <v>1</v>
      </c>
      <c r="K31" t="s">
        <v>1796</v>
      </c>
      <c r="L31">
        <f>ROUND(C31/B31*100,0)</f>
        <v>123</v>
      </c>
      <c r="M31">
        <f>IFERROR(ROUND(C31/I31,2),0)</f>
        <v>31.62</v>
      </c>
      <c r="N31" t="s">
        <v>1850</v>
      </c>
      <c r="O31" t="s">
        <v>1851</v>
      </c>
      <c r="P31" s="10">
        <f t="shared" si="0"/>
        <v>41812.67324074074</v>
      </c>
      <c r="Q31" s="10">
        <f t="shared" si="1"/>
        <v>41842.67324074074</v>
      </c>
    </row>
    <row r="32" spans="1:17" hidden="1" x14ac:dyDescent="0.3">
      <c r="A32" s="7">
        <v>30</v>
      </c>
      <c r="B32" s="3">
        <v>4000</v>
      </c>
      <c r="C32" s="5">
        <v>4051.99</v>
      </c>
      <c r="D32" t="s">
        <v>1752</v>
      </c>
      <c r="E32" t="s">
        <v>1757</v>
      </c>
      <c r="F32">
        <v>1408604515</v>
      </c>
      <c r="G32">
        <v>1406012515</v>
      </c>
      <c r="H32" t="b">
        <v>0</v>
      </c>
      <c r="I32">
        <v>53</v>
      </c>
      <c r="J32" t="b">
        <v>1</v>
      </c>
      <c r="K32" t="s">
        <v>1796</v>
      </c>
      <c r="L32">
        <f>ROUND(C32/B32*100,0)</f>
        <v>101</v>
      </c>
      <c r="M32">
        <f>IFERROR(ROUND(C32/I32,2),0)</f>
        <v>76.45</v>
      </c>
      <c r="N32" t="s">
        <v>1850</v>
      </c>
      <c r="O32" t="s">
        <v>1851</v>
      </c>
      <c r="P32" s="10">
        <f t="shared" si="0"/>
        <v>41842.292997685188</v>
      </c>
      <c r="Q32" s="10">
        <f t="shared" si="1"/>
        <v>41872.292997685188</v>
      </c>
    </row>
    <row r="33" spans="1:17" hidden="1" x14ac:dyDescent="0.3">
      <c r="A33" s="7">
        <v>31</v>
      </c>
      <c r="B33" s="3">
        <v>13</v>
      </c>
      <c r="C33" s="5">
        <v>13</v>
      </c>
      <c r="D33" t="s">
        <v>1752</v>
      </c>
      <c r="E33" t="s">
        <v>1757</v>
      </c>
      <c r="F33">
        <v>1453748434</v>
      </c>
      <c r="G33">
        <v>1452193234</v>
      </c>
      <c r="H33" t="b">
        <v>0</v>
      </c>
      <c r="I33">
        <v>1</v>
      </c>
      <c r="J33" t="b">
        <v>1</v>
      </c>
      <c r="K33" t="s">
        <v>1796</v>
      </c>
      <c r="L33">
        <f>ROUND(C33/B33*100,0)</f>
        <v>100</v>
      </c>
      <c r="M33">
        <f>IFERROR(ROUND(C33/I33,2),0)</f>
        <v>13</v>
      </c>
      <c r="N33" t="s">
        <v>1850</v>
      </c>
      <c r="O33" t="s">
        <v>1851</v>
      </c>
      <c r="P33" s="10">
        <f t="shared" si="0"/>
        <v>42376.79206018518</v>
      </c>
      <c r="Q33" s="10">
        <f t="shared" si="1"/>
        <v>42394.79206018518</v>
      </c>
    </row>
    <row r="34" spans="1:17" hidden="1" x14ac:dyDescent="0.3">
      <c r="A34" s="7">
        <v>32</v>
      </c>
      <c r="B34" s="3">
        <v>28450</v>
      </c>
      <c r="C34" s="5">
        <v>28520</v>
      </c>
      <c r="D34" t="s">
        <v>1752</v>
      </c>
      <c r="E34" t="s">
        <v>1757</v>
      </c>
      <c r="F34">
        <v>1463111940</v>
      </c>
      <c r="G34">
        <v>1459523017</v>
      </c>
      <c r="H34" t="b">
        <v>0</v>
      </c>
      <c r="I34">
        <v>89</v>
      </c>
      <c r="J34" t="b">
        <v>1</v>
      </c>
      <c r="K34" t="s">
        <v>1796</v>
      </c>
      <c r="L34">
        <f>ROUND(C34/B34*100,0)</f>
        <v>100</v>
      </c>
      <c r="M34">
        <f>IFERROR(ROUND(C34/I34,2),0)</f>
        <v>320.45</v>
      </c>
      <c r="N34" t="s">
        <v>1850</v>
      </c>
      <c r="O34" t="s">
        <v>1851</v>
      </c>
      <c r="P34" s="10">
        <f t="shared" si="0"/>
        <v>42461.627511574072</v>
      </c>
      <c r="Q34" s="10">
        <f t="shared" si="1"/>
        <v>42503.165972222225</v>
      </c>
    </row>
    <row r="35" spans="1:17" hidden="1" x14ac:dyDescent="0.3">
      <c r="A35" s="7">
        <v>33</v>
      </c>
      <c r="B35" s="3">
        <v>5250</v>
      </c>
      <c r="C35" s="5">
        <v>5360</v>
      </c>
      <c r="D35" t="s">
        <v>1752</v>
      </c>
      <c r="E35" t="s">
        <v>1757</v>
      </c>
      <c r="F35">
        <v>1447001501</v>
      </c>
      <c r="G35">
        <v>1444405901</v>
      </c>
      <c r="H35" t="b">
        <v>0</v>
      </c>
      <c r="I35">
        <v>64</v>
      </c>
      <c r="J35" t="b">
        <v>1</v>
      </c>
      <c r="K35" t="s">
        <v>1796</v>
      </c>
      <c r="L35">
        <f>ROUND(C35/B35*100,0)</f>
        <v>102</v>
      </c>
      <c r="M35">
        <f>IFERROR(ROUND(C35/I35,2),0)</f>
        <v>83.75</v>
      </c>
      <c r="N35" t="s">
        <v>1850</v>
      </c>
      <c r="O35" t="s">
        <v>1851</v>
      </c>
      <c r="P35" s="10">
        <f t="shared" si="0"/>
        <v>42286.660891203705</v>
      </c>
      <c r="Q35" s="10">
        <f t="shared" si="1"/>
        <v>42316.702557870376</v>
      </c>
    </row>
    <row r="36" spans="1:17" hidden="1" x14ac:dyDescent="0.3">
      <c r="A36" s="7">
        <v>34</v>
      </c>
      <c r="B36" s="3">
        <v>2600</v>
      </c>
      <c r="C36" s="5">
        <v>3392</v>
      </c>
      <c r="D36" t="s">
        <v>1752</v>
      </c>
      <c r="E36" t="s">
        <v>1757</v>
      </c>
      <c r="F36">
        <v>1407224601</v>
      </c>
      <c r="G36">
        <v>1405928601</v>
      </c>
      <c r="H36" t="b">
        <v>0</v>
      </c>
      <c r="I36">
        <v>68</v>
      </c>
      <c r="J36" t="b">
        <v>1</v>
      </c>
      <c r="K36" t="s">
        <v>1796</v>
      </c>
      <c r="L36">
        <f>ROUND(C36/B36*100,0)</f>
        <v>130</v>
      </c>
      <c r="M36">
        <f>IFERROR(ROUND(C36/I36,2),0)</f>
        <v>49.88</v>
      </c>
      <c r="N36" t="s">
        <v>1850</v>
      </c>
      <c r="O36" t="s">
        <v>1851</v>
      </c>
      <c r="P36" s="10">
        <f t="shared" si="0"/>
        <v>41841.321770833332</v>
      </c>
      <c r="Q36" s="10">
        <f t="shared" si="1"/>
        <v>41856.321770833332</v>
      </c>
    </row>
    <row r="37" spans="1:17" hidden="1" x14ac:dyDescent="0.3">
      <c r="A37" s="7">
        <v>35</v>
      </c>
      <c r="B37" s="3">
        <v>1000</v>
      </c>
      <c r="C37" s="5">
        <v>1665</v>
      </c>
      <c r="D37" t="s">
        <v>1752</v>
      </c>
      <c r="E37" t="s">
        <v>1757</v>
      </c>
      <c r="F37">
        <v>1430179200</v>
      </c>
      <c r="G37">
        <v>1428130814</v>
      </c>
      <c r="H37" t="b">
        <v>0</v>
      </c>
      <c r="I37">
        <v>28</v>
      </c>
      <c r="J37" t="b">
        <v>1</v>
      </c>
      <c r="K37" t="s">
        <v>1796</v>
      </c>
      <c r="L37">
        <f>ROUND(C37/B37*100,0)</f>
        <v>167</v>
      </c>
      <c r="M37">
        <f>IFERROR(ROUND(C37/I37,2),0)</f>
        <v>59.46</v>
      </c>
      <c r="N37" t="s">
        <v>1850</v>
      </c>
      <c r="O37" t="s">
        <v>1851</v>
      </c>
      <c r="P37" s="10">
        <f t="shared" si="0"/>
        <v>42098.291828703703</v>
      </c>
      <c r="Q37" s="10">
        <f t="shared" si="1"/>
        <v>42122</v>
      </c>
    </row>
    <row r="38" spans="1:17" hidden="1" x14ac:dyDescent="0.3">
      <c r="A38" s="7">
        <v>36</v>
      </c>
      <c r="B38" s="3">
        <v>6000</v>
      </c>
      <c r="C38" s="5">
        <v>8529</v>
      </c>
      <c r="D38" t="s">
        <v>1752</v>
      </c>
      <c r="E38" t="s">
        <v>1757</v>
      </c>
      <c r="F38">
        <v>1428128525</v>
      </c>
      <c r="G38">
        <v>1425540125</v>
      </c>
      <c r="H38" t="b">
        <v>0</v>
      </c>
      <c r="I38">
        <v>44</v>
      </c>
      <c r="J38" t="b">
        <v>1</v>
      </c>
      <c r="K38" t="s">
        <v>1796</v>
      </c>
      <c r="L38">
        <f>ROUND(C38/B38*100,0)</f>
        <v>142</v>
      </c>
      <c r="M38">
        <f>IFERROR(ROUND(C38/I38,2),0)</f>
        <v>193.84</v>
      </c>
      <c r="N38" t="s">
        <v>1850</v>
      </c>
      <c r="O38" t="s">
        <v>1851</v>
      </c>
      <c r="P38" s="10">
        <f t="shared" si="0"/>
        <v>42068.307002314818</v>
      </c>
      <c r="Q38" s="10">
        <f t="shared" si="1"/>
        <v>42098.265335648146</v>
      </c>
    </row>
    <row r="39" spans="1:17" hidden="1" x14ac:dyDescent="0.3">
      <c r="A39" s="7">
        <v>37</v>
      </c>
      <c r="B39" s="3">
        <v>22000</v>
      </c>
      <c r="C39" s="5">
        <v>40357</v>
      </c>
      <c r="D39" t="s">
        <v>1752</v>
      </c>
      <c r="E39" t="s">
        <v>1757</v>
      </c>
      <c r="F39">
        <v>1425055079</v>
      </c>
      <c r="G39">
        <v>1422463079</v>
      </c>
      <c r="H39" t="b">
        <v>0</v>
      </c>
      <c r="I39">
        <v>253</v>
      </c>
      <c r="J39" t="b">
        <v>1</v>
      </c>
      <c r="K39" t="s">
        <v>1796</v>
      </c>
      <c r="L39">
        <f>ROUND(C39/B39*100,0)</f>
        <v>183</v>
      </c>
      <c r="M39">
        <f>IFERROR(ROUND(C39/I39,2),0)</f>
        <v>159.51</v>
      </c>
      <c r="N39" t="s">
        <v>1850</v>
      </c>
      <c r="O39" t="s">
        <v>1851</v>
      </c>
      <c r="P39" s="10">
        <f t="shared" si="0"/>
        <v>42032.693043981482</v>
      </c>
      <c r="Q39" s="10">
        <f t="shared" si="1"/>
        <v>42062.693043981482</v>
      </c>
    </row>
    <row r="40" spans="1:17" hidden="1" x14ac:dyDescent="0.3">
      <c r="A40" s="7">
        <v>38</v>
      </c>
      <c r="B40" s="3">
        <v>2500</v>
      </c>
      <c r="C40" s="5">
        <v>2751</v>
      </c>
      <c r="D40" t="s">
        <v>1752</v>
      </c>
      <c r="E40" t="s">
        <v>1757</v>
      </c>
      <c r="F40">
        <v>1368235344</v>
      </c>
      <c r="G40">
        <v>1365643344</v>
      </c>
      <c r="H40" t="b">
        <v>0</v>
      </c>
      <c r="I40">
        <v>66</v>
      </c>
      <c r="J40" t="b">
        <v>1</v>
      </c>
      <c r="K40" t="s">
        <v>1796</v>
      </c>
      <c r="L40">
        <f>ROUND(C40/B40*100,0)</f>
        <v>110</v>
      </c>
      <c r="M40">
        <f>IFERROR(ROUND(C40/I40,2),0)</f>
        <v>41.68</v>
      </c>
      <c r="N40" t="s">
        <v>1850</v>
      </c>
      <c r="O40" t="s">
        <v>1851</v>
      </c>
      <c r="P40" s="10">
        <f t="shared" si="0"/>
        <v>41375.057222222218</v>
      </c>
      <c r="Q40" s="10">
        <f t="shared" si="1"/>
        <v>41405.057222222218</v>
      </c>
    </row>
    <row r="41" spans="1:17" hidden="1" x14ac:dyDescent="0.3">
      <c r="A41" s="7">
        <v>39</v>
      </c>
      <c r="B41" s="3">
        <v>25000</v>
      </c>
      <c r="C41" s="5">
        <v>32745</v>
      </c>
      <c r="D41" t="s">
        <v>1752</v>
      </c>
      <c r="E41" t="s">
        <v>1758</v>
      </c>
      <c r="F41">
        <v>1401058740</v>
      </c>
      <c r="G41">
        <v>1398388068</v>
      </c>
      <c r="H41" t="b">
        <v>0</v>
      </c>
      <c r="I41">
        <v>217</v>
      </c>
      <c r="J41" t="b">
        <v>1</v>
      </c>
      <c r="K41" t="s">
        <v>1796</v>
      </c>
      <c r="L41">
        <f>ROUND(C41/B41*100,0)</f>
        <v>131</v>
      </c>
      <c r="M41">
        <f>IFERROR(ROUND(C41/I41,2),0)</f>
        <v>150.9</v>
      </c>
      <c r="N41" t="s">
        <v>1850</v>
      </c>
      <c r="O41" t="s">
        <v>1851</v>
      </c>
      <c r="P41" s="10">
        <f t="shared" si="0"/>
        <v>41754.047083333331</v>
      </c>
      <c r="Q41" s="10">
        <f t="shared" si="1"/>
        <v>41784.957638888889</v>
      </c>
    </row>
    <row r="42" spans="1:17" hidden="1" x14ac:dyDescent="0.3">
      <c r="A42" s="7">
        <v>40</v>
      </c>
      <c r="B42" s="3">
        <v>2000</v>
      </c>
      <c r="C42" s="5">
        <v>2027</v>
      </c>
      <c r="D42" t="s">
        <v>1752</v>
      </c>
      <c r="E42" t="s">
        <v>1757</v>
      </c>
      <c r="F42">
        <v>1403150400</v>
      </c>
      <c r="G42">
        <v>1401426488</v>
      </c>
      <c r="H42" t="b">
        <v>0</v>
      </c>
      <c r="I42">
        <v>16</v>
      </c>
      <c r="J42" t="b">
        <v>1</v>
      </c>
      <c r="K42" t="s">
        <v>1796</v>
      </c>
      <c r="L42">
        <f>ROUND(C42/B42*100,0)</f>
        <v>101</v>
      </c>
      <c r="M42">
        <f>IFERROR(ROUND(C42/I42,2),0)</f>
        <v>126.69</v>
      </c>
      <c r="N42" t="s">
        <v>1850</v>
      </c>
      <c r="O42" t="s">
        <v>1851</v>
      </c>
      <c r="P42" s="10">
        <f t="shared" si="0"/>
        <v>41789.21398148148</v>
      </c>
      <c r="Q42" s="10">
        <f t="shared" si="1"/>
        <v>41809.166666666664</v>
      </c>
    </row>
    <row r="43" spans="1:17" hidden="1" x14ac:dyDescent="0.3">
      <c r="A43" s="7">
        <v>41</v>
      </c>
      <c r="B43" s="3">
        <v>2000</v>
      </c>
      <c r="C43" s="5">
        <v>2000</v>
      </c>
      <c r="D43" t="s">
        <v>1752</v>
      </c>
      <c r="E43" t="s">
        <v>1757</v>
      </c>
      <c r="F43">
        <v>1412516354</v>
      </c>
      <c r="G43">
        <v>1409924354</v>
      </c>
      <c r="H43" t="b">
        <v>0</v>
      </c>
      <c r="I43">
        <v>19</v>
      </c>
      <c r="J43" t="b">
        <v>1</v>
      </c>
      <c r="K43" t="s">
        <v>1796</v>
      </c>
      <c r="L43">
        <f>ROUND(C43/B43*100,0)</f>
        <v>100</v>
      </c>
      <c r="M43">
        <f>IFERROR(ROUND(C43/I43,2),0)</f>
        <v>105.26</v>
      </c>
      <c r="N43" t="s">
        <v>1850</v>
      </c>
      <c r="O43" t="s">
        <v>1851</v>
      </c>
      <c r="P43" s="10">
        <f t="shared" si="0"/>
        <v>41887.568912037037</v>
      </c>
      <c r="Q43" s="10">
        <f t="shared" si="1"/>
        <v>41917.568912037037</v>
      </c>
    </row>
    <row r="44" spans="1:17" hidden="1" x14ac:dyDescent="0.3">
      <c r="A44" s="7">
        <v>42</v>
      </c>
      <c r="B44" s="3">
        <v>14000</v>
      </c>
      <c r="C44" s="5">
        <v>19860</v>
      </c>
      <c r="D44" t="s">
        <v>1752</v>
      </c>
      <c r="E44" t="s">
        <v>1757</v>
      </c>
      <c r="F44">
        <v>1419780026</v>
      </c>
      <c r="G44">
        <v>1417188026</v>
      </c>
      <c r="H44" t="b">
        <v>0</v>
      </c>
      <c r="I44">
        <v>169</v>
      </c>
      <c r="J44" t="b">
        <v>1</v>
      </c>
      <c r="K44" t="s">
        <v>1796</v>
      </c>
      <c r="L44">
        <f>ROUND(C44/B44*100,0)</f>
        <v>142</v>
      </c>
      <c r="M44">
        <f>IFERROR(ROUND(C44/I44,2),0)</f>
        <v>117.51</v>
      </c>
      <c r="N44" t="s">
        <v>1850</v>
      </c>
      <c r="O44" t="s">
        <v>1851</v>
      </c>
      <c r="P44" s="10">
        <f t="shared" si="0"/>
        <v>41971.639189814814</v>
      </c>
      <c r="Q44" s="10">
        <f t="shared" si="1"/>
        <v>42001.639189814814</v>
      </c>
    </row>
    <row r="45" spans="1:17" hidden="1" x14ac:dyDescent="0.3">
      <c r="A45" s="7">
        <v>43</v>
      </c>
      <c r="B45" s="3">
        <v>10000</v>
      </c>
      <c r="C45" s="5">
        <v>30866</v>
      </c>
      <c r="D45" t="s">
        <v>1752</v>
      </c>
      <c r="E45" t="s">
        <v>1757</v>
      </c>
      <c r="F45">
        <v>1405209600</v>
      </c>
      <c r="G45">
        <v>1402599486</v>
      </c>
      <c r="H45" t="b">
        <v>0</v>
      </c>
      <c r="I45">
        <v>263</v>
      </c>
      <c r="J45" t="b">
        <v>1</v>
      </c>
      <c r="K45" t="s">
        <v>1796</v>
      </c>
      <c r="L45">
        <f>ROUND(C45/B45*100,0)</f>
        <v>309</v>
      </c>
      <c r="M45">
        <f>IFERROR(ROUND(C45/I45,2),0)</f>
        <v>117.36</v>
      </c>
      <c r="N45" t="s">
        <v>1850</v>
      </c>
      <c r="O45" t="s">
        <v>1851</v>
      </c>
      <c r="P45" s="10">
        <f t="shared" si="0"/>
        <v>41802.790347222224</v>
      </c>
      <c r="Q45" s="10">
        <f t="shared" si="1"/>
        <v>41833</v>
      </c>
    </row>
    <row r="46" spans="1:17" hidden="1" x14ac:dyDescent="0.3">
      <c r="A46" s="7">
        <v>44</v>
      </c>
      <c r="B46" s="3">
        <v>2000</v>
      </c>
      <c r="C46" s="5">
        <v>2000</v>
      </c>
      <c r="D46" t="s">
        <v>1752</v>
      </c>
      <c r="E46" t="s">
        <v>1757</v>
      </c>
      <c r="F46">
        <v>1412648537</v>
      </c>
      <c r="G46">
        <v>1408760537</v>
      </c>
      <c r="H46" t="b">
        <v>0</v>
      </c>
      <c r="I46">
        <v>15</v>
      </c>
      <c r="J46" t="b">
        <v>1</v>
      </c>
      <c r="K46" t="s">
        <v>1796</v>
      </c>
      <c r="L46">
        <f>ROUND(C46/B46*100,0)</f>
        <v>100</v>
      </c>
      <c r="M46">
        <f>IFERROR(ROUND(C46/I46,2),0)</f>
        <v>133.33000000000001</v>
      </c>
      <c r="N46" t="s">
        <v>1850</v>
      </c>
      <c r="O46" t="s">
        <v>1851</v>
      </c>
      <c r="P46" s="10">
        <f t="shared" si="0"/>
        <v>41874.098807870374</v>
      </c>
      <c r="Q46" s="10">
        <f t="shared" si="1"/>
        <v>41919.098807870374</v>
      </c>
    </row>
    <row r="47" spans="1:17" hidden="1" x14ac:dyDescent="0.3">
      <c r="A47" s="7">
        <v>45</v>
      </c>
      <c r="B47" s="3">
        <v>5000</v>
      </c>
      <c r="C47" s="5">
        <v>6000</v>
      </c>
      <c r="D47" t="s">
        <v>1752</v>
      </c>
      <c r="E47" t="s">
        <v>1757</v>
      </c>
      <c r="F47">
        <v>1461769107</v>
      </c>
      <c r="G47">
        <v>1459177107</v>
      </c>
      <c r="H47" t="b">
        <v>0</v>
      </c>
      <c r="I47">
        <v>61</v>
      </c>
      <c r="J47" t="b">
        <v>1</v>
      </c>
      <c r="K47" t="s">
        <v>1796</v>
      </c>
      <c r="L47">
        <f>ROUND(C47/B47*100,0)</f>
        <v>120</v>
      </c>
      <c r="M47">
        <f>IFERROR(ROUND(C47/I47,2),0)</f>
        <v>98.36</v>
      </c>
      <c r="N47" t="s">
        <v>1850</v>
      </c>
      <c r="O47" t="s">
        <v>1851</v>
      </c>
      <c r="P47" s="10">
        <f t="shared" si="0"/>
        <v>42457.623923611114</v>
      </c>
      <c r="Q47" s="10">
        <f t="shared" si="1"/>
        <v>42487.623923611114</v>
      </c>
    </row>
    <row r="48" spans="1:17" hidden="1" x14ac:dyDescent="0.3">
      <c r="A48" s="7">
        <v>46</v>
      </c>
      <c r="B48" s="3">
        <v>8400</v>
      </c>
      <c r="C48" s="5">
        <v>8750</v>
      </c>
      <c r="D48" t="s">
        <v>1752</v>
      </c>
      <c r="E48" t="s">
        <v>1759</v>
      </c>
      <c r="F48">
        <v>1450220974</v>
      </c>
      <c r="G48">
        <v>1447628974</v>
      </c>
      <c r="H48" t="b">
        <v>0</v>
      </c>
      <c r="I48">
        <v>45</v>
      </c>
      <c r="J48" t="b">
        <v>1</v>
      </c>
      <c r="K48" t="s">
        <v>1796</v>
      </c>
      <c r="L48">
        <f>ROUND(C48/B48*100,0)</f>
        <v>104</v>
      </c>
      <c r="M48">
        <f>IFERROR(ROUND(C48/I48,2),0)</f>
        <v>194.44</v>
      </c>
      <c r="N48" t="s">
        <v>1850</v>
      </c>
      <c r="O48" t="s">
        <v>1851</v>
      </c>
      <c r="P48" s="10">
        <f t="shared" si="0"/>
        <v>42323.964976851858</v>
      </c>
      <c r="Q48" s="10">
        <f t="shared" si="1"/>
        <v>42353.964976851858</v>
      </c>
    </row>
    <row r="49" spans="1:17" hidden="1" x14ac:dyDescent="0.3">
      <c r="A49" s="7">
        <v>47</v>
      </c>
      <c r="B49" s="3">
        <v>5000</v>
      </c>
      <c r="C49" s="5">
        <v>5380.55</v>
      </c>
      <c r="D49" t="s">
        <v>1752</v>
      </c>
      <c r="E49" t="s">
        <v>1757</v>
      </c>
      <c r="F49">
        <v>1419021607</v>
      </c>
      <c r="G49">
        <v>1413834007</v>
      </c>
      <c r="H49" t="b">
        <v>0</v>
      </c>
      <c r="I49">
        <v>70</v>
      </c>
      <c r="J49" t="b">
        <v>1</v>
      </c>
      <c r="K49" t="s">
        <v>1796</v>
      </c>
      <c r="L49">
        <f>ROUND(C49/B49*100,0)</f>
        <v>108</v>
      </c>
      <c r="M49">
        <f>IFERROR(ROUND(C49/I49,2),0)</f>
        <v>76.87</v>
      </c>
      <c r="N49" t="s">
        <v>1850</v>
      </c>
      <c r="O49" t="s">
        <v>1851</v>
      </c>
      <c r="P49" s="10">
        <f t="shared" si="0"/>
        <v>41932.819525462961</v>
      </c>
      <c r="Q49" s="10">
        <f t="shared" si="1"/>
        <v>41992.861192129625</v>
      </c>
    </row>
    <row r="50" spans="1:17" hidden="1" x14ac:dyDescent="0.3">
      <c r="A50" s="7">
        <v>48</v>
      </c>
      <c r="B50" s="3">
        <v>2000</v>
      </c>
      <c r="C50" s="5">
        <v>2159</v>
      </c>
      <c r="D50" t="s">
        <v>1752</v>
      </c>
      <c r="E50" t="s">
        <v>1758</v>
      </c>
      <c r="F50">
        <v>1425211200</v>
      </c>
      <c r="G50">
        <v>1422534260</v>
      </c>
      <c r="H50" t="b">
        <v>0</v>
      </c>
      <c r="I50">
        <v>38</v>
      </c>
      <c r="J50" t="b">
        <v>1</v>
      </c>
      <c r="K50" t="s">
        <v>1796</v>
      </c>
      <c r="L50">
        <f>ROUND(C50/B50*100,0)</f>
        <v>108</v>
      </c>
      <c r="M50">
        <f>IFERROR(ROUND(C50/I50,2),0)</f>
        <v>56.82</v>
      </c>
      <c r="N50" t="s">
        <v>1850</v>
      </c>
      <c r="O50" t="s">
        <v>1851</v>
      </c>
      <c r="P50" s="10">
        <f t="shared" si="0"/>
        <v>42033.516898148147</v>
      </c>
      <c r="Q50" s="10">
        <f t="shared" si="1"/>
        <v>42064.5</v>
      </c>
    </row>
    <row r="51" spans="1:17" hidden="1" x14ac:dyDescent="0.3">
      <c r="A51" s="7">
        <v>49</v>
      </c>
      <c r="B51" s="3">
        <v>12000</v>
      </c>
      <c r="C51" s="5">
        <v>12000</v>
      </c>
      <c r="D51" t="s">
        <v>1752</v>
      </c>
      <c r="E51" t="s">
        <v>1757</v>
      </c>
      <c r="F51">
        <v>1445660045</v>
      </c>
      <c r="G51">
        <v>1443068045</v>
      </c>
      <c r="H51" t="b">
        <v>0</v>
      </c>
      <c r="I51">
        <v>87</v>
      </c>
      <c r="J51" t="b">
        <v>1</v>
      </c>
      <c r="K51" t="s">
        <v>1796</v>
      </c>
      <c r="L51">
        <f>ROUND(C51/B51*100,0)</f>
        <v>100</v>
      </c>
      <c r="M51">
        <f>IFERROR(ROUND(C51/I51,2),0)</f>
        <v>137.93</v>
      </c>
      <c r="N51" t="s">
        <v>1850</v>
      </c>
      <c r="O51" t="s">
        <v>1851</v>
      </c>
      <c r="P51" s="10">
        <f t="shared" si="0"/>
        <v>42271.176446759258</v>
      </c>
      <c r="Q51" s="10">
        <f t="shared" si="1"/>
        <v>42301.176446759258</v>
      </c>
    </row>
    <row r="52" spans="1:17" hidden="1" x14ac:dyDescent="0.3">
      <c r="A52" s="7">
        <v>50</v>
      </c>
      <c r="B52" s="3">
        <v>600</v>
      </c>
      <c r="C52" s="5">
        <v>600</v>
      </c>
      <c r="D52" t="s">
        <v>1752</v>
      </c>
      <c r="E52" t="s">
        <v>1758</v>
      </c>
      <c r="F52">
        <v>1422637200</v>
      </c>
      <c r="G52">
        <v>1419271458</v>
      </c>
      <c r="H52" t="b">
        <v>0</v>
      </c>
      <c r="I52">
        <v>22</v>
      </c>
      <c r="J52" t="b">
        <v>1</v>
      </c>
      <c r="K52" t="s">
        <v>1796</v>
      </c>
      <c r="L52">
        <f>ROUND(C52/B52*100,0)</f>
        <v>100</v>
      </c>
      <c r="M52">
        <f>IFERROR(ROUND(C52/I52,2),0)</f>
        <v>27.27</v>
      </c>
      <c r="N52" t="s">
        <v>1850</v>
      </c>
      <c r="O52" t="s">
        <v>1851</v>
      </c>
      <c r="P52" s="10">
        <f t="shared" si="0"/>
        <v>41995.752986111111</v>
      </c>
      <c r="Q52" s="10">
        <f t="shared" si="1"/>
        <v>42034.708333333328</v>
      </c>
    </row>
    <row r="53" spans="1:17" hidden="1" x14ac:dyDescent="0.3">
      <c r="A53" s="7">
        <v>51</v>
      </c>
      <c r="B53" s="3">
        <v>11000</v>
      </c>
      <c r="C53" s="5">
        <v>14082</v>
      </c>
      <c r="D53" t="s">
        <v>1752</v>
      </c>
      <c r="E53" t="s">
        <v>1757</v>
      </c>
      <c r="F53">
        <v>1439245037</v>
      </c>
      <c r="G53">
        <v>1436653037</v>
      </c>
      <c r="H53" t="b">
        <v>0</v>
      </c>
      <c r="I53">
        <v>119</v>
      </c>
      <c r="J53" t="b">
        <v>1</v>
      </c>
      <c r="K53" t="s">
        <v>1796</v>
      </c>
      <c r="L53">
        <f>ROUND(C53/B53*100,0)</f>
        <v>128</v>
      </c>
      <c r="M53">
        <f>IFERROR(ROUND(C53/I53,2),0)</f>
        <v>118.34</v>
      </c>
      <c r="N53" t="s">
        <v>1850</v>
      </c>
      <c r="O53" t="s">
        <v>1851</v>
      </c>
      <c r="P53" s="10">
        <f t="shared" si="0"/>
        <v>42196.928668981483</v>
      </c>
      <c r="Q53" s="10">
        <f t="shared" si="1"/>
        <v>42226.928668981483</v>
      </c>
    </row>
    <row r="54" spans="1:17" hidden="1" x14ac:dyDescent="0.3">
      <c r="A54" s="7">
        <v>52</v>
      </c>
      <c r="B54" s="3">
        <v>10000</v>
      </c>
      <c r="C54" s="5">
        <v>11621</v>
      </c>
      <c r="D54" t="s">
        <v>1752</v>
      </c>
      <c r="E54" t="s">
        <v>1757</v>
      </c>
      <c r="F54">
        <v>1405615846</v>
      </c>
      <c r="G54">
        <v>1403023846</v>
      </c>
      <c r="H54" t="b">
        <v>0</v>
      </c>
      <c r="I54">
        <v>52</v>
      </c>
      <c r="J54" t="b">
        <v>1</v>
      </c>
      <c r="K54" t="s">
        <v>1796</v>
      </c>
      <c r="L54">
        <f>ROUND(C54/B54*100,0)</f>
        <v>116</v>
      </c>
      <c r="M54">
        <f>IFERROR(ROUND(C54/I54,2),0)</f>
        <v>223.48</v>
      </c>
      <c r="N54" t="s">
        <v>1850</v>
      </c>
      <c r="O54" t="s">
        <v>1851</v>
      </c>
      <c r="P54" s="10">
        <f t="shared" si="0"/>
        <v>41807.701921296299</v>
      </c>
      <c r="Q54" s="10">
        <f t="shared" si="1"/>
        <v>41837.701921296299</v>
      </c>
    </row>
    <row r="55" spans="1:17" hidden="1" x14ac:dyDescent="0.3">
      <c r="A55" s="7">
        <v>53</v>
      </c>
      <c r="B55" s="3">
        <v>3000</v>
      </c>
      <c r="C55" s="5">
        <v>3289</v>
      </c>
      <c r="D55" t="s">
        <v>1752</v>
      </c>
      <c r="E55" t="s">
        <v>1757</v>
      </c>
      <c r="F55">
        <v>1396648800</v>
      </c>
      <c r="G55">
        <v>1395407445</v>
      </c>
      <c r="H55" t="b">
        <v>0</v>
      </c>
      <c r="I55">
        <v>117</v>
      </c>
      <c r="J55" t="b">
        <v>1</v>
      </c>
      <c r="K55" t="s">
        <v>1796</v>
      </c>
      <c r="L55">
        <f>ROUND(C55/B55*100,0)</f>
        <v>110</v>
      </c>
      <c r="M55">
        <f>IFERROR(ROUND(C55/I55,2),0)</f>
        <v>28.11</v>
      </c>
      <c r="N55" t="s">
        <v>1850</v>
      </c>
      <c r="O55" t="s">
        <v>1851</v>
      </c>
      <c r="P55" s="10">
        <f t="shared" si="0"/>
        <v>41719.549131944441</v>
      </c>
      <c r="Q55" s="10">
        <f t="shared" si="1"/>
        <v>41733.916666666664</v>
      </c>
    </row>
    <row r="56" spans="1:17" hidden="1" x14ac:dyDescent="0.3">
      <c r="A56" s="7">
        <v>54</v>
      </c>
      <c r="B56" s="3">
        <v>10000</v>
      </c>
      <c r="C56" s="5">
        <v>10100</v>
      </c>
      <c r="D56" t="s">
        <v>1752</v>
      </c>
      <c r="E56" t="s">
        <v>1757</v>
      </c>
      <c r="F56">
        <v>1451063221</v>
      </c>
      <c r="G56">
        <v>1448471221</v>
      </c>
      <c r="H56" t="b">
        <v>0</v>
      </c>
      <c r="I56">
        <v>52</v>
      </c>
      <c r="J56" t="b">
        <v>1</v>
      </c>
      <c r="K56" t="s">
        <v>1796</v>
      </c>
      <c r="L56">
        <f>ROUND(C56/B56*100,0)</f>
        <v>101</v>
      </c>
      <c r="M56">
        <f>IFERROR(ROUND(C56/I56,2),0)</f>
        <v>194.23</v>
      </c>
      <c r="N56" t="s">
        <v>1850</v>
      </c>
      <c r="O56" t="s">
        <v>1851</v>
      </c>
      <c r="P56" s="10">
        <f t="shared" si="0"/>
        <v>42333.713206018518</v>
      </c>
      <c r="Q56" s="10">
        <f t="shared" si="1"/>
        <v>42363.713206018518</v>
      </c>
    </row>
    <row r="57" spans="1:17" hidden="1" x14ac:dyDescent="0.3">
      <c r="A57" s="7">
        <v>55</v>
      </c>
      <c r="B57" s="3">
        <v>8600</v>
      </c>
      <c r="C57" s="5">
        <v>11090</v>
      </c>
      <c r="D57" t="s">
        <v>1752</v>
      </c>
      <c r="E57" t="s">
        <v>1757</v>
      </c>
      <c r="F57">
        <v>1464390916</v>
      </c>
      <c r="G57">
        <v>1462576516</v>
      </c>
      <c r="H57" t="b">
        <v>0</v>
      </c>
      <c r="I57">
        <v>86</v>
      </c>
      <c r="J57" t="b">
        <v>1</v>
      </c>
      <c r="K57" t="s">
        <v>1796</v>
      </c>
      <c r="L57">
        <f>ROUND(C57/B57*100,0)</f>
        <v>129</v>
      </c>
      <c r="M57">
        <f>IFERROR(ROUND(C57/I57,2),0)</f>
        <v>128.94999999999999</v>
      </c>
      <c r="N57" t="s">
        <v>1850</v>
      </c>
      <c r="O57" t="s">
        <v>1851</v>
      </c>
      <c r="P57" s="10">
        <f t="shared" si="0"/>
        <v>42496.968935185185</v>
      </c>
      <c r="Q57" s="10">
        <f t="shared" si="1"/>
        <v>42517.968935185185</v>
      </c>
    </row>
    <row r="58" spans="1:17" hidden="1" x14ac:dyDescent="0.3">
      <c r="A58" s="7">
        <v>56</v>
      </c>
      <c r="B58" s="3">
        <v>8000</v>
      </c>
      <c r="C58" s="5">
        <v>8581</v>
      </c>
      <c r="D58" t="s">
        <v>1752</v>
      </c>
      <c r="E58" t="s">
        <v>1758</v>
      </c>
      <c r="F58">
        <v>1433779200</v>
      </c>
      <c r="G58">
        <v>1432559424</v>
      </c>
      <c r="H58" t="b">
        <v>0</v>
      </c>
      <c r="I58">
        <v>174</v>
      </c>
      <c r="J58" t="b">
        <v>1</v>
      </c>
      <c r="K58" t="s">
        <v>1796</v>
      </c>
      <c r="L58">
        <f>ROUND(C58/B58*100,0)</f>
        <v>107</v>
      </c>
      <c r="M58">
        <f>IFERROR(ROUND(C58/I58,2),0)</f>
        <v>49.32</v>
      </c>
      <c r="N58" t="s">
        <v>1850</v>
      </c>
      <c r="O58" t="s">
        <v>1851</v>
      </c>
      <c r="P58" s="10">
        <f t="shared" si="0"/>
        <v>42149.548888888887</v>
      </c>
      <c r="Q58" s="10">
        <f t="shared" si="1"/>
        <v>42163.666666666672</v>
      </c>
    </row>
    <row r="59" spans="1:17" hidden="1" x14ac:dyDescent="0.3">
      <c r="A59" s="7">
        <v>57</v>
      </c>
      <c r="B59" s="3">
        <v>15000</v>
      </c>
      <c r="C59" s="5">
        <v>15285</v>
      </c>
      <c r="D59" t="s">
        <v>1752</v>
      </c>
      <c r="E59" t="s">
        <v>1757</v>
      </c>
      <c r="F59">
        <v>1429991962</v>
      </c>
      <c r="G59">
        <v>1427399962</v>
      </c>
      <c r="H59" t="b">
        <v>0</v>
      </c>
      <c r="I59">
        <v>69</v>
      </c>
      <c r="J59" t="b">
        <v>1</v>
      </c>
      <c r="K59" t="s">
        <v>1796</v>
      </c>
      <c r="L59">
        <f>ROUND(C59/B59*100,0)</f>
        <v>102</v>
      </c>
      <c r="M59">
        <f>IFERROR(ROUND(C59/I59,2),0)</f>
        <v>221.52</v>
      </c>
      <c r="N59" t="s">
        <v>1850</v>
      </c>
      <c r="O59" t="s">
        <v>1851</v>
      </c>
      <c r="P59" s="10">
        <f t="shared" si="0"/>
        <v>42089.83289351852</v>
      </c>
      <c r="Q59" s="10">
        <f t="shared" si="1"/>
        <v>42119.83289351852</v>
      </c>
    </row>
    <row r="60" spans="1:17" hidden="1" x14ac:dyDescent="0.3">
      <c r="A60" s="7">
        <v>58</v>
      </c>
      <c r="B60" s="3">
        <v>10000</v>
      </c>
      <c r="C60" s="5">
        <v>10291</v>
      </c>
      <c r="D60" t="s">
        <v>1752</v>
      </c>
      <c r="E60" t="s">
        <v>1757</v>
      </c>
      <c r="F60">
        <v>1416423172</v>
      </c>
      <c r="G60">
        <v>1413827572</v>
      </c>
      <c r="H60" t="b">
        <v>0</v>
      </c>
      <c r="I60">
        <v>75</v>
      </c>
      <c r="J60" t="b">
        <v>1</v>
      </c>
      <c r="K60" t="s">
        <v>1796</v>
      </c>
      <c r="L60">
        <f>ROUND(C60/B60*100,0)</f>
        <v>103</v>
      </c>
      <c r="M60">
        <f>IFERROR(ROUND(C60/I60,2),0)</f>
        <v>137.21</v>
      </c>
      <c r="N60" t="s">
        <v>1850</v>
      </c>
      <c r="O60" t="s">
        <v>1851</v>
      </c>
      <c r="P60" s="10">
        <f t="shared" si="0"/>
        <v>41932.745046296295</v>
      </c>
      <c r="Q60" s="10">
        <f t="shared" si="1"/>
        <v>41962.786712962959</v>
      </c>
    </row>
    <row r="61" spans="1:17" hidden="1" x14ac:dyDescent="0.3">
      <c r="A61" s="7">
        <v>59</v>
      </c>
      <c r="B61" s="3">
        <v>20000</v>
      </c>
      <c r="C61" s="5">
        <v>20025.14</v>
      </c>
      <c r="D61" t="s">
        <v>1752</v>
      </c>
      <c r="E61" t="s">
        <v>1757</v>
      </c>
      <c r="F61">
        <v>1442264400</v>
      </c>
      <c r="G61">
        <v>1439530776</v>
      </c>
      <c r="H61" t="b">
        <v>0</v>
      </c>
      <c r="I61">
        <v>33</v>
      </c>
      <c r="J61" t="b">
        <v>1</v>
      </c>
      <c r="K61" t="s">
        <v>1796</v>
      </c>
      <c r="L61">
        <f>ROUND(C61/B61*100,0)</f>
        <v>100</v>
      </c>
      <c r="M61">
        <f>IFERROR(ROUND(C61/I61,2),0)</f>
        <v>606.82000000000005</v>
      </c>
      <c r="N61" t="s">
        <v>1850</v>
      </c>
      <c r="O61" t="s">
        <v>1851</v>
      </c>
      <c r="P61" s="10">
        <f t="shared" si="0"/>
        <v>42230.23583333334</v>
      </c>
      <c r="Q61" s="10">
        <f t="shared" si="1"/>
        <v>42261.875</v>
      </c>
    </row>
    <row r="62" spans="1:17" hidden="1" x14ac:dyDescent="0.3">
      <c r="A62" s="7">
        <v>60</v>
      </c>
      <c r="B62" s="3">
        <v>4500</v>
      </c>
      <c r="C62" s="5">
        <v>4648.33</v>
      </c>
      <c r="D62" t="s">
        <v>1752</v>
      </c>
      <c r="E62" t="s">
        <v>1758</v>
      </c>
      <c r="F62">
        <v>1395532800</v>
      </c>
      <c r="G62">
        <v>1393882717</v>
      </c>
      <c r="H62" t="b">
        <v>0</v>
      </c>
      <c r="I62">
        <v>108</v>
      </c>
      <c r="J62" t="b">
        <v>1</v>
      </c>
      <c r="K62" t="s">
        <v>1797</v>
      </c>
      <c r="L62">
        <f>ROUND(C62/B62*100,0)</f>
        <v>103</v>
      </c>
      <c r="M62">
        <f>IFERROR(ROUND(C62/I62,2),0)</f>
        <v>43.04</v>
      </c>
      <c r="N62" t="s">
        <v>1850</v>
      </c>
      <c r="O62" t="s">
        <v>1852</v>
      </c>
      <c r="P62" s="10">
        <f t="shared" si="0"/>
        <v>41701.901817129627</v>
      </c>
      <c r="Q62" s="10">
        <f t="shared" si="1"/>
        <v>41721</v>
      </c>
    </row>
    <row r="63" spans="1:17" hidden="1" x14ac:dyDescent="0.3">
      <c r="A63" s="7">
        <v>61</v>
      </c>
      <c r="B63" s="3">
        <v>5000</v>
      </c>
      <c r="C63" s="5">
        <v>7415</v>
      </c>
      <c r="D63" t="s">
        <v>1752</v>
      </c>
      <c r="E63" t="s">
        <v>1757</v>
      </c>
      <c r="F63">
        <v>1370547157</v>
      </c>
      <c r="G63">
        <v>1368646357</v>
      </c>
      <c r="H63" t="b">
        <v>0</v>
      </c>
      <c r="I63">
        <v>23</v>
      </c>
      <c r="J63" t="b">
        <v>1</v>
      </c>
      <c r="K63" t="s">
        <v>1797</v>
      </c>
      <c r="L63">
        <f>ROUND(C63/B63*100,0)</f>
        <v>148</v>
      </c>
      <c r="M63">
        <f>IFERROR(ROUND(C63/I63,2),0)</f>
        <v>322.39</v>
      </c>
      <c r="N63" t="s">
        <v>1850</v>
      </c>
      <c r="O63" t="s">
        <v>1852</v>
      </c>
      <c r="P63" s="10">
        <f t="shared" si="0"/>
        <v>41409.814317129632</v>
      </c>
      <c r="Q63" s="10">
        <f t="shared" si="1"/>
        <v>41431.814317129632</v>
      </c>
    </row>
    <row r="64" spans="1:17" hidden="1" x14ac:dyDescent="0.3">
      <c r="A64" s="7">
        <v>62</v>
      </c>
      <c r="B64" s="3">
        <v>3000</v>
      </c>
      <c r="C64" s="5">
        <v>4642</v>
      </c>
      <c r="D64" t="s">
        <v>1752</v>
      </c>
      <c r="E64" t="s">
        <v>1757</v>
      </c>
      <c r="F64">
        <v>1362337878</v>
      </c>
      <c r="G64">
        <v>1360177878</v>
      </c>
      <c r="H64" t="b">
        <v>0</v>
      </c>
      <c r="I64">
        <v>48</v>
      </c>
      <c r="J64" t="b">
        <v>1</v>
      </c>
      <c r="K64" t="s">
        <v>1797</v>
      </c>
      <c r="L64">
        <f>ROUND(C64/B64*100,0)</f>
        <v>155</v>
      </c>
      <c r="M64">
        <f>IFERROR(ROUND(C64/I64,2),0)</f>
        <v>96.71</v>
      </c>
      <c r="N64" t="s">
        <v>1850</v>
      </c>
      <c r="O64" t="s">
        <v>1852</v>
      </c>
      <c r="P64" s="10">
        <f t="shared" si="0"/>
        <v>41311.799513888887</v>
      </c>
      <c r="Q64" s="10">
        <f t="shared" si="1"/>
        <v>41336.799513888887</v>
      </c>
    </row>
    <row r="65" spans="1:17" hidden="1" x14ac:dyDescent="0.3">
      <c r="A65" s="7">
        <v>63</v>
      </c>
      <c r="B65" s="3">
        <v>2000</v>
      </c>
      <c r="C65" s="5">
        <v>2270.37</v>
      </c>
      <c r="D65" t="s">
        <v>1752</v>
      </c>
      <c r="E65" t="s">
        <v>1757</v>
      </c>
      <c r="F65">
        <v>1388206740</v>
      </c>
      <c r="G65">
        <v>1386194013</v>
      </c>
      <c r="H65" t="b">
        <v>0</v>
      </c>
      <c r="I65">
        <v>64</v>
      </c>
      <c r="J65" t="b">
        <v>1</v>
      </c>
      <c r="K65" t="s">
        <v>1797</v>
      </c>
      <c r="L65">
        <f>ROUND(C65/B65*100,0)</f>
        <v>114</v>
      </c>
      <c r="M65">
        <f>IFERROR(ROUND(C65/I65,2),0)</f>
        <v>35.47</v>
      </c>
      <c r="N65" t="s">
        <v>1850</v>
      </c>
      <c r="O65" t="s">
        <v>1852</v>
      </c>
      <c r="P65" s="10">
        <f t="shared" si="0"/>
        <v>41612.912187499998</v>
      </c>
      <c r="Q65" s="10">
        <f t="shared" si="1"/>
        <v>41636.207638888889</v>
      </c>
    </row>
    <row r="66" spans="1:17" hidden="1" x14ac:dyDescent="0.3">
      <c r="A66" s="7">
        <v>64</v>
      </c>
      <c r="B66" s="3">
        <v>1200</v>
      </c>
      <c r="C66" s="5">
        <v>2080</v>
      </c>
      <c r="D66" t="s">
        <v>1752</v>
      </c>
      <c r="E66" t="s">
        <v>1757</v>
      </c>
      <c r="F66">
        <v>1373243181</v>
      </c>
      <c r="G66">
        <v>1370651181</v>
      </c>
      <c r="H66" t="b">
        <v>0</v>
      </c>
      <c r="I66">
        <v>24</v>
      </c>
      <c r="J66" t="b">
        <v>1</v>
      </c>
      <c r="K66" t="s">
        <v>1797</v>
      </c>
      <c r="L66">
        <f>ROUND(C66/B66*100,0)</f>
        <v>173</v>
      </c>
      <c r="M66">
        <f>IFERROR(ROUND(C66/I66,2),0)</f>
        <v>86.67</v>
      </c>
      <c r="N66" t="s">
        <v>1850</v>
      </c>
      <c r="O66" t="s">
        <v>1852</v>
      </c>
      <c r="P66" s="10">
        <f t="shared" si="0"/>
        <v>41433.01829861111</v>
      </c>
      <c r="Q66" s="10">
        <f t="shared" si="1"/>
        <v>41463.01829861111</v>
      </c>
    </row>
    <row r="67" spans="1:17" hidden="1" x14ac:dyDescent="0.3">
      <c r="A67" s="7">
        <v>65</v>
      </c>
      <c r="B67" s="3">
        <v>7000</v>
      </c>
      <c r="C67" s="5">
        <v>7527</v>
      </c>
      <c r="D67" t="s">
        <v>1752</v>
      </c>
      <c r="E67" t="s">
        <v>1762</v>
      </c>
      <c r="F67">
        <v>1407736740</v>
      </c>
      <c r="G67">
        <v>1405453354</v>
      </c>
      <c r="H67" t="b">
        <v>0</v>
      </c>
      <c r="I67">
        <v>57</v>
      </c>
      <c r="J67" t="b">
        <v>1</v>
      </c>
      <c r="K67" t="s">
        <v>1797</v>
      </c>
      <c r="L67">
        <f>ROUND(C67/B67*100,0)</f>
        <v>108</v>
      </c>
      <c r="M67">
        <f>IFERROR(ROUND(C67/I67,2),0)</f>
        <v>132.05000000000001</v>
      </c>
      <c r="N67" t="s">
        <v>1850</v>
      </c>
      <c r="O67" t="s">
        <v>1852</v>
      </c>
      <c r="P67" s="10">
        <f t="shared" ref="P67:P130" si="2">(((G67/60)/60/24)+DATE(1970,1,1))</f>
        <v>41835.821226851855</v>
      </c>
      <c r="Q67" s="10">
        <f t="shared" ref="Q67:Q130" si="3">(((F67/60)/60/24)+DATE(1970,1,1))</f>
        <v>41862.249305555553</v>
      </c>
    </row>
    <row r="68" spans="1:17" hidden="1" x14ac:dyDescent="0.3">
      <c r="A68" s="7">
        <v>66</v>
      </c>
      <c r="B68" s="3">
        <v>2000</v>
      </c>
      <c r="C68" s="5">
        <v>2372</v>
      </c>
      <c r="D68" t="s">
        <v>1752</v>
      </c>
      <c r="E68" t="s">
        <v>1757</v>
      </c>
      <c r="F68">
        <v>1468873420</v>
      </c>
      <c r="G68">
        <v>1466281420</v>
      </c>
      <c r="H68" t="b">
        <v>0</v>
      </c>
      <c r="I68">
        <v>26</v>
      </c>
      <c r="J68" t="b">
        <v>1</v>
      </c>
      <c r="K68" t="s">
        <v>1797</v>
      </c>
      <c r="L68">
        <f>ROUND(C68/B68*100,0)</f>
        <v>119</v>
      </c>
      <c r="M68">
        <f>IFERROR(ROUND(C68/I68,2),0)</f>
        <v>91.23</v>
      </c>
      <c r="N68" t="s">
        <v>1850</v>
      </c>
      <c r="O68" t="s">
        <v>1852</v>
      </c>
      <c r="P68" s="10">
        <f t="shared" si="2"/>
        <v>42539.849768518514</v>
      </c>
      <c r="Q68" s="10">
        <f t="shared" si="3"/>
        <v>42569.849768518514</v>
      </c>
    </row>
    <row r="69" spans="1:17" hidden="1" x14ac:dyDescent="0.3">
      <c r="A69" s="7">
        <v>67</v>
      </c>
      <c r="B69" s="3">
        <v>2000</v>
      </c>
      <c r="C69" s="5">
        <v>2325</v>
      </c>
      <c r="D69" t="s">
        <v>1752</v>
      </c>
      <c r="E69" t="s">
        <v>1757</v>
      </c>
      <c r="F69">
        <v>1342360804</v>
      </c>
      <c r="G69">
        <v>1339768804</v>
      </c>
      <c r="H69" t="b">
        <v>0</v>
      </c>
      <c r="I69">
        <v>20</v>
      </c>
      <c r="J69" t="b">
        <v>1</v>
      </c>
      <c r="K69" t="s">
        <v>1797</v>
      </c>
      <c r="L69">
        <f>ROUND(C69/B69*100,0)</f>
        <v>116</v>
      </c>
      <c r="M69">
        <f>IFERROR(ROUND(C69/I69,2),0)</f>
        <v>116.25</v>
      </c>
      <c r="N69" t="s">
        <v>1850</v>
      </c>
      <c r="O69" t="s">
        <v>1852</v>
      </c>
      <c r="P69" s="10">
        <f t="shared" si="2"/>
        <v>41075.583379629628</v>
      </c>
      <c r="Q69" s="10">
        <f t="shared" si="3"/>
        <v>41105.583379629628</v>
      </c>
    </row>
    <row r="70" spans="1:17" hidden="1" x14ac:dyDescent="0.3">
      <c r="A70" s="7">
        <v>68</v>
      </c>
      <c r="B70" s="3">
        <v>600</v>
      </c>
      <c r="C70" s="5">
        <v>763</v>
      </c>
      <c r="D70" t="s">
        <v>1752</v>
      </c>
      <c r="E70" t="s">
        <v>1758</v>
      </c>
      <c r="F70">
        <v>1393162791</v>
      </c>
      <c r="G70">
        <v>1390570791</v>
      </c>
      <c r="H70" t="b">
        <v>0</v>
      </c>
      <c r="I70">
        <v>36</v>
      </c>
      <c r="J70" t="b">
        <v>1</v>
      </c>
      <c r="K70" t="s">
        <v>1797</v>
      </c>
      <c r="L70">
        <f>ROUND(C70/B70*100,0)</f>
        <v>127</v>
      </c>
      <c r="M70">
        <f>IFERROR(ROUND(C70/I70,2),0)</f>
        <v>21.19</v>
      </c>
      <c r="N70" t="s">
        <v>1850</v>
      </c>
      <c r="O70" t="s">
        <v>1852</v>
      </c>
      <c r="P70" s="10">
        <f t="shared" si="2"/>
        <v>41663.569340277776</v>
      </c>
      <c r="Q70" s="10">
        <f t="shared" si="3"/>
        <v>41693.569340277776</v>
      </c>
    </row>
    <row r="71" spans="1:17" hidden="1" x14ac:dyDescent="0.3">
      <c r="A71" s="7">
        <v>69</v>
      </c>
      <c r="B71" s="3">
        <v>10000</v>
      </c>
      <c r="C71" s="5">
        <v>11094.23</v>
      </c>
      <c r="D71" t="s">
        <v>1752</v>
      </c>
      <c r="E71" t="s">
        <v>1757</v>
      </c>
      <c r="F71">
        <v>1317538740</v>
      </c>
      <c r="G71">
        <v>1314765025</v>
      </c>
      <c r="H71" t="b">
        <v>0</v>
      </c>
      <c r="I71">
        <v>178</v>
      </c>
      <c r="J71" t="b">
        <v>1</v>
      </c>
      <c r="K71" t="s">
        <v>1797</v>
      </c>
      <c r="L71">
        <f>ROUND(C71/B71*100,0)</f>
        <v>111</v>
      </c>
      <c r="M71">
        <f>IFERROR(ROUND(C71/I71,2),0)</f>
        <v>62.33</v>
      </c>
      <c r="N71" t="s">
        <v>1850</v>
      </c>
      <c r="O71" t="s">
        <v>1852</v>
      </c>
      <c r="P71" s="10">
        <f t="shared" si="2"/>
        <v>40786.187789351854</v>
      </c>
      <c r="Q71" s="10">
        <f t="shared" si="3"/>
        <v>40818.290972222225</v>
      </c>
    </row>
    <row r="72" spans="1:17" hidden="1" x14ac:dyDescent="0.3">
      <c r="A72" s="7">
        <v>70</v>
      </c>
      <c r="B72" s="3">
        <v>500</v>
      </c>
      <c r="C72" s="5">
        <v>636</v>
      </c>
      <c r="D72" t="s">
        <v>1752</v>
      </c>
      <c r="E72" t="s">
        <v>1757</v>
      </c>
      <c r="F72">
        <v>1315171845</v>
      </c>
      <c r="G72">
        <v>1309987845</v>
      </c>
      <c r="H72" t="b">
        <v>0</v>
      </c>
      <c r="I72">
        <v>17</v>
      </c>
      <c r="J72" t="b">
        <v>1</v>
      </c>
      <c r="K72" t="s">
        <v>1797</v>
      </c>
      <c r="L72">
        <f>ROUND(C72/B72*100,0)</f>
        <v>127</v>
      </c>
      <c r="M72">
        <f>IFERROR(ROUND(C72/I72,2),0)</f>
        <v>37.409999999999997</v>
      </c>
      <c r="N72" t="s">
        <v>1850</v>
      </c>
      <c r="O72" t="s">
        <v>1852</v>
      </c>
      <c r="P72" s="10">
        <f t="shared" si="2"/>
        <v>40730.896354166667</v>
      </c>
      <c r="Q72" s="10">
        <f t="shared" si="3"/>
        <v>40790.896354166667</v>
      </c>
    </row>
    <row r="73" spans="1:17" hidden="1" x14ac:dyDescent="0.3">
      <c r="A73" s="7">
        <v>71</v>
      </c>
      <c r="B73" s="3">
        <v>1800</v>
      </c>
      <c r="C73" s="5">
        <v>2231</v>
      </c>
      <c r="D73" t="s">
        <v>1752</v>
      </c>
      <c r="E73" t="s">
        <v>1757</v>
      </c>
      <c r="F73">
        <v>1338186657</v>
      </c>
      <c r="G73">
        <v>1333002657</v>
      </c>
      <c r="H73" t="b">
        <v>0</v>
      </c>
      <c r="I73">
        <v>32</v>
      </c>
      <c r="J73" t="b">
        <v>1</v>
      </c>
      <c r="K73" t="s">
        <v>1797</v>
      </c>
      <c r="L73">
        <f>ROUND(C73/B73*100,0)</f>
        <v>124</v>
      </c>
      <c r="M73">
        <f>IFERROR(ROUND(C73/I73,2),0)</f>
        <v>69.72</v>
      </c>
      <c r="N73" t="s">
        <v>1850</v>
      </c>
      <c r="O73" t="s">
        <v>1852</v>
      </c>
      <c r="P73" s="10">
        <f t="shared" si="2"/>
        <v>40997.271493055552</v>
      </c>
      <c r="Q73" s="10">
        <f t="shared" si="3"/>
        <v>41057.271493055552</v>
      </c>
    </row>
    <row r="74" spans="1:17" hidden="1" x14ac:dyDescent="0.3">
      <c r="A74" s="7">
        <v>72</v>
      </c>
      <c r="B74" s="3">
        <v>2200</v>
      </c>
      <c r="C74" s="5">
        <v>2385</v>
      </c>
      <c r="D74" t="s">
        <v>1752</v>
      </c>
      <c r="E74" t="s">
        <v>1757</v>
      </c>
      <c r="F74">
        <v>1352937600</v>
      </c>
      <c r="G74">
        <v>1351210481</v>
      </c>
      <c r="H74" t="b">
        <v>0</v>
      </c>
      <c r="I74">
        <v>41</v>
      </c>
      <c r="J74" t="b">
        <v>1</v>
      </c>
      <c r="K74" t="s">
        <v>1797</v>
      </c>
      <c r="L74">
        <f>ROUND(C74/B74*100,0)</f>
        <v>108</v>
      </c>
      <c r="M74">
        <f>IFERROR(ROUND(C74/I74,2),0)</f>
        <v>58.17</v>
      </c>
      <c r="N74" t="s">
        <v>1850</v>
      </c>
      <c r="O74" t="s">
        <v>1852</v>
      </c>
      <c r="P74" s="10">
        <f t="shared" si="2"/>
        <v>41208.010196759256</v>
      </c>
      <c r="Q74" s="10">
        <f t="shared" si="3"/>
        <v>41228</v>
      </c>
    </row>
    <row r="75" spans="1:17" hidden="1" x14ac:dyDescent="0.3">
      <c r="A75" s="7">
        <v>73</v>
      </c>
      <c r="B75" s="3">
        <v>900</v>
      </c>
      <c r="C75" s="5">
        <v>900</v>
      </c>
      <c r="D75" t="s">
        <v>1752</v>
      </c>
      <c r="E75" t="s">
        <v>1757</v>
      </c>
      <c r="F75">
        <v>1304395140</v>
      </c>
      <c r="G75">
        <v>1297620584</v>
      </c>
      <c r="H75" t="b">
        <v>0</v>
      </c>
      <c r="I75">
        <v>18</v>
      </c>
      <c r="J75" t="b">
        <v>1</v>
      </c>
      <c r="K75" t="s">
        <v>1797</v>
      </c>
      <c r="L75">
        <f>ROUND(C75/B75*100,0)</f>
        <v>100</v>
      </c>
      <c r="M75">
        <f>IFERROR(ROUND(C75/I75,2),0)</f>
        <v>50</v>
      </c>
      <c r="N75" t="s">
        <v>1850</v>
      </c>
      <c r="O75" t="s">
        <v>1852</v>
      </c>
      <c r="P75" s="10">
        <f t="shared" si="2"/>
        <v>40587.75675925926</v>
      </c>
      <c r="Q75" s="10">
        <f t="shared" si="3"/>
        <v>40666.165972222225</v>
      </c>
    </row>
    <row r="76" spans="1:17" hidden="1" x14ac:dyDescent="0.3">
      <c r="A76" s="7">
        <v>74</v>
      </c>
      <c r="B76" s="3">
        <v>500</v>
      </c>
      <c r="C76" s="5">
        <v>564.66</v>
      </c>
      <c r="D76" t="s">
        <v>1752</v>
      </c>
      <c r="E76" t="s">
        <v>1763</v>
      </c>
      <c r="F76">
        <v>1453376495</v>
      </c>
      <c r="G76">
        <v>1450784495</v>
      </c>
      <c r="H76" t="b">
        <v>0</v>
      </c>
      <c r="I76">
        <v>29</v>
      </c>
      <c r="J76" t="b">
        <v>1</v>
      </c>
      <c r="K76" t="s">
        <v>1797</v>
      </c>
      <c r="L76">
        <f>ROUND(C76/B76*100,0)</f>
        <v>113</v>
      </c>
      <c r="M76">
        <f>IFERROR(ROUND(C76/I76,2),0)</f>
        <v>19.47</v>
      </c>
      <c r="N76" t="s">
        <v>1850</v>
      </c>
      <c r="O76" t="s">
        <v>1852</v>
      </c>
      <c r="P76" s="10">
        <f t="shared" si="2"/>
        <v>42360.487210648149</v>
      </c>
      <c r="Q76" s="10">
        <f t="shared" si="3"/>
        <v>42390.487210648149</v>
      </c>
    </row>
    <row r="77" spans="1:17" hidden="1" x14ac:dyDescent="0.3">
      <c r="A77" s="7">
        <v>75</v>
      </c>
      <c r="B77" s="3">
        <v>3500</v>
      </c>
      <c r="C77" s="5">
        <v>4040</v>
      </c>
      <c r="D77" t="s">
        <v>1752</v>
      </c>
      <c r="E77" t="s">
        <v>1757</v>
      </c>
      <c r="F77">
        <v>1366693272</v>
      </c>
      <c r="G77">
        <v>1364101272</v>
      </c>
      <c r="H77" t="b">
        <v>0</v>
      </c>
      <c r="I77">
        <v>47</v>
      </c>
      <c r="J77" t="b">
        <v>1</v>
      </c>
      <c r="K77" t="s">
        <v>1797</v>
      </c>
      <c r="L77">
        <f>ROUND(C77/B77*100,0)</f>
        <v>115</v>
      </c>
      <c r="M77">
        <f>IFERROR(ROUND(C77/I77,2),0)</f>
        <v>85.96</v>
      </c>
      <c r="N77" t="s">
        <v>1850</v>
      </c>
      <c r="O77" t="s">
        <v>1852</v>
      </c>
      <c r="P77" s="10">
        <f t="shared" si="2"/>
        <v>41357.209166666667</v>
      </c>
      <c r="Q77" s="10">
        <f t="shared" si="3"/>
        <v>41387.209166666667</v>
      </c>
    </row>
    <row r="78" spans="1:17" hidden="1" x14ac:dyDescent="0.3">
      <c r="A78" s="7">
        <v>76</v>
      </c>
      <c r="B78" s="3">
        <v>300</v>
      </c>
      <c r="C78" s="5">
        <v>460</v>
      </c>
      <c r="D78" t="s">
        <v>1752</v>
      </c>
      <c r="E78" t="s">
        <v>1757</v>
      </c>
      <c r="F78">
        <v>1325007358</v>
      </c>
      <c r="G78">
        <v>1319819758</v>
      </c>
      <c r="H78" t="b">
        <v>0</v>
      </c>
      <c r="I78">
        <v>15</v>
      </c>
      <c r="J78" t="b">
        <v>1</v>
      </c>
      <c r="K78" t="s">
        <v>1797</v>
      </c>
      <c r="L78">
        <f>ROUND(C78/B78*100,0)</f>
        <v>153</v>
      </c>
      <c r="M78">
        <f>IFERROR(ROUND(C78/I78,2),0)</f>
        <v>30.67</v>
      </c>
      <c r="N78" t="s">
        <v>1850</v>
      </c>
      <c r="O78" t="s">
        <v>1852</v>
      </c>
      <c r="P78" s="10">
        <f t="shared" si="2"/>
        <v>40844.691643518519</v>
      </c>
      <c r="Q78" s="10">
        <f t="shared" si="3"/>
        <v>40904.733310185184</v>
      </c>
    </row>
    <row r="79" spans="1:17" hidden="1" x14ac:dyDescent="0.3">
      <c r="A79" s="7">
        <v>77</v>
      </c>
      <c r="B79" s="3">
        <v>400</v>
      </c>
      <c r="C79" s="5">
        <v>1570</v>
      </c>
      <c r="D79" t="s">
        <v>1752</v>
      </c>
      <c r="E79" t="s">
        <v>1757</v>
      </c>
      <c r="F79">
        <v>1337569140</v>
      </c>
      <c r="G79">
        <v>1332991717</v>
      </c>
      <c r="H79" t="b">
        <v>0</v>
      </c>
      <c r="I79">
        <v>26</v>
      </c>
      <c r="J79" t="b">
        <v>1</v>
      </c>
      <c r="K79" t="s">
        <v>1797</v>
      </c>
      <c r="L79">
        <f>ROUND(C79/B79*100,0)</f>
        <v>393</v>
      </c>
      <c r="M79">
        <f>IFERROR(ROUND(C79/I79,2),0)</f>
        <v>60.38</v>
      </c>
      <c r="N79" t="s">
        <v>1850</v>
      </c>
      <c r="O79" t="s">
        <v>1852</v>
      </c>
      <c r="P79" s="10">
        <f t="shared" si="2"/>
        <v>40997.144872685189</v>
      </c>
      <c r="Q79" s="10">
        <f t="shared" si="3"/>
        <v>41050.124305555553</v>
      </c>
    </row>
    <row r="80" spans="1:17" hidden="1" x14ac:dyDescent="0.3">
      <c r="A80" s="7">
        <v>78</v>
      </c>
      <c r="B80" s="3">
        <v>50</v>
      </c>
      <c r="C80" s="5">
        <v>1351</v>
      </c>
      <c r="D80" t="s">
        <v>1752</v>
      </c>
      <c r="E80" t="s">
        <v>1763</v>
      </c>
      <c r="F80">
        <v>1472751121</v>
      </c>
      <c r="G80">
        <v>1471887121</v>
      </c>
      <c r="H80" t="b">
        <v>0</v>
      </c>
      <c r="I80">
        <v>35</v>
      </c>
      <c r="J80" t="b">
        <v>1</v>
      </c>
      <c r="K80" t="s">
        <v>1797</v>
      </c>
      <c r="L80">
        <f>ROUND(C80/B80*100,0)</f>
        <v>2702</v>
      </c>
      <c r="M80">
        <f>IFERROR(ROUND(C80/I80,2),0)</f>
        <v>38.6</v>
      </c>
      <c r="N80" t="s">
        <v>1850</v>
      </c>
      <c r="O80" t="s">
        <v>1852</v>
      </c>
      <c r="P80" s="10">
        <f t="shared" si="2"/>
        <v>42604.730567129634</v>
      </c>
      <c r="Q80" s="10">
        <f t="shared" si="3"/>
        <v>42614.730567129634</v>
      </c>
    </row>
    <row r="81" spans="1:17" hidden="1" x14ac:dyDescent="0.3">
      <c r="A81" s="7">
        <v>79</v>
      </c>
      <c r="B81" s="3">
        <v>1300</v>
      </c>
      <c r="C81" s="5">
        <v>1651</v>
      </c>
      <c r="D81" t="s">
        <v>1752</v>
      </c>
      <c r="E81" t="s">
        <v>1758</v>
      </c>
      <c r="F81">
        <v>1398451093</v>
      </c>
      <c r="G81">
        <v>1395859093</v>
      </c>
      <c r="H81" t="b">
        <v>0</v>
      </c>
      <c r="I81">
        <v>41</v>
      </c>
      <c r="J81" t="b">
        <v>1</v>
      </c>
      <c r="K81" t="s">
        <v>1797</v>
      </c>
      <c r="L81">
        <f>ROUND(C81/B81*100,0)</f>
        <v>127</v>
      </c>
      <c r="M81">
        <f>IFERROR(ROUND(C81/I81,2),0)</f>
        <v>40.270000000000003</v>
      </c>
      <c r="N81" t="s">
        <v>1850</v>
      </c>
      <c r="O81" t="s">
        <v>1852</v>
      </c>
      <c r="P81" s="10">
        <f t="shared" si="2"/>
        <v>41724.776539351849</v>
      </c>
      <c r="Q81" s="10">
        <f t="shared" si="3"/>
        <v>41754.776539351849</v>
      </c>
    </row>
    <row r="82" spans="1:17" hidden="1" x14ac:dyDescent="0.3">
      <c r="A82" s="7">
        <v>80</v>
      </c>
      <c r="B82" s="3">
        <v>12000</v>
      </c>
      <c r="C82" s="5">
        <v>12870</v>
      </c>
      <c r="D82" t="s">
        <v>1752</v>
      </c>
      <c r="E82" t="s">
        <v>1757</v>
      </c>
      <c r="F82">
        <v>1386640856</v>
      </c>
      <c r="G82">
        <v>1383616856</v>
      </c>
      <c r="H82" t="b">
        <v>0</v>
      </c>
      <c r="I82">
        <v>47</v>
      </c>
      <c r="J82" t="b">
        <v>1</v>
      </c>
      <c r="K82" t="s">
        <v>1797</v>
      </c>
      <c r="L82">
        <f>ROUND(C82/B82*100,0)</f>
        <v>107</v>
      </c>
      <c r="M82">
        <f>IFERROR(ROUND(C82/I82,2),0)</f>
        <v>273.83</v>
      </c>
      <c r="N82" t="s">
        <v>1850</v>
      </c>
      <c r="O82" t="s">
        <v>1852</v>
      </c>
      <c r="P82" s="10">
        <f t="shared" si="2"/>
        <v>41583.083981481483</v>
      </c>
      <c r="Q82" s="10">
        <f t="shared" si="3"/>
        <v>41618.083981481483</v>
      </c>
    </row>
    <row r="83" spans="1:17" hidden="1" x14ac:dyDescent="0.3">
      <c r="A83" s="7">
        <v>81</v>
      </c>
      <c r="B83" s="3">
        <v>750</v>
      </c>
      <c r="C83" s="5">
        <v>1485</v>
      </c>
      <c r="D83" t="s">
        <v>1752</v>
      </c>
      <c r="E83" t="s">
        <v>1757</v>
      </c>
      <c r="F83">
        <v>1342234920</v>
      </c>
      <c r="G83">
        <v>1341892127</v>
      </c>
      <c r="H83" t="b">
        <v>0</v>
      </c>
      <c r="I83">
        <v>28</v>
      </c>
      <c r="J83" t="b">
        <v>1</v>
      </c>
      <c r="K83" t="s">
        <v>1797</v>
      </c>
      <c r="L83">
        <f>ROUND(C83/B83*100,0)</f>
        <v>198</v>
      </c>
      <c r="M83">
        <f>IFERROR(ROUND(C83/I83,2),0)</f>
        <v>53.04</v>
      </c>
      <c r="N83" t="s">
        <v>1850</v>
      </c>
      <c r="O83" t="s">
        <v>1852</v>
      </c>
      <c r="P83" s="10">
        <f t="shared" si="2"/>
        <v>41100.158877314818</v>
      </c>
      <c r="Q83" s="10">
        <f t="shared" si="3"/>
        <v>41104.126388888886</v>
      </c>
    </row>
    <row r="84" spans="1:17" hidden="1" x14ac:dyDescent="0.3">
      <c r="A84" s="7">
        <v>82</v>
      </c>
      <c r="B84" s="3">
        <v>4000</v>
      </c>
      <c r="C84" s="5">
        <v>4000.5</v>
      </c>
      <c r="D84" t="s">
        <v>1752</v>
      </c>
      <c r="E84" t="s">
        <v>1757</v>
      </c>
      <c r="F84">
        <v>1318189261</v>
      </c>
      <c r="G84">
        <v>1315597261</v>
      </c>
      <c r="H84" t="b">
        <v>0</v>
      </c>
      <c r="I84">
        <v>100</v>
      </c>
      <c r="J84" t="b">
        <v>1</v>
      </c>
      <c r="K84" t="s">
        <v>1797</v>
      </c>
      <c r="L84">
        <f>ROUND(C84/B84*100,0)</f>
        <v>100</v>
      </c>
      <c r="M84">
        <f>IFERROR(ROUND(C84/I84,2),0)</f>
        <v>40.01</v>
      </c>
      <c r="N84" t="s">
        <v>1850</v>
      </c>
      <c r="O84" t="s">
        <v>1852</v>
      </c>
      <c r="P84" s="10">
        <f t="shared" si="2"/>
        <v>40795.820150462961</v>
      </c>
      <c r="Q84" s="10">
        <f t="shared" si="3"/>
        <v>40825.820150462961</v>
      </c>
    </row>
    <row r="85" spans="1:17" hidden="1" x14ac:dyDescent="0.3">
      <c r="A85" s="7">
        <v>83</v>
      </c>
      <c r="B85" s="3">
        <v>200</v>
      </c>
      <c r="C85" s="5">
        <v>205</v>
      </c>
      <c r="D85" t="s">
        <v>1752</v>
      </c>
      <c r="E85" t="s">
        <v>1758</v>
      </c>
      <c r="F85">
        <v>1424604600</v>
      </c>
      <c r="G85">
        <v>1423320389</v>
      </c>
      <c r="H85" t="b">
        <v>0</v>
      </c>
      <c r="I85">
        <v>13</v>
      </c>
      <c r="J85" t="b">
        <v>1</v>
      </c>
      <c r="K85" t="s">
        <v>1797</v>
      </c>
      <c r="L85">
        <f>ROUND(C85/B85*100,0)</f>
        <v>103</v>
      </c>
      <c r="M85">
        <f>IFERROR(ROUND(C85/I85,2),0)</f>
        <v>15.77</v>
      </c>
      <c r="N85" t="s">
        <v>1850</v>
      </c>
      <c r="O85" t="s">
        <v>1852</v>
      </c>
      <c r="P85" s="10">
        <f t="shared" si="2"/>
        <v>42042.615613425922</v>
      </c>
      <c r="Q85" s="10">
        <f t="shared" si="3"/>
        <v>42057.479166666672</v>
      </c>
    </row>
    <row r="86" spans="1:17" hidden="1" x14ac:dyDescent="0.3">
      <c r="A86" s="7">
        <v>84</v>
      </c>
      <c r="B86" s="3">
        <v>500</v>
      </c>
      <c r="C86" s="5">
        <v>500</v>
      </c>
      <c r="D86" t="s">
        <v>1752</v>
      </c>
      <c r="E86" t="s">
        <v>1757</v>
      </c>
      <c r="F86">
        <v>1305483086</v>
      </c>
      <c r="G86">
        <v>1302891086</v>
      </c>
      <c r="H86" t="b">
        <v>0</v>
      </c>
      <c r="I86">
        <v>7</v>
      </c>
      <c r="J86" t="b">
        <v>1</v>
      </c>
      <c r="K86" t="s">
        <v>1797</v>
      </c>
      <c r="L86">
        <f>ROUND(C86/B86*100,0)</f>
        <v>100</v>
      </c>
      <c r="M86">
        <f>IFERROR(ROUND(C86/I86,2),0)</f>
        <v>71.430000000000007</v>
      </c>
      <c r="N86" t="s">
        <v>1850</v>
      </c>
      <c r="O86" t="s">
        <v>1852</v>
      </c>
      <c r="P86" s="10">
        <f t="shared" si="2"/>
        <v>40648.757939814815</v>
      </c>
      <c r="Q86" s="10">
        <f t="shared" si="3"/>
        <v>40678.757939814815</v>
      </c>
    </row>
    <row r="87" spans="1:17" hidden="1" x14ac:dyDescent="0.3">
      <c r="A87" s="7">
        <v>85</v>
      </c>
      <c r="B87" s="3">
        <v>1200</v>
      </c>
      <c r="C87" s="5">
        <v>1506</v>
      </c>
      <c r="D87" t="s">
        <v>1752</v>
      </c>
      <c r="E87" t="s">
        <v>1757</v>
      </c>
      <c r="F87">
        <v>1316746837</v>
      </c>
      <c r="G87">
        <v>1314154837</v>
      </c>
      <c r="H87" t="b">
        <v>0</v>
      </c>
      <c r="I87">
        <v>21</v>
      </c>
      <c r="J87" t="b">
        <v>1</v>
      </c>
      <c r="K87" t="s">
        <v>1797</v>
      </c>
      <c r="L87">
        <f>ROUND(C87/B87*100,0)</f>
        <v>126</v>
      </c>
      <c r="M87">
        <f>IFERROR(ROUND(C87/I87,2),0)</f>
        <v>71.709999999999994</v>
      </c>
      <c r="N87" t="s">
        <v>1850</v>
      </c>
      <c r="O87" t="s">
        <v>1852</v>
      </c>
      <c r="P87" s="10">
        <f t="shared" si="2"/>
        <v>40779.125428240739</v>
      </c>
      <c r="Q87" s="10">
        <f t="shared" si="3"/>
        <v>40809.125428240739</v>
      </c>
    </row>
    <row r="88" spans="1:17" hidden="1" x14ac:dyDescent="0.3">
      <c r="A88" s="7">
        <v>86</v>
      </c>
      <c r="B88" s="3">
        <v>6000</v>
      </c>
      <c r="C88" s="5">
        <v>6388</v>
      </c>
      <c r="D88" t="s">
        <v>1752</v>
      </c>
      <c r="E88" t="s">
        <v>1763</v>
      </c>
      <c r="F88">
        <v>1451226045</v>
      </c>
      <c r="G88">
        <v>1444828845</v>
      </c>
      <c r="H88" t="b">
        <v>0</v>
      </c>
      <c r="I88">
        <v>17</v>
      </c>
      <c r="J88" t="b">
        <v>1</v>
      </c>
      <c r="K88" t="s">
        <v>1797</v>
      </c>
      <c r="L88">
        <f>ROUND(C88/B88*100,0)</f>
        <v>106</v>
      </c>
      <c r="M88">
        <f>IFERROR(ROUND(C88/I88,2),0)</f>
        <v>375.76</v>
      </c>
      <c r="N88" t="s">
        <v>1850</v>
      </c>
      <c r="O88" t="s">
        <v>1852</v>
      </c>
      <c r="P88" s="10">
        <f t="shared" si="2"/>
        <v>42291.556076388893</v>
      </c>
      <c r="Q88" s="10">
        <f t="shared" si="3"/>
        <v>42365.59774305555</v>
      </c>
    </row>
    <row r="89" spans="1:17" hidden="1" x14ac:dyDescent="0.3">
      <c r="A89" s="7">
        <v>87</v>
      </c>
      <c r="B89" s="3">
        <v>2500</v>
      </c>
      <c r="C89" s="5">
        <v>2615</v>
      </c>
      <c r="D89" t="s">
        <v>1752</v>
      </c>
      <c r="E89" t="s">
        <v>1757</v>
      </c>
      <c r="F89">
        <v>1275529260</v>
      </c>
      <c r="G89">
        <v>1274705803</v>
      </c>
      <c r="H89" t="b">
        <v>0</v>
      </c>
      <c r="I89">
        <v>25</v>
      </c>
      <c r="J89" t="b">
        <v>1</v>
      </c>
      <c r="K89" t="s">
        <v>1797</v>
      </c>
      <c r="L89">
        <f>ROUND(C89/B89*100,0)</f>
        <v>105</v>
      </c>
      <c r="M89">
        <f>IFERROR(ROUND(C89/I89,2),0)</f>
        <v>104.6</v>
      </c>
      <c r="N89" t="s">
        <v>1850</v>
      </c>
      <c r="O89" t="s">
        <v>1852</v>
      </c>
      <c r="P89" s="10">
        <f t="shared" si="2"/>
        <v>40322.53938657407</v>
      </c>
      <c r="Q89" s="10">
        <f t="shared" si="3"/>
        <v>40332.070138888892</v>
      </c>
    </row>
    <row r="90" spans="1:17" hidden="1" x14ac:dyDescent="0.3">
      <c r="A90" s="7">
        <v>88</v>
      </c>
      <c r="B90" s="3">
        <v>3500</v>
      </c>
      <c r="C90" s="5">
        <v>3600</v>
      </c>
      <c r="D90" t="s">
        <v>1752</v>
      </c>
      <c r="E90" t="s">
        <v>1757</v>
      </c>
      <c r="F90">
        <v>1403452131</v>
      </c>
      <c r="G90">
        <v>1401205731</v>
      </c>
      <c r="H90" t="b">
        <v>0</v>
      </c>
      <c r="I90">
        <v>60</v>
      </c>
      <c r="J90" t="b">
        <v>1</v>
      </c>
      <c r="K90" t="s">
        <v>1797</v>
      </c>
      <c r="L90">
        <f>ROUND(C90/B90*100,0)</f>
        <v>103</v>
      </c>
      <c r="M90">
        <f>IFERROR(ROUND(C90/I90,2),0)</f>
        <v>60</v>
      </c>
      <c r="N90" t="s">
        <v>1850</v>
      </c>
      <c r="O90" t="s">
        <v>1852</v>
      </c>
      <c r="P90" s="10">
        <f t="shared" si="2"/>
        <v>41786.65892361111</v>
      </c>
      <c r="Q90" s="10">
        <f t="shared" si="3"/>
        <v>41812.65892361111</v>
      </c>
    </row>
    <row r="91" spans="1:17" hidden="1" x14ac:dyDescent="0.3">
      <c r="A91" s="7">
        <v>89</v>
      </c>
      <c r="B91" s="3">
        <v>6000</v>
      </c>
      <c r="C91" s="5">
        <v>6904</v>
      </c>
      <c r="D91" t="s">
        <v>1752</v>
      </c>
      <c r="E91" t="s">
        <v>1757</v>
      </c>
      <c r="F91">
        <v>1370196192</v>
      </c>
      <c r="G91">
        <v>1368036192</v>
      </c>
      <c r="H91" t="b">
        <v>0</v>
      </c>
      <c r="I91">
        <v>56</v>
      </c>
      <c r="J91" t="b">
        <v>1</v>
      </c>
      <c r="K91" t="s">
        <v>1797</v>
      </c>
      <c r="L91">
        <f>ROUND(C91/B91*100,0)</f>
        <v>115</v>
      </c>
      <c r="M91">
        <f>IFERROR(ROUND(C91/I91,2),0)</f>
        <v>123.29</v>
      </c>
      <c r="N91" t="s">
        <v>1850</v>
      </c>
      <c r="O91" t="s">
        <v>1852</v>
      </c>
      <c r="P91" s="10">
        <f t="shared" si="2"/>
        <v>41402.752222222225</v>
      </c>
      <c r="Q91" s="10">
        <f t="shared" si="3"/>
        <v>41427.752222222225</v>
      </c>
    </row>
    <row r="92" spans="1:17" hidden="1" x14ac:dyDescent="0.3">
      <c r="A92" s="7">
        <v>90</v>
      </c>
      <c r="B92" s="3">
        <v>500</v>
      </c>
      <c r="C92" s="5">
        <v>502</v>
      </c>
      <c r="D92" t="s">
        <v>1752</v>
      </c>
      <c r="E92" t="s">
        <v>1757</v>
      </c>
      <c r="F92">
        <v>1310454499</v>
      </c>
      <c r="G92">
        <v>1307862499</v>
      </c>
      <c r="H92" t="b">
        <v>0</v>
      </c>
      <c r="I92">
        <v>16</v>
      </c>
      <c r="J92" t="b">
        <v>1</v>
      </c>
      <c r="K92" t="s">
        <v>1797</v>
      </c>
      <c r="L92">
        <f>ROUND(C92/B92*100,0)</f>
        <v>100</v>
      </c>
      <c r="M92">
        <f>IFERROR(ROUND(C92/I92,2),0)</f>
        <v>31.38</v>
      </c>
      <c r="N92" t="s">
        <v>1850</v>
      </c>
      <c r="O92" t="s">
        <v>1852</v>
      </c>
      <c r="P92" s="10">
        <f t="shared" si="2"/>
        <v>40706.297442129631</v>
      </c>
      <c r="Q92" s="10">
        <f t="shared" si="3"/>
        <v>40736.297442129631</v>
      </c>
    </row>
    <row r="93" spans="1:17" hidden="1" x14ac:dyDescent="0.3">
      <c r="A93" s="7">
        <v>91</v>
      </c>
      <c r="B93" s="3">
        <v>3000</v>
      </c>
      <c r="C93" s="5">
        <v>3600</v>
      </c>
      <c r="D93" t="s">
        <v>1752</v>
      </c>
      <c r="E93" t="s">
        <v>1757</v>
      </c>
      <c r="F93">
        <v>1305625164</v>
      </c>
      <c r="G93">
        <v>1300354764</v>
      </c>
      <c r="H93" t="b">
        <v>0</v>
      </c>
      <c r="I93">
        <v>46</v>
      </c>
      <c r="J93" t="b">
        <v>1</v>
      </c>
      <c r="K93" t="s">
        <v>1797</v>
      </c>
      <c r="L93">
        <f>ROUND(C93/B93*100,0)</f>
        <v>120</v>
      </c>
      <c r="M93">
        <f>IFERROR(ROUND(C93/I93,2),0)</f>
        <v>78.260000000000005</v>
      </c>
      <c r="N93" t="s">
        <v>1850</v>
      </c>
      <c r="O93" t="s">
        <v>1852</v>
      </c>
      <c r="P93" s="10">
        <f t="shared" si="2"/>
        <v>40619.402361111112</v>
      </c>
      <c r="Q93" s="10">
        <f t="shared" si="3"/>
        <v>40680.402361111112</v>
      </c>
    </row>
    <row r="94" spans="1:17" hidden="1" x14ac:dyDescent="0.3">
      <c r="A94" s="7">
        <v>92</v>
      </c>
      <c r="B94" s="3">
        <v>5000</v>
      </c>
      <c r="C94" s="5">
        <v>5260</v>
      </c>
      <c r="D94" t="s">
        <v>1752</v>
      </c>
      <c r="E94" t="s">
        <v>1762</v>
      </c>
      <c r="F94">
        <v>1485936000</v>
      </c>
      <c r="G94">
        <v>1481949983</v>
      </c>
      <c r="H94" t="b">
        <v>0</v>
      </c>
      <c r="I94">
        <v>43</v>
      </c>
      <c r="J94" t="b">
        <v>1</v>
      </c>
      <c r="K94" t="s">
        <v>1797</v>
      </c>
      <c r="L94">
        <f>ROUND(C94/B94*100,0)</f>
        <v>105</v>
      </c>
      <c r="M94">
        <f>IFERROR(ROUND(C94/I94,2),0)</f>
        <v>122.33</v>
      </c>
      <c r="N94" t="s">
        <v>1850</v>
      </c>
      <c r="O94" t="s">
        <v>1852</v>
      </c>
      <c r="P94" s="10">
        <f t="shared" si="2"/>
        <v>42721.198877314819</v>
      </c>
      <c r="Q94" s="10">
        <f t="shared" si="3"/>
        <v>42767.333333333328</v>
      </c>
    </row>
    <row r="95" spans="1:17" hidden="1" x14ac:dyDescent="0.3">
      <c r="A95" s="7">
        <v>93</v>
      </c>
      <c r="B95" s="3">
        <v>1000</v>
      </c>
      <c r="C95" s="5">
        <v>1106</v>
      </c>
      <c r="D95" t="s">
        <v>1752</v>
      </c>
      <c r="E95" t="s">
        <v>1757</v>
      </c>
      <c r="F95">
        <v>1341349200</v>
      </c>
      <c r="G95">
        <v>1338928537</v>
      </c>
      <c r="H95" t="b">
        <v>0</v>
      </c>
      <c r="I95">
        <v>15</v>
      </c>
      <c r="J95" t="b">
        <v>1</v>
      </c>
      <c r="K95" t="s">
        <v>1797</v>
      </c>
      <c r="L95">
        <f>ROUND(C95/B95*100,0)</f>
        <v>111</v>
      </c>
      <c r="M95">
        <f>IFERROR(ROUND(C95/I95,2),0)</f>
        <v>73.73</v>
      </c>
      <c r="N95" t="s">
        <v>1850</v>
      </c>
      <c r="O95" t="s">
        <v>1852</v>
      </c>
      <c r="P95" s="10">
        <f t="shared" si="2"/>
        <v>41065.858067129629</v>
      </c>
      <c r="Q95" s="10">
        <f t="shared" si="3"/>
        <v>41093.875</v>
      </c>
    </row>
    <row r="96" spans="1:17" hidden="1" x14ac:dyDescent="0.3">
      <c r="A96" s="7">
        <v>94</v>
      </c>
      <c r="B96" s="3">
        <v>250</v>
      </c>
      <c r="C96" s="5">
        <v>260</v>
      </c>
      <c r="D96" t="s">
        <v>1752</v>
      </c>
      <c r="E96" t="s">
        <v>1758</v>
      </c>
      <c r="F96">
        <v>1396890822</v>
      </c>
      <c r="G96">
        <v>1395162822</v>
      </c>
      <c r="H96" t="b">
        <v>0</v>
      </c>
      <c r="I96">
        <v>12</v>
      </c>
      <c r="J96" t="b">
        <v>1</v>
      </c>
      <c r="K96" t="s">
        <v>1797</v>
      </c>
      <c r="L96">
        <f>ROUND(C96/B96*100,0)</f>
        <v>104</v>
      </c>
      <c r="M96">
        <f>IFERROR(ROUND(C96/I96,2),0)</f>
        <v>21.67</v>
      </c>
      <c r="N96" t="s">
        <v>1850</v>
      </c>
      <c r="O96" t="s">
        <v>1852</v>
      </c>
      <c r="P96" s="10">
        <f t="shared" si="2"/>
        <v>41716.717847222222</v>
      </c>
      <c r="Q96" s="10">
        <f t="shared" si="3"/>
        <v>41736.717847222222</v>
      </c>
    </row>
    <row r="97" spans="1:17" hidden="1" x14ac:dyDescent="0.3">
      <c r="A97" s="7">
        <v>95</v>
      </c>
      <c r="B97" s="3">
        <v>350</v>
      </c>
      <c r="C97" s="5">
        <v>460</v>
      </c>
      <c r="D97" t="s">
        <v>1752</v>
      </c>
      <c r="E97" t="s">
        <v>1757</v>
      </c>
      <c r="F97">
        <v>1330214841</v>
      </c>
      <c r="G97">
        <v>1327622841</v>
      </c>
      <c r="H97" t="b">
        <v>0</v>
      </c>
      <c r="I97">
        <v>21</v>
      </c>
      <c r="J97" t="b">
        <v>1</v>
      </c>
      <c r="K97" t="s">
        <v>1797</v>
      </c>
      <c r="L97">
        <f>ROUND(C97/B97*100,0)</f>
        <v>131</v>
      </c>
      <c r="M97">
        <f>IFERROR(ROUND(C97/I97,2),0)</f>
        <v>21.9</v>
      </c>
      <c r="N97" t="s">
        <v>1850</v>
      </c>
      <c r="O97" t="s">
        <v>1852</v>
      </c>
      <c r="P97" s="10">
        <f t="shared" si="2"/>
        <v>40935.005104166667</v>
      </c>
      <c r="Q97" s="10">
        <f t="shared" si="3"/>
        <v>40965.005104166667</v>
      </c>
    </row>
    <row r="98" spans="1:17" hidden="1" x14ac:dyDescent="0.3">
      <c r="A98" s="7">
        <v>96</v>
      </c>
      <c r="B98" s="3">
        <v>1500</v>
      </c>
      <c r="C98" s="5">
        <v>1720</v>
      </c>
      <c r="D98" t="s">
        <v>1752</v>
      </c>
      <c r="E98" t="s">
        <v>1757</v>
      </c>
      <c r="F98">
        <v>1280631600</v>
      </c>
      <c r="G98">
        <v>1274889241</v>
      </c>
      <c r="H98" t="b">
        <v>0</v>
      </c>
      <c r="I98">
        <v>34</v>
      </c>
      <c r="J98" t="b">
        <v>1</v>
      </c>
      <c r="K98" t="s">
        <v>1797</v>
      </c>
      <c r="L98">
        <f>ROUND(C98/B98*100,0)</f>
        <v>115</v>
      </c>
      <c r="M98">
        <f>IFERROR(ROUND(C98/I98,2),0)</f>
        <v>50.59</v>
      </c>
      <c r="N98" t="s">
        <v>1850</v>
      </c>
      <c r="O98" t="s">
        <v>1852</v>
      </c>
      <c r="P98" s="10">
        <f t="shared" si="2"/>
        <v>40324.662511574075</v>
      </c>
      <c r="Q98" s="10">
        <f t="shared" si="3"/>
        <v>40391.125</v>
      </c>
    </row>
    <row r="99" spans="1:17" hidden="1" x14ac:dyDescent="0.3">
      <c r="A99" s="7">
        <v>97</v>
      </c>
      <c r="B99" s="3">
        <v>400</v>
      </c>
      <c r="C99" s="5">
        <v>425</v>
      </c>
      <c r="D99" t="s">
        <v>1752</v>
      </c>
      <c r="E99" t="s">
        <v>1757</v>
      </c>
      <c r="F99">
        <v>1310440482</v>
      </c>
      <c r="G99">
        <v>1307848482</v>
      </c>
      <c r="H99" t="b">
        <v>0</v>
      </c>
      <c r="I99">
        <v>8</v>
      </c>
      <c r="J99" t="b">
        <v>1</v>
      </c>
      <c r="K99" t="s">
        <v>1797</v>
      </c>
      <c r="L99">
        <f>ROUND(C99/B99*100,0)</f>
        <v>106</v>
      </c>
      <c r="M99">
        <f>IFERROR(ROUND(C99/I99,2),0)</f>
        <v>53.13</v>
      </c>
      <c r="N99" t="s">
        <v>1850</v>
      </c>
      <c r="O99" t="s">
        <v>1852</v>
      </c>
      <c r="P99" s="10">
        <f t="shared" si="2"/>
        <v>40706.135208333333</v>
      </c>
      <c r="Q99" s="10">
        <f t="shared" si="3"/>
        <v>40736.135208333333</v>
      </c>
    </row>
    <row r="100" spans="1:17" hidden="1" x14ac:dyDescent="0.3">
      <c r="A100" s="7">
        <v>98</v>
      </c>
      <c r="B100" s="3">
        <v>3200</v>
      </c>
      <c r="C100" s="5">
        <v>3400</v>
      </c>
      <c r="D100" t="s">
        <v>1752</v>
      </c>
      <c r="E100" t="s">
        <v>1757</v>
      </c>
      <c r="F100">
        <v>1354923000</v>
      </c>
      <c r="G100">
        <v>1351796674</v>
      </c>
      <c r="H100" t="b">
        <v>0</v>
      </c>
      <c r="I100">
        <v>60</v>
      </c>
      <c r="J100" t="b">
        <v>1</v>
      </c>
      <c r="K100" t="s">
        <v>1797</v>
      </c>
      <c r="L100">
        <f>ROUND(C100/B100*100,0)</f>
        <v>106</v>
      </c>
      <c r="M100">
        <f>IFERROR(ROUND(C100/I100,2),0)</f>
        <v>56.67</v>
      </c>
      <c r="N100" t="s">
        <v>1850</v>
      </c>
      <c r="O100" t="s">
        <v>1852</v>
      </c>
      <c r="P100" s="10">
        <f t="shared" si="2"/>
        <v>41214.79483796296</v>
      </c>
      <c r="Q100" s="10">
        <f t="shared" si="3"/>
        <v>41250.979166666664</v>
      </c>
    </row>
    <row r="101" spans="1:17" hidden="1" x14ac:dyDescent="0.3">
      <c r="A101" s="7">
        <v>99</v>
      </c>
      <c r="B101" s="3">
        <v>1500</v>
      </c>
      <c r="C101" s="5">
        <v>1590.29</v>
      </c>
      <c r="D101" t="s">
        <v>1752</v>
      </c>
      <c r="E101" t="s">
        <v>1757</v>
      </c>
      <c r="F101">
        <v>1390426799</v>
      </c>
      <c r="G101">
        <v>1387834799</v>
      </c>
      <c r="H101" t="b">
        <v>0</v>
      </c>
      <c r="I101">
        <v>39</v>
      </c>
      <c r="J101" t="b">
        <v>1</v>
      </c>
      <c r="K101" t="s">
        <v>1797</v>
      </c>
      <c r="L101">
        <f>ROUND(C101/B101*100,0)</f>
        <v>106</v>
      </c>
      <c r="M101">
        <f>IFERROR(ROUND(C101/I101,2),0)</f>
        <v>40.78</v>
      </c>
      <c r="N101" t="s">
        <v>1850</v>
      </c>
      <c r="O101" t="s">
        <v>1852</v>
      </c>
      <c r="P101" s="10">
        <f t="shared" si="2"/>
        <v>41631.902766203704</v>
      </c>
      <c r="Q101" s="10">
        <f t="shared" si="3"/>
        <v>41661.902766203704</v>
      </c>
    </row>
    <row r="102" spans="1:17" hidden="1" x14ac:dyDescent="0.3">
      <c r="A102" s="7">
        <v>100</v>
      </c>
      <c r="B102" s="3">
        <v>5000</v>
      </c>
      <c r="C102" s="5">
        <v>5000</v>
      </c>
      <c r="D102" t="s">
        <v>1752</v>
      </c>
      <c r="E102" t="s">
        <v>1757</v>
      </c>
      <c r="F102">
        <v>1352055886</v>
      </c>
      <c r="G102">
        <v>1350324286</v>
      </c>
      <c r="H102" t="b">
        <v>0</v>
      </c>
      <c r="I102">
        <v>26</v>
      </c>
      <c r="J102" t="b">
        <v>1</v>
      </c>
      <c r="K102" t="s">
        <v>1797</v>
      </c>
      <c r="L102">
        <f>ROUND(C102/B102*100,0)</f>
        <v>100</v>
      </c>
      <c r="M102">
        <f>IFERROR(ROUND(C102/I102,2),0)</f>
        <v>192.31</v>
      </c>
      <c r="N102" t="s">
        <v>1850</v>
      </c>
      <c r="O102" t="s">
        <v>1852</v>
      </c>
      <c r="P102" s="10">
        <f t="shared" si="2"/>
        <v>41197.753310185188</v>
      </c>
      <c r="Q102" s="10">
        <f t="shared" si="3"/>
        <v>41217.794976851852</v>
      </c>
    </row>
    <row r="103" spans="1:17" hidden="1" x14ac:dyDescent="0.3">
      <c r="A103" s="7">
        <v>101</v>
      </c>
      <c r="B103" s="3">
        <v>3500</v>
      </c>
      <c r="C103" s="5">
        <v>3500</v>
      </c>
      <c r="D103" t="s">
        <v>1752</v>
      </c>
      <c r="E103" t="s">
        <v>1757</v>
      </c>
      <c r="F103">
        <v>1359052710</v>
      </c>
      <c r="G103">
        <v>1356979110</v>
      </c>
      <c r="H103" t="b">
        <v>0</v>
      </c>
      <c r="I103">
        <v>35</v>
      </c>
      <c r="J103" t="b">
        <v>1</v>
      </c>
      <c r="K103" t="s">
        <v>1797</v>
      </c>
      <c r="L103">
        <f>ROUND(C103/B103*100,0)</f>
        <v>100</v>
      </c>
      <c r="M103">
        <f>IFERROR(ROUND(C103/I103,2),0)</f>
        <v>100</v>
      </c>
      <c r="N103" t="s">
        <v>1850</v>
      </c>
      <c r="O103" t="s">
        <v>1852</v>
      </c>
      <c r="P103" s="10">
        <f t="shared" si="2"/>
        <v>41274.776736111111</v>
      </c>
      <c r="Q103" s="10">
        <f t="shared" si="3"/>
        <v>41298.776736111111</v>
      </c>
    </row>
    <row r="104" spans="1:17" hidden="1" x14ac:dyDescent="0.3">
      <c r="A104" s="7">
        <v>102</v>
      </c>
      <c r="B104" s="3">
        <v>6000</v>
      </c>
      <c r="C104" s="5">
        <v>7665</v>
      </c>
      <c r="D104" t="s">
        <v>1752</v>
      </c>
      <c r="E104" t="s">
        <v>1757</v>
      </c>
      <c r="F104">
        <v>1293073733</v>
      </c>
      <c r="G104">
        <v>1290481733</v>
      </c>
      <c r="H104" t="b">
        <v>0</v>
      </c>
      <c r="I104">
        <v>65</v>
      </c>
      <c r="J104" t="b">
        <v>1</v>
      </c>
      <c r="K104" t="s">
        <v>1797</v>
      </c>
      <c r="L104">
        <f>ROUND(C104/B104*100,0)</f>
        <v>128</v>
      </c>
      <c r="M104">
        <f>IFERROR(ROUND(C104/I104,2),0)</f>
        <v>117.92</v>
      </c>
      <c r="N104" t="s">
        <v>1850</v>
      </c>
      <c r="O104" t="s">
        <v>1852</v>
      </c>
      <c r="P104" s="10">
        <f t="shared" si="2"/>
        <v>40505.131168981483</v>
      </c>
      <c r="Q104" s="10">
        <f t="shared" si="3"/>
        <v>40535.131168981483</v>
      </c>
    </row>
    <row r="105" spans="1:17" hidden="1" x14ac:dyDescent="0.3">
      <c r="A105" s="7">
        <v>103</v>
      </c>
      <c r="B105" s="3">
        <v>1300</v>
      </c>
      <c r="C105" s="5">
        <v>1367</v>
      </c>
      <c r="D105" t="s">
        <v>1752</v>
      </c>
      <c r="E105" t="s">
        <v>1758</v>
      </c>
      <c r="F105">
        <v>1394220030</v>
      </c>
      <c r="G105">
        <v>1392232830</v>
      </c>
      <c r="H105" t="b">
        <v>0</v>
      </c>
      <c r="I105">
        <v>49</v>
      </c>
      <c r="J105" t="b">
        <v>1</v>
      </c>
      <c r="K105" t="s">
        <v>1797</v>
      </c>
      <c r="L105">
        <f>ROUND(C105/B105*100,0)</f>
        <v>105</v>
      </c>
      <c r="M105">
        <f>IFERROR(ROUND(C105/I105,2),0)</f>
        <v>27.9</v>
      </c>
      <c r="N105" t="s">
        <v>1850</v>
      </c>
      <c r="O105" t="s">
        <v>1852</v>
      </c>
      <c r="P105" s="10">
        <f t="shared" si="2"/>
        <v>41682.805902777778</v>
      </c>
      <c r="Q105" s="10">
        <f t="shared" si="3"/>
        <v>41705.805902777778</v>
      </c>
    </row>
    <row r="106" spans="1:17" hidden="1" x14ac:dyDescent="0.3">
      <c r="A106" s="7">
        <v>104</v>
      </c>
      <c r="B106" s="3">
        <v>500</v>
      </c>
      <c r="C106" s="5">
        <v>600</v>
      </c>
      <c r="D106" t="s">
        <v>1752</v>
      </c>
      <c r="E106" t="s">
        <v>1757</v>
      </c>
      <c r="F106">
        <v>1301792400</v>
      </c>
      <c r="G106">
        <v>1299775266</v>
      </c>
      <c r="H106" t="b">
        <v>0</v>
      </c>
      <c r="I106">
        <v>10</v>
      </c>
      <c r="J106" t="b">
        <v>1</v>
      </c>
      <c r="K106" t="s">
        <v>1797</v>
      </c>
      <c r="L106">
        <f>ROUND(C106/B106*100,0)</f>
        <v>120</v>
      </c>
      <c r="M106">
        <f>IFERROR(ROUND(C106/I106,2),0)</f>
        <v>60</v>
      </c>
      <c r="N106" t="s">
        <v>1850</v>
      </c>
      <c r="O106" t="s">
        <v>1852</v>
      </c>
      <c r="P106" s="10">
        <f t="shared" si="2"/>
        <v>40612.695208333331</v>
      </c>
      <c r="Q106" s="10">
        <f t="shared" si="3"/>
        <v>40636.041666666664</v>
      </c>
    </row>
    <row r="107" spans="1:17" hidden="1" x14ac:dyDescent="0.3">
      <c r="A107" s="7">
        <v>105</v>
      </c>
      <c r="B107" s="3">
        <v>2200</v>
      </c>
      <c r="C107" s="5">
        <v>2363</v>
      </c>
      <c r="D107" t="s">
        <v>1752</v>
      </c>
      <c r="E107" t="s">
        <v>1757</v>
      </c>
      <c r="F107">
        <v>1463184000</v>
      </c>
      <c r="G107">
        <v>1461605020</v>
      </c>
      <c r="H107" t="b">
        <v>0</v>
      </c>
      <c r="I107">
        <v>60</v>
      </c>
      <c r="J107" t="b">
        <v>1</v>
      </c>
      <c r="K107" t="s">
        <v>1797</v>
      </c>
      <c r="L107">
        <f>ROUND(C107/B107*100,0)</f>
        <v>107</v>
      </c>
      <c r="M107">
        <f>IFERROR(ROUND(C107/I107,2),0)</f>
        <v>39.380000000000003</v>
      </c>
      <c r="N107" t="s">
        <v>1850</v>
      </c>
      <c r="O107" t="s">
        <v>1852</v>
      </c>
      <c r="P107" s="10">
        <f t="shared" si="2"/>
        <v>42485.724768518514</v>
      </c>
      <c r="Q107" s="10">
        <f t="shared" si="3"/>
        <v>42504</v>
      </c>
    </row>
    <row r="108" spans="1:17" hidden="1" x14ac:dyDescent="0.3">
      <c r="A108" s="7">
        <v>106</v>
      </c>
      <c r="B108" s="3">
        <v>5000</v>
      </c>
      <c r="C108" s="5">
        <v>5025</v>
      </c>
      <c r="D108" t="s">
        <v>1752</v>
      </c>
      <c r="E108" t="s">
        <v>1757</v>
      </c>
      <c r="F108">
        <v>1333391901</v>
      </c>
      <c r="G108">
        <v>1332182301</v>
      </c>
      <c r="H108" t="b">
        <v>0</v>
      </c>
      <c r="I108">
        <v>27</v>
      </c>
      <c r="J108" t="b">
        <v>1</v>
      </c>
      <c r="K108" t="s">
        <v>1797</v>
      </c>
      <c r="L108">
        <f>ROUND(C108/B108*100,0)</f>
        <v>101</v>
      </c>
      <c r="M108">
        <f>IFERROR(ROUND(C108/I108,2),0)</f>
        <v>186.11</v>
      </c>
      <c r="N108" t="s">
        <v>1850</v>
      </c>
      <c r="O108" t="s">
        <v>1852</v>
      </c>
      <c r="P108" s="10">
        <f t="shared" si="2"/>
        <v>40987.776631944449</v>
      </c>
      <c r="Q108" s="10">
        <f t="shared" si="3"/>
        <v>41001.776631944449</v>
      </c>
    </row>
    <row r="109" spans="1:17" hidden="1" x14ac:dyDescent="0.3">
      <c r="A109" s="7">
        <v>107</v>
      </c>
      <c r="B109" s="3">
        <v>7500</v>
      </c>
      <c r="C109" s="5">
        <v>7685</v>
      </c>
      <c r="D109" t="s">
        <v>1752</v>
      </c>
      <c r="E109" t="s">
        <v>1757</v>
      </c>
      <c r="F109">
        <v>1303688087</v>
      </c>
      <c r="G109">
        <v>1301787287</v>
      </c>
      <c r="H109" t="b">
        <v>0</v>
      </c>
      <c r="I109">
        <v>69</v>
      </c>
      <c r="J109" t="b">
        <v>1</v>
      </c>
      <c r="K109" t="s">
        <v>1797</v>
      </c>
      <c r="L109">
        <f>ROUND(C109/B109*100,0)</f>
        <v>102</v>
      </c>
      <c r="M109">
        <f>IFERROR(ROUND(C109/I109,2),0)</f>
        <v>111.38</v>
      </c>
      <c r="N109" t="s">
        <v>1850</v>
      </c>
      <c r="O109" t="s">
        <v>1852</v>
      </c>
      <c r="P109" s="10">
        <f t="shared" si="2"/>
        <v>40635.982488425929</v>
      </c>
      <c r="Q109" s="10">
        <f t="shared" si="3"/>
        <v>40657.982488425929</v>
      </c>
    </row>
    <row r="110" spans="1:17" hidden="1" x14ac:dyDescent="0.3">
      <c r="A110" s="7">
        <v>108</v>
      </c>
      <c r="B110" s="3">
        <v>1500</v>
      </c>
      <c r="C110" s="5">
        <v>3700</v>
      </c>
      <c r="D110" t="s">
        <v>1752</v>
      </c>
      <c r="E110" t="s">
        <v>1757</v>
      </c>
      <c r="F110">
        <v>1370011370</v>
      </c>
      <c r="G110">
        <v>1364827370</v>
      </c>
      <c r="H110" t="b">
        <v>0</v>
      </c>
      <c r="I110">
        <v>47</v>
      </c>
      <c r="J110" t="b">
        <v>1</v>
      </c>
      <c r="K110" t="s">
        <v>1797</v>
      </c>
      <c r="L110">
        <f>ROUND(C110/B110*100,0)</f>
        <v>247</v>
      </c>
      <c r="M110">
        <f>IFERROR(ROUND(C110/I110,2),0)</f>
        <v>78.72</v>
      </c>
      <c r="N110" t="s">
        <v>1850</v>
      </c>
      <c r="O110" t="s">
        <v>1852</v>
      </c>
      <c r="P110" s="10">
        <f t="shared" si="2"/>
        <v>41365.613078703704</v>
      </c>
      <c r="Q110" s="10">
        <f t="shared" si="3"/>
        <v>41425.613078703704</v>
      </c>
    </row>
    <row r="111" spans="1:17" hidden="1" x14ac:dyDescent="0.3">
      <c r="A111" s="7">
        <v>109</v>
      </c>
      <c r="B111" s="3">
        <v>1000</v>
      </c>
      <c r="C111" s="5">
        <v>2195</v>
      </c>
      <c r="D111" t="s">
        <v>1752</v>
      </c>
      <c r="E111" t="s">
        <v>1757</v>
      </c>
      <c r="F111">
        <v>1298680630</v>
      </c>
      <c r="G111">
        <v>1296088630</v>
      </c>
      <c r="H111" t="b">
        <v>0</v>
      </c>
      <c r="I111">
        <v>47</v>
      </c>
      <c r="J111" t="b">
        <v>1</v>
      </c>
      <c r="K111" t="s">
        <v>1797</v>
      </c>
      <c r="L111">
        <f>ROUND(C111/B111*100,0)</f>
        <v>220</v>
      </c>
      <c r="M111">
        <f>IFERROR(ROUND(C111/I111,2),0)</f>
        <v>46.7</v>
      </c>
      <c r="N111" t="s">
        <v>1850</v>
      </c>
      <c r="O111" t="s">
        <v>1852</v>
      </c>
      <c r="P111" s="10">
        <f t="shared" si="2"/>
        <v>40570.025810185187</v>
      </c>
      <c r="Q111" s="10">
        <f t="shared" si="3"/>
        <v>40600.025810185187</v>
      </c>
    </row>
    <row r="112" spans="1:17" hidden="1" x14ac:dyDescent="0.3">
      <c r="A112" s="7">
        <v>110</v>
      </c>
      <c r="B112" s="3">
        <v>1300</v>
      </c>
      <c r="C112" s="5">
        <v>1700</v>
      </c>
      <c r="D112" t="s">
        <v>1752</v>
      </c>
      <c r="E112" t="s">
        <v>1757</v>
      </c>
      <c r="F112">
        <v>1384408740</v>
      </c>
      <c r="G112">
        <v>1381445253</v>
      </c>
      <c r="H112" t="b">
        <v>0</v>
      </c>
      <c r="I112">
        <v>26</v>
      </c>
      <c r="J112" t="b">
        <v>1</v>
      </c>
      <c r="K112" t="s">
        <v>1797</v>
      </c>
      <c r="L112">
        <f>ROUND(C112/B112*100,0)</f>
        <v>131</v>
      </c>
      <c r="M112">
        <f>IFERROR(ROUND(C112/I112,2),0)</f>
        <v>65.38</v>
      </c>
      <c r="N112" t="s">
        <v>1850</v>
      </c>
      <c r="O112" t="s">
        <v>1852</v>
      </c>
      <c r="P112" s="10">
        <f t="shared" si="2"/>
        <v>41557.949687500004</v>
      </c>
      <c r="Q112" s="10">
        <f t="shared" si="3"/>
        <v>41592.249305555553</v>
      </c>
    </row>
    <row r="113" spans="1:17" hidden="1" x14ac:dyDescent="0.3">
      <c r="A113" s="7">
        <v>111</v>
      </c>
      <c r="B113" s="3">
        <v>3500</v>
      </c>
      <c r="C113" s="5">
        <v>5410</v>
      </c>
      <c r="D113" t="s">
        <v>1752</v>
      </c>
      <c r="E113" t="s">
        <v>1759</v>
      </c>
      <c r="F113">
        <v>1433059187</v>
      </c>
      <c r="G113">
        <v>1430467187</v>
      </c>
      <c r="H113" t="b">
        <v>0</v>
      </c>
      <c r="I113">
        <v>53</v>
      </c>
      <c r="J113" t="b">
        <v>1</v>
      </c>
      <c r="K113" t="s">
        <v>1797</v>
      </c>
      <c r="L113">
        <f>ROUND(C113/B113*100,0)</f>
        <v>155</v>
      </c>
      <c r="M113">
        <f>IFERROR(ROUND(C113/I113,2),0)</f>
        <v>102.08</v>
      </c>
      <c r="N113" t="s">
        <v>1850</v>
      </c>
      <c r="O113" t="s">
        <v>1852</v>
      </c>
      <c r="P113" s="10">
        <f t="shared" si="2"/>
        <v>42125.333182870367</v>
      </c>
      <c r="Q113" s="10">
        <f t="shared" si="3"/>
        <v>42155.333182870367</v>
      </c>
    </row>
    <row r="114" spans="1:17" hidden="1" x14ac:dyDescent="0.3">
      <c r="A114" s="7">
        <v>112</v>
      </c>
      <c r="B114" s="3">
        <v>5000</v>
      </c>
      <c r="C114" s="5">
        <v>5200</v>
      </c>
      <c r="D114" t="s">
        <v>1752</v>
      </c>
      <c r="E114" t="s">
        <v>1757</v>
      </c>
      <c r="F114">
        <v>1397354400</v>
      </c>
      <c r="G114">
        <v>1395277318</v>
      </c>
      <c r="H114" t="b">
        <v>0</v>
      </c>
      <c r="I114">
        <v>81</v>
      </c>
      <c r="J114" t="b">
        <v>1</v>
      </c>
      <c r="K114" t="s">
        <v>1797</v>
      </c>
      <c r="L114">
        <f>ROUND(C114/B114*100,0)</f>
        <v>104</v>
      </c>
      <c r="M114">
        <f>IFERROR(ROUND(C114/I114,2),0)</f>
        <v>64.2</v>
      </c>
      <c r="N114" t="s">
        <v>1850</v>
      </c>
      <c r="O114" t="s">
        <v>1852</v>
      </c>
      <c r="P114" s="10">
        <f t="shared" si="2"/>
        <v>41718.043032407404</v>
      </c>
      <c r="Q114" s="10">
        <f t="shared" si="3"/>
        <v>41742.083333333336</v>
      </c>
    </row>
    <row r="115" spans="1:17" hidden="1" x14ac:dyDescent="0.3">
      <c r="A115" s="7">
        <v>113</v>
      </c>
      <c r="B115" s="3">
        <v>5000</v>
      </c>
      <c r="C115" s="5">
        <v>7050</v>
      </c>
      <c r="D115" t="s">
        <v>1752</v>
      </c>
      <c r="E115" t="s">
        <v>1757</v>
      </c>
      <c r="F115">
        <v>1312642800</v>
      </c>
      <c r="G115">
        <v>1311963128</v>
      </c>
      <c r="H115" t="b">
        <v>0</v>
      </c>
      <c r="I115">
        <v>78</v>
      </c>
      <c r="J115" t="b">
        <v>1</v>
      </c>
      <c r="K115" t="s">
        <v>1797</v>
      </c>
      <c r="L115">
        <f>ROUND(C115/B115*100,0)</f>
        <v>141</v>
      </c>
      <c r="M115">
        <f>IFERROR(ROUND(C115/I115,2),0)</f>
        <v>90.38</v>
      </c>
      <c r="N115" t="s">
        <v>1850</v>
      </c>
      <c r="O115" t="s">
        <v>1852</v>
      </c>
      <c r="P115" s="10">
        <f t="shared" si="2"/>
        <v>40753.758425925924</v>
      </c>
      <c r="Q115" s="10">
        <f t="shared" si="3"/>
        <v>40761.625</v>
      </c>
    </row>
    <row r="116" spans="1:17" hidden="1" x14ac:dyDescent="0.3">
      <c r="A116" s="7">
        <v>114</v>
      </c>
      <c r="B116" s="3">
        <v>3000</v>
      </c>
      <c r="C116" s="5">
        <v>3100</v>
      </c>
      <c r="D116" t="s">
        <v>1752</v>
      </c>
      <c r="E116" t="s">
        <v>1757</v>
      </c>
      <c r="F116">
        <v>1326436488</v>
      </c>
      <c r="G116">
        <v>1321252488</v>
      </c>
      <c r="H116" t="b">
        <v>0</v>
      </c>
      <c r="I116">
        <v>35</v>
      </c>
      <c r="J116" t="b">
        <v>1</v>
      </c>
      <c r="K116" t="s">
        <v>1797</v>
      </c>
      <c r="L116">
        <f>ROUND(C116/B116*100,0)</f>
        <v>103</v>
      </c>
      <c r="M116">
        <f>IFERROR(ROUND(C116/I116,2),0)</f>
        <v>88.57</v>
      </c>
      <c r="N116" t="s">
        <v>1850</v>
      </c>
      <c r="O116" t="s">
        <v>1852</v>
      </c>
      <c r="P116" s="10">
        <f t="shared" si="2"/>
        <v>40861.27416666667</v>
      </c>
      <c r="Q116" s="10">
        <f t="shared" si="3"/>
        <v>40921.27416666667</v>
      </c>
    </row>
    <row r="117" spans="1:17" hidden="1" x14ac:dyDescent="0.3">
      <c r="A117" s="7">
        <v>115</v>
      </c>
      <c r="B117" s="3">
        <v>450</v>
      </c>
      <c r="C117" s="5">
        <v>632</v>
      </c>
      <c r="D117" t="s">
        <v>1752</v>
      </c>
      <c r="E117" t="s">
        <v>1757</v>
      </c>
      <c r="F117">
        <v>1328377444</v>
      </c>
      <c r="G117">
        <v>1326217444</v>
      </c>
      <c r="H117" t="b">
        <v>0</v>
      </c>
      <c r="I117">
        <v>22</v>
      </c>
      <c r="J117" t="b">
        <v>1</v>
      </c>
      <c r="K117" t="s">
        <v>1797</v>
      </c>
      <c r="L117">
        <f>ROUND(C117/B117*100,0)</f>
        <v>140</v>
      </c>
      <c r="M117">
        <f>IFERROR(ROUND(C117/I117,2),0)</f>
        <v>28.73</v>
      </c>
      <c r="N117" t="s">
        <v>1850</v>
      </c>
      <c r="O117" t="s">
        <v>1852</v>
      </c>
      <c r="P117" s="10">
        <f t="shared" si="2"/>
        <v>40918.738935185182</v>
      </c>
      <c r="Q117" s="10">
        <f t="shared" si="3"/>
        <v>40943.738935185182</v>
      </c>
    </row>
    <row r="118" spans="1:17" hidden="1" x14ac:dyDescent="0.3">
      <c r="A118" s="7">
        <v>116</v>
      </c>
      <c r="B118" s="3">
        <v>3500</v>
      </c>
      <c r="C118" s="5">
        <v>3978</v>
      </c>
      <c r="D118" t="s">
        <v>1752</v>
      </c>
      <c r="E118" t="s">
        <v>1757</v>
      </c>
      <c r="F118">
        <v>1302260155</v>
      </c>
      <c r="G118">
        <v>1298289355</v>
      </c>
      <c r="H118" t="b">
        <v>0</v>
      </c>
      <c r="I118">
        <v>57</v>
      </c>
      <c r="J118" t="b">
        <v>1</v>
      </c>
      <c r="K118" t="s">
        <v>1797</v>
      </c>
      <c r="L118">
        <f>ROUND(C118/B118*100,0)</f>
        <v>114</v>
      </c>
      <c r="M118">
        <f>IFERROR(ROUND(C118/I118,2),0)</f>
        <v>69.790000000000006</v>
      </c>
      <c r="N118" t="s">
        <v>1850</v>
      </c>
      <c r="O118" t="s">
        <v>1852</v>
      </c>
      <c r="P118" s="10">
        <f t="shared" si="2"/>
        <v>40595.497164351851</v>
      </c>
      <c r="Q118" s="10">
        <f t="shared" si="3"/>
        <v>40641.455497685187</v>
      </c>
    </row>
    <row r="119" spans="1:17" hidden="1" x14ac:dyDescent="0.3">
      <c r="A119" s="7">
        <v>117</v>
      </c>
      <c r="B119" s="3">
        <v>4500</v>
      </c>
      <c r="C119" s="5">
        <v>4522.22</v>
      </c>
      <c r="D119" t="s">
        <v>1752</v>
      </c>
      <c r="E119" t="s">
        <v>1757</v>
      </c>
      <c r="F119">
        <v>1276110000</v>
      </c>
      <c r="G119">
        <v>1268337744</v>
      </c>
      <c r="H119" t="b">
        <v>0</v>
      </c>
      <c r="I119">
        <v>27</v>
      </c>
      <c r="J119" t="b">
        <v>1</v>
      </c>
      <c r="K119" t="s">
        <v>1797</v>
      </c>
      <c r="L119">
        <f>ROUND(C119/B119*100,0)</f>
        <v>100</v>
      </c>
      <c r="M119">
        <f>IFERROR(ROUND(C119/I119,2),0)</f>
        <v>167.49</v>
      </c>
      <c r="N119" t="s">
        <v>1850</v>
      </c>
      <c r="O119" t="s">
        <v>1852</v>
      </c>
      <c r="P119" s="10">
        <f t="shared" si="2"/>
        <v>40248.834999999999</v>
      </c>
      <c r="Q119" s="10">
        <f t="shared" si="3"/>
        <v>40338.791666666664</v>
      </c>
    </row>
    <row r="120" spans="1:17" hidden="1" x14ac:dyDescent="0.3">
      <c r="A120" s="7">
        <v>118</v>
      </c>
      <c r="B120" s="3">
        <v>5000</v>
      </c>
      <c r="C120" s="5">
        <v>5651.58</v>
      </c>
      <c r="D120" t="s">
        <v>1752</v>
      </c>
      <c r="E120" t="s">
        <v>1757</v>
      </c>
      <c r="F120">
        <v>1311902236</v>
      </c>
      <c r="G120">
        <v>1309310236</v>
      </c>
      <c r="H120" t="b">
        <v>0</v>
      </c>
      <c r="I120">
        <v>39</v>
      </c>
      <c r="J120" t="b">
        <v>1</v>
      </c>
      <c r="K120" t="s">
        <v>1797</v>
      </c>
      <c r="L120">
        <f>ROUND(C120/B120*100,0)</f>
        <v>113</v>
      </c>
      <c r="M120">
        <f>IFERROR(ROUND(C120/I120,2),0)</f>
        <v>144.91</v>
      </c>
      <c r="N120" t="s">
        <v>1850</v>
      </c>
      <c r="O120" t="s">
        <v>1852</v>
      </c>
      <c r="P120" s="10">
        <f t="shared" si="2"/>
        <v>40723.053657407407</v>
      </c>
      <c r="Q120" s="10">
        <f t="shared" si="3"/>
        <v>40753.053657407407</v>
      </c>
    </row>
    <row r="121" spans="1:17" hidden="1" x14ac:dyDescent="0.3">
      <c r="A121" s="7">
        <v>119</v>
      </c>
      <c r="B121" s="3">
        <v>3250</v>
      </c>
      <c r="C121" s="5">
        <v>3398.1</v>
      </c>
      <c r="D121" t="s">
        <v>1752</v>
      </c>
      <c r="E121" t="s">
        <v>1757</v>
      </c>
      <c r="F121">
        <v>1313276400</v>
      </c>
      <c r="G121">
        <v>1310693986</v>
      </c>
      <c r="H121" t="b">
        <v>0</v>
      </c>
      <c r="I121">
        <v>37</v>
      </c>
      <c r="J121" t="b">
        <v>1</v>
      </c>
      <c r="K121" t="s">
        <v>1797</v>
      </c>
      <c r="L121">
        <f>ROUND(C121/B121*100,0)</f>
        <v>105</v>
      </c>
      <c r="M121">
        <f>IFERROR(ROUND(C121/I121,2),0)</f>
        <v>91.84</v>
      </c>
      <c r="N121" t="s">
        <v>1850</v>
      </c>
      <c r="O121" t="s">
        <v>1852</v>
      </c>
      <c r="P121" s="10">
        <f t="shared" si="2"/>
        <v>40739.069282407407</v>
      </c>
      <c r="Q121" s="10">
        <f t="shared" si="3"/>
        <v>40768.958333333336</v>
      </c>
    </row>
    <row r="122" spans="1:17" hidden="1" x14ac:dyDescent="0.3">
      <c r="A122" s="7">
        <v>120</v>
      </c>
      <c r="B122" s="3">
        <v>70000</v>
      </c>
      <c r="C122" s="5">
        <v>10</v>
      </c>
      <c r="D122" t="s">
        <v>1753</v>
      </c>
      <c r="E122" t="s">
        <v>1764</v>
      </c>
      <c r="F122">
        <v>1475457107</v>
      </c>
      <c r="G122">
        <v>1472865107</v>
      </c>
      <c r="H122" t="b">
        <v>0</v>
      </c>
      <c r="I122">
        <v>1</v>
      </c>
      <c r="J122" t="b">
        <v>0</v>
      </c>
      <c r="K122" t="s">
        <v>1798</v>
      </c>
      <c r="L122">
        <f>ROUND(C122/B122*100,0)</f>
        <v>0</v>
      </c>
      <c r="M122">
        <f>IFERROR(ROUND(C122/I122,2),0)</f>
        <v>10</v>
      </c>
      <c r="N122" t="s">
        <v>1850</v>
      </c>
      <c r="O122" t="s">
        <v>1853</v>
      </c>
      <c r="P122" s="10">
        <f t="shared" si="2"/>
        <v>42616.049849537041</v>
      </c>
      <c r="Q122" s="10">
        <f t="shared" si="3"/>
        <v>42646.049849537041</v>
      </c>
    </row>
    <row r="123" spans="1:17" hidden="1" x14ac:dyDescent="0.3">
      <c r="A123" s="7">
        <v>121</v>
      </c>
      <c r="B123" s="3">
        <v>3000</v>
      </c>
      <c r="C123" s="5">
        <v>1</v>
      </c>
      <c r="D123" t="s">
        <v>1753</v>
      </c>
      <c r="E123" t="s">
        <v>1757</v>
      </c>
      <c r="F123">
        <v>1429352160</v>
      </c>
      <c r="G123">
        <v>1427993710</v>
      </c>
      <c r="H123" t="b">
        <v>0</v>
      </c>
      <c r="I123">
        <v>1</v>
      </c>
      <c r="J123" t="b">
        <v>0</v>
      </c>
      <c r="K123" t="s">
        <v>1798</v>
      </c>
      <c r="L123">
        <f>ROUND(C123/B123*100,0)</f>
        <v>0</v>
      </c>
      <c r="M123">
        <f>IFERROR(ROUND(C123/I123,2),0)</f>
        <v>1</v>
      </c>
      <c r="N123" t="s">
        <v>1850</v>
      </c>
      <c r="O123" t="s">
        <v>1853</v>
      </c>
      <c r="P123" s="10">
        <f t="shared" si="2"/>
        <v>42096.704976851848</v>
      </c>
      <c r="Q123" s="10">
        <f t="shared" si="3"/>
        <v>42112.427777777775</v>
      </c>
    </row>
    <row r="124" spans="1:17" hidden="1" x14ac:dyDescent="0.3">
      <c r="A124" s="7">
        <v>122</v>
      </c>
      <c r="B124" s="3">
        <v>100000000</v>
      </c>
      <c r="C124" s="5">
        <v>0</v>
      </c>
      <c r="D124" t="s">
        <v>1753</v>
      </c>
      <c r="E124" t="s">
        <v>1757</v>
      </c>
      <c r="F124">
        <v>1476094907</v>
      </c>
      <c r="G124">
        <v>1470910907</v>
      </c>
      <c r="H124" t="b">
        <v>0</v>
      </c>
      <c r="I124">
        <v>0</v>
      </c>
      <c r="J124" t="b">
        <v>0</v>
      </c>
      <c r="K124" t="s">
        <v>1798</v>
      </c>
      <c r="L124">
        <f>ROUND(C124/B124*100,0)</f>
        <v>0</v>
      </c>
      <c r="M124">
        <f>IFERROR(ROUND(C124/I124,2),0)</f>
        <v>0</v>
      </c>
      <c r="N124" t="s">
        <v>1850</v>
      </c>
      <c r="O124" t="s">
        <v>1853</v>
      </c>
      <c r="P124" s="10">
        <f t="shared" si="2"/>
        <v>42593.431793981479</v>
      </c>
      <c r="Q124" s="10">
        <f t="shared" si="3"/>
        <v>42653.431793981479</v>
      </c>
    </row>
    <row r="125" spans="1:17" hidden="1" x14ac:dyDescent="0.3">
      <c r="A125" s="7">
        <v>123</v>
      </c>
      <c r="B125" s="3">
        <v>55000</v>
      </c>
      <c r="C125" s="5">
        <v>151</v>
      </c>
      <c r="D125" t="s">
        <v>1753</v>
      </c>
      <c r="E125" t="s">
        <v>1757</v>
      </c>
      <c r="F125">
        <v>1414533600</v>
      </c>
      <c r="G125">
        <v>1411411564</v>
      </c>
      <c r="H125" t="b">
        <v>0</v>
      </c>
      <c r="I125">
        <v>6</v>
      </c>
      <c r="J125" t="b">
        <v>0</v>
      </c>
      <c r="K125" t="s">
        <v>1798</v>
      </c>
      <c r="L125">
        <f>ROUND(C125/B125*100,0)</f>
        <v>0</v>
      </c>
      <c r="M125">
        <f>IFERROR(ROUND(C125/I125,2),0)</f>
        <v>25.17</v>
      </c>
      <c r="N125" t="s">
        <v>1850</v>
      </c>
      <c r="O125" t="s">
        <v>1853</v>
      </c>
      <c r="P125" s="10">
        <f t="shared" si="2"/>
        <v>41904.781990740739</v>
      </c>
      <c r="Q125" s="10">
        <f t="shared" si="3"/>
        <v>41940.916666666664</v>
      </c>
    </row>
    <row r="126" spans="1:17" hidden="1" x14ac:dyDescent="0.3">
      <c r="A126" s="7">
        <v>124</v>
      </c>
      <c r="B126" s="3">
        <v>4000</v>
      </c>
      <c r="C126" s="5">
        <v>0</v>
      </c>
      <c r="D126" t="s">
        <v>1753</v>
      </c>
      <c r="E126" t="s">
        <v>1757</v>
      </c>
      <c r="F126">
        <v>1431728242</v>
      </c>
      <c r="G126">
        <v>1429568242</v>
      </c>
      <c r="H126" t="b">
        <v>0</v>
      </c>
      <c r="I126">
        <v>0</v>
      </c>
      <c r="J126" t="b">
        <v>0</v>
      </c>
      <c r="K126" t="s">
        <v>1798</v>
      </c>
      <c r="L126">
        <f>ROUND(C126/B126*100,0)</f>
        <v>0</v>
      </c>
      <c r="M126">
        <f>IFERROR(ROUND(C126/I126,2),0)</f>
        <v>0</v>
      </c>
      <c r="N126" t="s">
        <v>1850</v>
      </c>
      <c r="O126" t="s">
        <v>1853</v>
      </c>
      <c r="P126" s="10">
        <f t="shared" si="2"/>
        <v>42114.928726851853</v>
      </c>
      <c r="Q126" s="10">
        <f t="shared" si="3"/>
        <v>42139.928726851853</v>
      </c>
    </row>
    <row r="127" spans="1:17" hidden="1" x14ac:dyDescent="0.3">
      <c r="A127" s="7">
        <v>125</v>
      </c>
      <c r="B127" s="3">
        <v>500</v>
      </c>
      <c r="C127" s="5">
        <v>70</v>
      </c>
      <c r="D127" t="s">
        <v>1753</v>
      </c>
      <c r="E127" t="s">
        <v>1762</v>
      </c>
      <c r="F127">
        <v>1486165880</v>
      </c>
      <c r="G127">
        <v>1480981880</v>
      </c>
      <c r="H127" t="b">
        <v>0</v>
      </c>
      <c r="I127">
        <v>6</v>
      </c>
      <c r="J127" t="b">
        <v>0</v>
      </c>
      <c r="K127" t="s">
        <v>1798</v>
      </c>
      <c r="L127">
        <f>ROUND(C127/B127*100,0)</f>
        <v>14</v>
      </c>
      <c r="M127">
        <f>IFERROR(ROUND(C127/I127,2),0)</f>
        <v>11.67</v>
      </c>
      <c r="N127" t="s">
        <v>1850</v>
      </c>
      <c r="O127" t="s">
        <v>1853</v>
      </c>
      <c r="P127" s="10">
        <f t="shared" si="2"/>
        <v>42709.993981481486</v>
      </c>
      <c r="Q127" s="10">
        <f t="shared" si="3"/>
        <v>42769.993981481486</v>
      </c>
    </row>
    <row r="128" spans="1:17" hidden="1" x14ac:dyDescent="0.3">
      <c r="A128" s="7">
        <v>126</v>
      </c>
      <c r="B128" s="3">
        <v>25000</v>
      </c>
      <c r="C128" s="5">
        <v>1387</v>
      </c>
      <c r="D128" t="s">
        <v>1753</v>
      </c>
      <c r="E128" t="s">
        <v>1757</v>
      </c>
      <c r="F128">
        <v>1433988000</v>
      </c>
      <c r="G128">
        <v>1431353337</v>
      </c>
      <c r="H128" t="b">
        <v>0</v>
      </c>
      <c r="I128">
        <v>13</v>
      </c>
      <c r="J128" t="b">
        <v>0</v>
      </c>
      <c r="K128" t="s">
        <v>1798</v>
      </c>
      <c r="L128">
        <f>ROUND(C128/B128*100,0)</f>
        <v>6</v>
      </c>
      <c r="M128">
        <f>IFERROR(ROUND(C128/I128,2),0)</f>
        <v>106.69</v>
      </c>
      <c r="N128" t="s">
        <v>1850</v>
      </c>
      <c r="O128" t="s">
        <v>1853</v>
      </c>
      <c r="P128" s="10">
        <f t="shared" si="2"/>
        <v>42135.589548611111</v>
      </c>
      <c r="Q128" s="10">
        <f t="shared" si="3"/>
        <v>42166.083333333328</v>
      </c>
    </row>
    <row r="129" spans="1:17" hidden="1" x14ac:dyDescent="0.3">
      <c r="A129" s="7">
        <v>127</v>
      </c>
      <c r="B129" s="3">
        <v>8000</v>
      </c>
      <c r="C129" s="5">
        <v>190</v>
      </c>
      <c r="D129" t="s">
        <v>1753</v>
      </c>
      <c r="E129" t="s">
        <v>1757</v>
      </c>
      <c r="F129">
        <v>1428069541</v>
      </c>
      <c r="G129">
        <v>1425481141</v>
      </c>
      <c r="H129" t="b">
        <v>0</v>
      </c>
      <c r="I129">
        <v>4</v>
      </c>
      <c r="J129" t="b">
        <v>0</v>
      </c>
      <c r="K129" t="s">
        <v>1798</v>
      </c>
      <c r="L129">
        <f>ROUND(C129/B129*100,0)</f>
        <v>2</v>
      </c>
      <c r="M129">
        <f>IFERROR(ROUND(C129/I129,2),0)</f>
        <v>47.5</v>
      </c>
      <c r="N129" t="s">
        <v>1850</v>
      </c>
      <c r="O129" t="s">
        <v>1853</v>
      </c>
      <c r="P129" s="10">
        <f t="shared" si="2"/>
        <v>42067.62431712963</v>
      </c>
      <c r="Q129" s="10">
        <f t="shared" si="3"/>
        <v>42097.582650462966</v>
      </c>
    </row>
    <row r="130" spans="1:17" hidden="1" x14ac:dyDescent="0.3">
      <c r="A130" s="7">
        <v>128</v>
      </c>
      <c r="B130" s="3">
        <v>100000</v>
      </c>
      <c r="C130" s="5">
        <v>1867</v>
      </c>
      <c r="D130" t="s">
        <v>1753</v>
      </c>
      <c r="E130" t="s">
        <v>1757</v>
      </c>
      <c r="F130">
        <v>1476941293</v>
      </c>
      <c r="G130">
        <v>1473917293</v>
      </c>
      <c r="H130" t="b">
        <v>0</v>
      </c>
      <c r="I130">
        <v>6</v>
      </c>
      <c r="J130" t="b">
        <v>0</v>
      </c>
      <c r="K130" t="s">
        <v>1798</v>
      </c>
      <c r="L130">
        <f>ROUND(C130/B130*100,0)</f>
        <v>2</v>
      </c>
      <c r="M130">
        <f>IFERROR(ROUND(C130/I130,2),0)</f>
        <v>311.17</v>
      </c>
      <c r="N130" t="s">
        <v>1850</v>
      </c>
      <c r="O130" t="s">
        <v>1853</v>
      </c>
      <c r="P130" s="10">
        <f t="shared" si="2"/>
        <v>42628.22792824074</v>
      </c>
      <c r="Q130" s="10">
        <f t="shared" si="3"/>
        <v>42663.22792824074</v>
      </c>
    </row>
    <row r="131" spans="1:17" hidden="1" x14ac:dyDescent="0.3">
      <c r="A131" s="7">
        <v>129</v>
      </c>
      <c r="B131" s="3">
        <v>20000</v>
      </c>
      <c r="C131" s="5">
        <v>0</v>
      </c>
      <c r="D131" t="s">
        <v>1753</v>
      </c>
      <c r="E131" t="s">
        <v>1757</v>
      </c>
      <c r="F131">
        <v>1414708183</v>
      </c>
      <c r="G131">
        <v>1409524183</v>
      </c>
      <c r="H131" t="b">
        <v>0</v>
      </c>
      <c r="I131">
        <v>0</v>
      </c>
      <c r="J131" t="b">
        <v>0</v>
      </c>
      <c r="K131" t="s">
        <v>1798</v>
      </c>
      <c r="L131">
        <f>ROUND(C131/B131*100,0)</f>
        <v>0</v>
      </c>
      <c r="M131">
        <f>IFERROR(ROUND(C131/I131,2),0)</f>
        <v>0</v>
      </c>
      <c r="N131" t="s">
        <v>1850</v>
      </c>
      <c r="O131" t="s">
        <v>1853</v>
      </c>
      <c r="P131" s="10">
        <f t="shared" ref="P131:P194" si="4">(((G131/60)/60/24)+DATE(1970,1,1))</f>
        <v>41882.937303240738</v>
      </c>
      <c r="Q131" s="10">
        <f t="shared" ref="Q131:Q194" si="5">(((F131/60)/60/24)+DATE(1970,1,1))</f>
        <v>41942.937303240738</v>
      </c>
    </row>
    <row r="132" spans="1:17" hidden="1" x14ac:dyDescent="0.3">
      <c r="A132" s="7">
        <v>130</v>
      </c>
      <c r="B132" s="3">
        <v>600</v>
      </c>
      <c r="C132" s="5">
        <v>0</v>
      </c>
      <c r="D132" t="s">
        <v>1753</v>
      </c>
      <c r="E132" t="s">
        <v>1758</v>
      </c>
      <c r="F132">
        <v>1402949760</v>
      </c>
      <c r="G132">
        <v>1400536692</v>
      </c>
      <c r="H132" t="b">
        <v>0</v>
      </c>
      <c r="I132">
        <v>0</v>
      </c>
      <c r="J132" t="b">
        <v>0</v>
      </c>
      <c r="K132" t="s">
        <v>1798</v>
      </c>
      <c r="L132">
        <f>ROUND(C132/B132*100,0)</f>
        <v>0</v>
      </c>
      <c r="M132">
        <f>IFERROR(ROUND(C132/I132,2),0)</f>
        <v>0</v>
      </c>
      <c r="N132" t="s">
        <v>1850</v>
      </c>
      <c r="O132" t="s">
        <v>1853</v>
      </c>
      <c r="P132" s="10">
        <f t="shared" si="4"/>
        <v>41778.915416666663</v>
      </c>
      <c r="Q132" s="10">
        <f t="shared" si="5"/>
        <v>41806.844444444447</v>
      </c>
    </row>
    <row r="133" spans="1:17" hidden="1" x14ac:dyDescent="0.3">
      <c r="A133" s="7">
        <v>131</v>
      </c>
      <c r="B133" s="3">
        <v>1200</v>
      </c>
      <c r="C133" s="5">
        <v>0</v>
      </c>
      <c r="D133" t="s">
        <v>1753</v>
      </c>
      <c r="E133" t="s">
        <v>1757</v>
      </c>
      <c r="F133">
        <v>1467763200</v>
      </c>
      <c r="G133">
        <v>1466453161</v>
      </c>
      <c r="H133" t="b">
        <v>0</v>
      </c>
      <c r="I133">
        <v>0</v>
      </c>
      <c r="J133" t="b">
        <v>0</v>
      </c>
      <c r="K133" t="s">
        <v>1798</v>
      </c>
      <c r="L133">
        <f>ROUND(C133/B133*100,0)</f>
        <v>0</v>
      </c>
      <c r="M133">
        <f>IFERROR(ROUND(C133/I133,2),0)</f>
        <v>0</v>
      </c>
      <c r="N133" t="s">
        <v>1850</v>
      </c>
      <c r="O133" t="s">
        <v>1853</v>
      </c>
      <c r="P133" s="10">
        <f t="shared" si="4"/>
        <v>42541.837511574078</v>
      </c>
      <c r="Q133" s="10">
        <f t="shared" si="5"/>
        <v>42557</v>
      </c>
    </row>
    <row r="134" spans="1:17" hidden="1" x14ac:dyDescent="0.3">
      <c r="A134" s="7">
        <v>132</v>
      </c>
      <c r="B134" s="3">
        <v>80000</v>
      </c>
      <c r="C134" s="5">
        <v>7655</v>
      </c>
      <c r="D134" t="s">
        <v>1753</v>
      </c>
      <c r="E134" t="s">
        <v>1757</v>
      </c>
      <c r="F134">
        <v>1415392207</v>
      </c>
      <c r="G134">
        <v>1411500607</v>
      </c>
      <c r="H134" t="b">
        <v>0</v>
      </c>
      <c r="I134">
        <v>81</v>
      </c>
      <c r="J134" t="b">
        <v>0</v>
      </c>
      <c r="K134" t="s">
        <v>1798</v>
      </c>
      <c r="L134">
        <f>ROUND(C134/B134*100,0)</f>
        <v>10</v>
      </c>
      <c r="M134">
        <f>IFERROR(ROUND(C134/I134,2),0)</f>
        <v>94.51</v>
      </c>
      <c r="N134" t="s">
        <v>1850</v>
      </c>
      <c r="O134" t="s">
        <v>1853</v>
      </c>
      <c r="P134" s="10">
        <f t="shared" si="4"/>
        <v>41905.812581018516</v>
      </c>
      <c r="Q134" s="10">
        <f t="shared" si="5"/>
        <v>41950.854247685187</v>
      </c>
    </row>
    <row r="135" spans="1:17" hidden="1" x14ac:dyDescent="0.3">
      <c r="A135" s="7">
        <v>133</v>
      </c>
      <c r="B135" s="3">
        <v>71764</v>
      </c>
      <c r="C135" s="5">
        <v>0</v>
      </c>
      <c r="D135" t="s">
        <v>1753</v>
      </c>
      <c r="E135" t="s">
        <v>1757</v>
      </c>
      <c r="F135">
        <v>1464715860</v>
      </c>
      <c r="G135">
        <v>1462130584</v>
      </c>
      <c r="H135" t="b">
        <v>0</v>
      </c>
      <c r="I135">
        <v>0</v>
      </c>
      <c r="J135" t="b">
        <v>0</v>
      </c>
      <c r="K135" t="s">
        <v>1798</v>
      </c>
      <c r="L135">
        <f>ROUND(C135/B135*100,0)</f>
        <v>0</v>
      </c>
      <c r="M135">
        <f>IFERROR(ROUND(C135/I135,2),0)</f>
        <v>0</v>
      </c>
      <c r="N135" t="s">
        <v>1850</v>
      </c>
      <c r="O135" t="s">
        <v>1853</v>
      </c>
      <c r="P135" s="10">
        <f t="shared" si="4"/>
        <v>42491.80768518518</v>
      </c>
      <c r="Q135" s="10">
        <f t="shared" si="5"/>
        <v>42521.729861111111</v>
      </c>
    </row>
    <row r="136" spans="1:17" hidden="1" x14ac:dyDescent="0.3">
      <c r="A136" s="7">
        <v>134</v>
      </c>
      <c r="B136" s="3">
        <v>5000</v>
      </c>
      <c r="C136" s="5">
        <v>0</v>
      </c>
      <c r="D136" t="s">
        <v>1753</v>
      </c>
      <c r="E136" t="s">
        <v>1757</v>
      </c>
      <c r="F136">
        <v>1441386000</v>
      </c>
      <c r="G136">
        <v>1438811418</v>
      </c>
      <c r="H136" t="b">
        <v>0</v>
      </c>
      <c r="I136">
        <v>0</v>
      </c>
      <c r="J136" t="b">
        <v>0</v>
      </c>
      <c r="K136" t="s">
        <v>1798</v>
      </c>
      <c r="L136">
        <f>ROUND(C136/B136*100,0)</f>
        <v>0</v>
      </c>
      <c r="M136">
        <f>IFERROR(ROUND(C136/I136,2),0)</f>
        <v>0</v>
      </c>
      <c r="N136" t="s">
        <v>1850</v>
      </c>
      <c r="O136" t="s">
        <v>1853</v>
      </c>
      <c r="P136" s="10">
        <f t="shared" si="4"/>
        <v>42221.909930555557</v>
      </c>
      <c r="Q136" s="10">
        <f t="shared" si="5"/>
        <v>42251.708333333328</v>
      </c>
    </row>
    <row r="137" spans="1:17" hidden="1" x14ac:dyDescent="0.3">
      <c r="A137" s="7">
        <v>135</v>
      </c>
      <c r="B137" s="3">
        <v>3000</v>
      </c>
      <c r="C137" s="5">
        <v>403</v>
      </c>
      <c r="D137" t="s">
        <v>1753</v>
      </c>
      <c r="E137" t="s">
        <v>1757</v>
      </c>
      <c r="F137">
        <v>1404241200</v>
      </c>
      <c r="G137">
        <v>1401354597</v>
      </c>
      <c r="H137" t="b">
        <v>0</v>
      </c>
      <c r="I137">
        <v>5</v>
      </c>
      <c r="J137" t="b">
        <v>0</v>
      </c>
      <c r="K137" t="s">
        <v>1798</v>
      </c>
      <c r="L137">
        <f>ROUND(C137/B137*100,0)</f>
        <v>13</v>
      </c>
      <c r="M137">
        <f>IFERROR(ROUND(C137/I137,2),0)</f>
        <v>80.599999999999994</v>
      </c>
      <c r="N137" t="s">
        <v>1850</v>
      </c>
      <c r="O137" t="s">
        <v>1853</v>
      </c>
      <c r="P137" s="10">
        <f t="shared" si="4"/>
        <v>41788.381909722222</v>
      </c>
      <c r="Q137" s="10">
        <f t="shared" si="5"/>
        <v>41821.791666666664</v>
      </c>
    </row>
    <row r="138" spans="1:17" hidden="1" x14ac:dyDescent="0.3">
      <c r="A138" s="7">
        <v>136</v>
      </c>
      <c r="B138" s="3">
        <v>3000</v>
      </c>
      <c r="C138" s="5">
        <v>0</v>
      </c>
      <c r="D138" t="s">
        <v>1753</v>
      </c>
      <c r="E138" t="s">
        <v>1757</v>
      </c>
      <c r="F138">
        <v>1431771360</v>
      </c>
      <c r="G138">
        <v>1427968234</v>
      </c>
      <c r="H138" t="b">
        <v>0</v>
      </c>
      <c r="I138">
        <v>0</v>
      </c>
      <c r="J138" t="b">
        <v>0</v>
      </c>
      <c r="K138" t="s">
        <v>1798</v>
      </c>
      <c r="L138">
        <f>ROUND(C138/B138*100,0)</f>
        <v>0</v>
      </c>
      <c r="M138">
        <f>IFERROR(ROUND(C138/I138,2),0)</f>
        <v>0</v>
      </c>
      <c r="N138" t="s">
        <v>1850</v>
      </c>
      <c r="O138" t="s">
        <v>1853</v>
      </c>
      <c r="P138" s="10">
        <f t="shared" si="4"/>
        <v>42096.410115740742</v>
      </c>
      <c r="Q138" s="10">
        <f t="shared" si="5"/>
        <v>42140.427777777775</v>
      </c>
    </row>
    <row r="139" spans="1:17" hidden="1" x14ac:dyDescent="0.3">
      <c r="A139" s="7">
        <v>137</v>
      </c>
      <c r="B139" s="3">
        <v>55000</v>
      </c>
      <c r="C139" s="5">
        <v>0</v>
      </c>
      <c r="D139" t="s">
        <v>1753</v>
      </c>
      <c r="E139" t="s">
        <v>1765</v>
      </c>
      <c r="F139">
        <v>1444657593</v>
      </c>
      <c r="G139">
        <v>1440337593</v>
      </c>
      <c r="H139" t="b">
        <v>0</v>
      </c>
      <c r="I139">
        <v>0</v>
      </c>
      <c r="J139" t="b">
        <v>0</v>
      </c>
      <c r="K139" t="s">
        <v>1798</v>
      </c>
      <c r="L139">
        <f>ROUND(C139/B139*100,0)</f>
        <v>0</v>
      </c>
      <c r="M139">
        <f>IFERROR(ROUND(C139/I139,2),0)</f>
        <v>0</v>
      </c>
      <c r="N139" t="s">
        <v>1850</v>
      </c>
      <c r="O139" t="s">
        <v>1853</v>
      </c>
      <c r="P139" s="10">
        <f t="shared" si="4"/>
        <v>42239.573993055557</v>
      </c>
      <c r="Q139" s="10">
        <f t="shared" si="5"/>
        <v>42289.573993055557</v>
      </c>
    </row>
    <row r="140" spans="1:17" hidden="1" x14ac:dyDescent="0.3">
      <c r="A140" s="7">
        <v>138</v>
      </c>
      <c r="B140" s="3">
        <v>150000</v>
      </c>
      <c r="C140" s="5">
        <v>4712</v>
      </c>
      <c r="D140" t="s">
        <v>1753</v>
      </c>
      <c r="E140" t="s">
        <v>1757</v>
      </c>
      <c r="F140">
        <v>1438405140</v>
      </c>
      <c r="G140">
        <v>1435731041</v>
      </c>
      <c r="H140" t="b">
        <v>0</v>
      </c>
      <c r="I140">
        <v>58</v>
      </c>
      <c r="J140" t="b">
        <v>0</v>
      </c>
      <c r="K140" t="s">
        <v>1798</v>
      </c>
      <c r="L140">
        <f>ROUND(C140/B140*100,0)</f>
        <v>3</v>
      </c>
      <c r="M140">
        <f>IFERROR(ROUND(C140/I140,2),0)</f>
        <v>81.239999999999995</v>
      </c>
      <c r="N140" t="s">
        <v>1850</v>
      </c>
      <c r="O140" t="s">
        <v>1853</v>
      </c>
      <c r="P140" s="10">
        <f t="shared" si="4"/>
        <v>42186.257418981477</v>
      </c>
      <c r="Q140" s="10">
        <f t="shared" si="5"/>
        <v>42217.207638888889</v>
      </c>
    </row>
    <row r="141" spans="1:17" hidden="1" x14ac:dyDescent="0.3">
      <c r="A141" s="7">
        <v>139</v>
      </c>
      <c r="B141" s="3">
        <v>500</v>
      </c>
      <c r="C141" s="5">
        <v>500</v>
      </c>
      <c r="D141" t="s">
        <v>1753</v>
      </c>
      <c r="E141" t="s">
        <v>1757</v>
      </c>
      <c r="F141">
        <v>1436738772</v>
      </c>
      <c r="G141">
        <v>1435874772</v>
      </c>
      <c r="H141" t="b">
        <v>0</v>
      </c>
      <c r="I141">
        <v>1</v>
      </c>
      <c r="J141" t="b">
        <v>0</v>
      </c>
      <c r="K141" t="s">
        <v>1798</v>
      </c>
      <c r="L141">
        <f>ROUND(C141/B141*100,0)</f>
        <v>100</v>
      </c>
      <c r="M141">
        <f>IFERROR(ROUND(C141/I141,2),0)</f>
        <v>500</v>
      </c>
      <c r="N141" t="s">
        <v>1850</v>
      </c>
      <c r="O141" t="s">
        <v>1853</v>
      </c>
      <c r="P141" s="10">
        <f t="shared" si="4"/>
        <v>42187.920972222222</v>
      </c>
      <c r="Q141" s="10">
        <f t="shared" si="5"/>
        <v>42197.920972222222</v>
      </c>
    </row>
    <row r="142" spans="1:17" hidden="1" x14ac:dyDescent="0.3">
      <c r="A142" s="7">
        <v>140</v>
      </c>
      <c r="B142" s="3">
        <v>200000</v>
      </c>
      <c r="C142" s="5">
        <v>0</v>
      </c>
      <c r="D142" t="s">
        <v>1753</v>
      </c>
      <c r="E142" t="s">
        <v>1757</v>
      </c>
      <c r="F142">
        <v>1426823132</v>
      </c>
      <c r="G142">
        <v>1424234732</v>
      </c>
      <c r="H142" t="b">
        <v>0</v>
      </c>
      <c r="I142">
        <v>0</v>
      </c>
      <c r="J142" t="b">
        <v>0</v>
      </c>
      <c r="K142" t="s">
        <v>1798</v>
      </c>
      <c r="L142">
        <f>ROUND(C142/B142*100,0)</f>
        <v>0</v>
      </c>
      <c r="M142">
        <f>IFERROR(ROUND(C142/I142,2),0)</f>
        <v>0</v>
      </c>
      <c r="N142" t="s">
        <v>1850</v>
      </c>
      <c r="O142" t="s">
        <v>1853</v>
      </c>
      <c r="P142" s="10">
        <f t="shared" si="4"/>
        <v>42053.198287037041</v>
      </c>
      <c r="Q142" s="10">
        <f t="shared" si="5"/>
        <v>42083.15662037037</v>
      </c>
    </row>
    <row r="143" spans="1:17" hidden="1" x14ac:dyDescent="0.3">
      <c r="A143" s="7">
        <v>141</v>
      </c>
      <c r="B143" s="3">
        <v>12000</v>
      </c>
      <c r="C143" s="5">
        <v>1293</v>
      </c>
      <c r="D143" t="s">
        <v>1753</v>
      </c>
      <c r="E143" t="s">
        <v>1757</v>
      </c>
      <c r="F143">
        <v>1433043623</v>
      </c>
      <c r="G143">
        <v>1429155623</v>
      </c>
      <c r="H143" t="b">
        <v>0</v>
      </c>
      <c r="I143">
        <v>28</v>
      </c>
      <c r="J143" t="b">
        <v>0</v>
      </c>
      <c r="K143" t="s">
        <v>1798</v>
      </c>
      <c r="L143">
        <f>ROUND(C143/B143*100,0)</f>
        <v>11</v>
      </c>
      <c r="M143">
        <f>IFERROR(ROUND(C143/I143,2),0)</f>
        <v>46.18</v>
      </c>
      <c r="N143" t="s">
        <v>1850</v>
      </c>
      <c r="O143" t="s">
        <v>1853</v>
      </c>
      <c r="P143" s="10">
        <f t="shared" si="4"/>
        <v>42110.153043981481</v>
      </c>
      <c r="Q143" s="10">
        <f t="shared" si="5"/>
        <v>42155.153043981481</v>
      </c>
    </row>
    <row r="144" spans="1:17" hidden="1" x14ac:dyDescent="0.3">
      <c r="A144" s="7">
        <v>142</v>
      </c>
      <c r="B144" s="3">
        <v>3000</v>
      </c>
      <c r="C144" s="5">
        <v>10</v>
      </c>
      <c r="D144" t="s">
        <v>1753</v>
      </c>
      <c r="E144" t="s">
        <v>1757</v>
      </c>
      <c r="F144">
        <v>1416176778</v>
      </c>
      <c r="G144">
        <v>1414358778</v>
      </c>
      <c r="H144" t="b">
        <v>0</v>
      </c>
      <c r="I144">
        <v>1</v>
      </c>
      <c r="J144" t="b">
        <v>0</v>
      </c>
      <c r="K144" t="s">
        <v>1798</v>
      </c>
      <c r="L144">
        <f>ROUND(C144/B144*100,0)</f>
        <v>0</v>
      </c>
      <c r="M144">
        <f>IFERROR(ROUND(C144/I144,2),0)</f>
        <v>10</v>
      </c>
      <c r="N144" t="s">
        <v>1850</v>
      </c>
      <c r="O144" t="s">
        <v>1853</v>
      </c>
      <c r="P144" s="10">
        <f t="shared" si="4"/>
        <v>41938.893263888887</v>
      </c>
      <c r="Q144" s="10">
        <f t="shared" si="5"/>
        <v>41959.934930555552</v>
      </c>
    </row>
    <row r="145" spans="1:17" hidden="1" x14ac:dyDescent="0.3">
      <c r="A145" s="7">
        <v>143</v>
      </c>
      <c r="B145" s="3">
        <v>5500</v>
      </c>
      <c r="C145" s="5">
        <v>0</v>
      </c>
      <c r="D145" t="s">
        <v>1753</v>
      </c>
      <c r="E145" t="s">
        <v>1759</v>
      </c>
      <c r="F145">
        <v>1472882100</v>
      </c>
      <c r="G145">
        <v>1467941542</v>
      </c>
      <c r="H145" t="b">
        <v>0</v>
      </c>
      <c r="I145">
        <v>0</v>
      </c>
      <c r="J145" t="b">
        <v>0</v>
      </c>
      <c r="K145" t="s">
        <v>1798</v>
      </c>
      <c r="L145">
        <f>ROUND(C145/B145*100,0)</f>
        <v>0</v>
      </c>
      <c r="M145">
        <f>IFERROR(ROUND(C145/I145,2),0)</f>
        <v>0</v>
      </c>
      <c r="N145" t="s">
        <v>1850</v>
      </c>
      <c r="O145" t="s">
        <v>1853</v>
      </c>
      <c r="P145" s="10">
        <f t="shared" si="4"/>
        <v>42559.064143518524</v>
      </c>
      <c r="Q145" s="10">
        <f t="shared" si="5"/>
        <v>42616.246527777781</v>
      </c>
    </row>
    <row r="146" spans="1:17" hidden="1" x14ac:dyDescent="0.3">
      <c r="A146" s="7">
        <v>144</v>
      </c>
      <c r="B146" s="3">
        <v>7500</v>
      </c>
      <c r="C146" s="5">
        <v>2070</v>
      </c>
      <c r="D146" t="s">
        <v>1753</v>
      </c>
      <c r="E146" t="s">
        <v>1762</v>
      </c>
      <c r="F146">
        <v>1428945472</v>
      </c>
      <c r="G146">
        <v>1423765072</v>
      </c>
      <c r="H146" t="b">
        <v>0</v>
      </c>
      <c r="I146">
        <v>37</v>
      </c>
      <c r="J146" t="b">
        <v>0</v>
      </c>
      <c r="K146" t="s">
        <v>1798</v>
      </c>
      <c r="L146">
        <f>ROUND(C146/B146*100,0)</f>
        <v>28</v>
      </c>
      <c r="M146">
        <f>IFERROR(ROUND(C146/I146,2),0)</f>
        <v>55.95</v>
      </c>
      <c r="N146" t="s">
        <v>1850</v>
      </c>
      <c r="O146" t="s">
        <v>1853</v>
      </c>
      <c r="P146" s="10">
        <f t="shared" si="4"/>
        <v>42047.762407407412</v>
      </c>
      <c r="Q146" s="10">
        <f t="shared" si="5"/>
        <v>42107.72074074074</v>
      </c>
    </row>
    <row r="147" spans="1:17" hidden="1" x14ac:dyDescent="0.3">
      <c r="A147" s="7">
        <v>145</v>
      </c>
      <c r="B147" s="3">
        <v>4500</v>
      </c>
      <c r="C147" s="5">
        <v>338</v>
      </c>
      <c r="D147" t="s">
        <v>1753</v>
      </c>
      <c r="E147" t="s">
        <v>1757</v>
      </c>
      <c r="F147">
        <v>1439298052</v>
      </c>
      <c r="G147">
        <v>1436965252</v>
      </c>
      <c r="H147" t="b">
        <v>0</v>
      </c>
      <c r="I147">
        <v>9</v>
      </c>
      <c r="J147" t="b">
        <v>0</v>
      </c>
      <c r="K147" t="s">
        <v>1798</v>
      </c>
      <c r="L147">
        <f>ROUND(C147/B147*100,0)</f>
        <v>8</v>
      </c>
      <c r="M147">
        <f>IFERROR(ROUND(C147/I147,2),0)</f>
        <v>37.56</v>
      </c>
      <c r="N147" t="s">
        <v>1850</v>
      </c>
      <c r="O147" t="s">
        <v>1853</v>
      </c>
      <c r="P147" s="10">
        <f t="shared" si="4"/>
        <v>42200.542268518519</v>
      </c>
      <c r="Q147" s="10">
        <f t="shared" si="5"/>
        <v>42227.542268518519</v>
      </c>
    </row>
    <row r="148" spans="1:17" hidden="1" x14ac:dyDescent="0.3">
      <c r="A148" s="7">
        <v>146</v>
      </c>
      <c r="B148" s="3">
        <v>20000</v>
      </c>
      <c r="C148" s="5">
        <v>115</v>
      </c>
      <c r="D148" t="s">
        <v>1753</v>
      </c>
      <c r="E148" t="s">
        <v>1757</v>
      </c>
      <c r="F148">
        <v>1484698998</v>
      </c>
      <c r="G148">
        <v>1479514998</v>
      </c>
      <c r="H148" t="b">
        <v>0</v>
      </c>
      <c r="I148">
        <v>3</v>
      </c>
      <c r="J148" t="b">
        <v>0</v>
      </c>
      <c r="K148" t="s">
        <v>1798</v>
      </c>
      <c r="L148">
        <f>ROUND(C148/B148*100,0)</f>
        <v>1</v>
      </c>
      <c r="M148">
        <f>IFERROR(ROUND(C148/I148,2),0)</f>
        <v>38.33</v>
      </c>
      <c r="N148" t="s">
        <v>1850</v>
      </c>
      <c r="O148" t="s">
        <v>1853</v>
      </c>
      <c r="P148" s="10">
        <f t="shared" si="4"/>
        <v>42693.016180555554</v>
      </c>
      <c r="Q148" s="10">
        <f t="shared" si="5"/>
        <v>42753.016180555554</v>
      </c>
    </row>
    <row r="149" spans="1:17" hidden="1" x14ac:dyDescent="0.3">
      <c r="A149" s="7">
        <v>147</v>
      </c>
      <c r="B149" s="3">
        <v>7000</v>
      </c>
      <c r="C149" s="5">
        <v>0</v>
      </c>
      <c r="D149" t="s">
        <v>1753</v>
      </c>
      <c r="E149" t="s">
        <v>1758</v>
      </c>
      <c r="F149">
        <v>1420741080</v>
      </c>
      <c r="G149">
        <v>1417026340</v>
      </c>
      <c r="H149" t="b">
        <v>0</v>
      </c>
      <c r="I149">
        <v>0</v>
      </c>
      <c r="J149" t="b">
        <v>0</v>
      </c>
      <c r="K149" t="s">
        <v>1798</v>
      </c>
      <c r="L149">
        <f>ROUND(C149/B149*100,0)</f>
        <v>0</v>
      </c>
      <c r="M149">
        <f>IFERROR(ROUND(C149/I149,2),0)</f>
        <v>0</v>
      </c>
      <c r="N149" t="s">
        <v>1850</v>
      </c>
      <c r="O149" t="s">
        <v>1853</v>
      </c>
      <c r="P149" s="10">
        <f t="shared" si="4"/>
        <v>41969.767824074079</v>
      </c>
      <c r="Q149" s="10">
        <f t="shared" si="5"/>
        <v>42012.762499999997</v>
      </c>
    </row>
    <row r="150" spans="1:17" hidden="1" x14ac:dyDescent="0.3">
      <c r="A150" s="7">
        <v>148</v>
      </c>
      <c r="B150" s="3">
        <v>50000</v>
      </c>
      <c r="C150" s="5">
        <v>40</v>
      </c>
      <c r="D150" t="s">
        <v>1753</v>
      </c>
      <c r="E150" t="s">
        <v>1757</v>
      </c>
      <c r="F150">
        <v>1456555536</v>
      </c>
      <c r="G150">
        <v>1453963536</v>
      </c>
      <c r="H150" t="b">
        <v>0</v>
      </c>
      <c r="I150">
        <v>2</v>
      </c>
      <c r="J150" t="b">
        <v>0</v>
      </c>
      <c r="K150" t="s">
        <v>1798</v>
      </c>
      <c r="L150">
        <f>ROUND(C150/B150*100,0)</f>
        <v>0</v>
      </c>
      <c r="M150">
        <f>IFERROR(ROUND(C150/I150,2),0)</f>
        <v>20</v>
      </c>
      <c r="N150" t="s">
        <v>1850</v>
      </c>
      <c r="O150" t="s">
        <v>1853</v>
      </c>
      <c r="P150" s="10">
        <f t="shared" si="4"/>
        <v>42397.281666666662</v>
      </c>
      <c r="Q150" s="10">
        <f t="shared" si="5"/>
        <v>42427.281666666662</v>
      </c>
    </row>
    <row r="151" spans="1:17" hidden="1" x14ac:dyDescent="0.3">
      <c r="A151" s="7">
        <v>149</v>
      </c>
      <c r="B151" s="3">
        <v>10000</v>
      </c>
      <c r="C151" s="5">
        <v>92</v>
      </c>
      <c r="D151" t="s">
        <v>1753</v>
      </c>
      <c r="E151" t="s">
        <v>1757</v>
      </c>
      <c r="F151">
        <v>1419494400</v>
      </c>
      <c r="G151">
        <v>1416888470</v>
      </c>
      <c r="H151" t="b">
        <v>0</v>
      </c>
      <c r="I151">
        <v>6</v>
      </c>
      <c r="J151" t="b">
        <v>0</v>
      </c>
      <c r="K151" t="s">
        <v>1798</v>
      </c>
      <c r="L151">
        <f>ROUND(C151/B151*100,0)</f>
        <v>1</v>
      </c>
      <c r="M151">
        <f>IFERROR(ROUND(C151/I151,2),0)</f>
        <v>15.33</v>
      </c>
      <c r="N151" t="s">
        <v>1850</v>
      </c>
      <c r="O151" t="s">
        <v>1853</v>
      </c>
      <c r="P151" s="10">
        <f t="shared" si="4"/>
        <v>41968.172106481477</v>
      </c>
      <c r="Q151" s="10">
        <f t="shared" si="5"/>
        <v>41998.333333333328</v>
      </c>
    </row>
    <row r="152" spans="1:17" hidden="1" x14ac:dyDescent="0.3">
      <c r="A152" s="7">
        <v>150</v>
      </c>
      <c r="B152" s="3">
        <v>130000</v>
      </c>
      <c r="C152" s="5">
        <v>30112</v>
      </c>
      <c r="D152" t="s">
        <v>1753</v>
      </c>
      <c r="E152" t="s">
        <v>1757</v>
      </c>
      <c r="F152">
        <v>1432612382</v>
      </c>
      <c r="G152">
        <v>1427428382</v>
      </c>
      <c r="H152" t="b">
        <v>0</v>
      </c>
      <c r="I152">
        <v>67</v>
      </c>
      <c r="J152" t="b">
        <v>0</v>
      </c>
      <c r="K152" t="s">
        <v>1798</v>
      </c>
      <c r="L152">
        <f>ROUND(C152/B152*100,0)</f>
        <v>23</v>
      </c>
      <c r="M152">
        <f>IFERROR(ROUND(C152/I152,2),0)</f>
        <v>449.43</v>
      </c>
      <c r="N152" t="s">
        <v>1850</v>
      </c>
      <c r="O152" t="s">
        <v>1853</v>
      </c>
      <c r="P152" s="10">
        <f t="shared" si="4"/>
        <v>42090.161828703705</v>
      </c>
      <c r="Q152" s="10">
        <f t="shared" si="5"/>
        <v>42150.161828703705</v>
      </c>
    </row>
    <row r="153" spans="1:17" hidden="1" x14ac:dyDescent="0.3">
      <c r="A153" s="7">
        <v>151</v>
      </c>
      <c r="B153" s="3">
        <v>250000</v>
      </c>
      <c r="C153" s="5">
        <v>140</v>
      </c>
      <c r="D153" t="s">
        <v>1753</v>
      </c>
      <c r="E153" t="s">
        <v>1759</v>
      </c>
      <c r="F153">
        <v>1434633191</v>
      </c>
      <c r="G153">
        <v>1429449191</v>
      </c>
      <c r="H153" t="b">
        <v>0</v>
      </c>
      <c r="I153">
        <v>5</v>
      </c>
      <c r="J153" t="b">
        <v>0</v>
      </c>
      <c r="K153" t="s">
        <v>1798</v>
      </c>
      <c r="L153">
        <f>ROUND(C153/B153*100,0)</f>
        <v>0</v>
      </c>
      <c r="M153">
        <f>IFERROR(ROUND(C153/I153,2),0)</f>
        <v>28</v>
      </c>
      <c r="N153" t="s">
        <v>1850</v>
      </c>
      <c r="O153" t="s">
        <v>1853</v>
      </c>
      <c r="P153" s="10">
        <f t="shared" si="4"/>
        <v>42113.550821759258</v>
      </c>
      <c r="Q153" s="10">
        <f t="shared" si="5"/>
        <v>42173.550821759258</v>
      </c>
    </row>
    <row r="154" spans="1:17" hidden="1" x14ac:dyDescent="0.3">
      <c r="A154" s="7">
        <v>152</v>
      </c>
      <c r="B154" s="3">
        <v>380000</v>
      </c>
      <c r="C154" s="5">
        <v>30</v>
      </c>
      <c r="D154" t="s">
        <v>1753</v>
      </c>
      <c r="E154" t="s">
        <v>1757</v>
      </c>
      <c r="F154">
        <v>1411437100</v>
      </c>
      <c r="G154">
        <v>1408845100</v>
      </c>
      <c r="H154" t="b">
        <v>0</v>
      </c>
      <c r="I154">
        <v>2</v>
      </c>
      <c r="J154" t="b">
        <v>0</v>
      </c>
      <c r="K154" t="s">
        <v>1798</v>
      </c>
      <c r="L154">
        <f>ROUND(C154/B154*100,0)</f>
        <v>0</v>
      </c>
      <c r="M154">
        <f>IFERROR(ROUND(C154/I154,2),0)</f>
        <v>15</v>
      </c>
      <c r="N154" t="s">
        <v>1850</v>
      </c>
      <c r="O154" t="s">
        <v>1853</v>
      </c>
      <c r="P154" s="10">
        <f t="shared" si="4"/>
        <v>41875.077546296299</v>
      </c>
      <c r="Q154" s="10">
        <f t="shared" si="5"/>
        <v>41905.077546296299</v>
      </c>
    </row>
    <row r="155" spans="1:17" hidden="1" x14ac:dyDescent="0.3">
      <c r="A155" s="7">
        <v>153</v>
      </c>
      <c r="B155" s="3">
        <v>50000</v>
      </c>
      <c r="C155" s="5">
        <v>359</v>
      </c>
      <c r="D155" t="s">
        <v>1753</v>
      </c>
      <c r="E155" t="s">
        <v>1757</v>
      </c>
      <c r="F155">
        <v>1417532644</v>
      </c>
      <c r="G155">
        <v>1413900244</v>
      </c>
      <c r="H155" t="b">
        <v>0</v>
      </c>
      <c r="I155">
        <v>10</v>
      </c>
      <c r="J155" t="b">
        <v>0</v>
      </c>
      <c r="K155" t="s">
        <v>1798</v>
      </c>
      <c r="L155">
        <f>ROUND(C155/B155*100,0)</f>
        <v>1</v>
      </c>
      <c r="M155">
        <f>IFERROR(ROUND(C155/I155,2),0)</f>
        <v>35.9</v>
      </c>
      <c r="N155" t="s">
        <v>1850</v>
      </c>
      <c r="O155" t="s">
        <v>1853</v>
      </c>
      <c r="P155" s="10">
        <f t="shared" si="4"/>
        <v>41933.586157407408</v>
      </c>
      <c r="Q155" s="10">
        <f t="shared" si="5"/>
        <v>41975.627824074079</v>
      </c>
    </row>
    <row r="156" spans="1:17" hidden="1" x14ac:dyDescent="0.3">
      <c r="A156" s="7">
        <v>154</v>
      </c>
      <c r="B156" s="3">
        <v>1500</v>
      </c>
      <c r="C156" s="5">
        <v>40</v>
      </c>
      <c r="D156" t="s">
        <v>1753</v>
      </c>
      <c r="E156" t="s">
        <v>1757</v>
      </c>
      <c r="F156">
        <v>1433336895</v>
      </c>
      <c r="G156">
        <v>1429621695</v>
      </c>
      <c r="H156" t="b">
        <v>0</v>
      </c>
      <c r="I156">
        <v>3</v>
      </c>
      <c r="J156" t="b">
        <v>0</v>
      </c>
      <c r="K156" t="s">
        <v>1798</v>
      </c>
      <c r="L156">
        <f>ROUND(C156/B156*100,0)</f>
        <v>3</v>
      </c>
      <c r="M156">
        <f>IFERROR(ROUND(C156/I156,2),0)</f>
        <v>13.33</v>
      </c>
      <c r="N156" t="s">
        <v>1850</v>
      </c>
      <c r="O156" t="s">
        <v>1853</v>
      </c>
      <c r="P156" s="10">
        <f t="shared" si="4"/>
        <v>42115.547395833331</v>
      </c>
      <c r="Q156" s="10">
        <f t="shared" si="5"/>
        <v>42158.547395833331</v>
      </c>
    </row>
    <row r="157" spans="1:17" hidden="1" x14ac:dyDescent="0.3">
      <c r="A157" s="7">
        <v>155</v>
      </c>
      <c r="B157" s="3">
        <v>1350000</v>
      </c>
      <c r="C157" s="5">
        <v>81</v>
      </c>
      <c r="D157" t="s">
        <v>1753</v>
      </c>
      <c r="E157" t="s">
        <v>1757</v>
      </c>
      <c r="F157">
        <v>1437657935</v>
      </c>
      <c r="G157">
        <v>1434201935</v>
      </c>
      <c r="H157" t="b">
        <v>0</v>
      </c>
      <c r="I157">
        <v>4</v>
      </c>
      <c r="J157" t="b">
        <v>0</v>
      </c>
      <c r="K157" t="s">
        <v>1798</v>
      </c>
      <c r="L157">
        <f>ROUND(C157/B157*100,0)</f>
        <v>0</v>
      </c>
      <c r="M157">
        <f>IFERROR(ROUND(C157/I157,2),0)</f>
        <v>20.25</v>
      </c>
      <c r="N157" t="s">
        <v>1850</v>
      </c>
      <c r="O157" t="s">
        <v>1853</v>
      </c>
      <c r="P157" s="10">
        <f t="shared" si="4"/>
        <v>42168.559432870374</v>
      </c>
      <c r="Q157" s="10">
        <f t="shared" si="5"/>
        <v>42208.559432870374</v>
      </c>
    </row>
    <row r="158" spans="1:17" hidden="1" x14ac:dyDescent="0.3">
      <c r="A158" s="7">
        <v>156</v>
      </c>
      <c r="B158" s="3">
        <v>35000</v>
      </c>
      <c r="C158" s="5">
        <v>1785</v>
      </c>
      <c r="D158" t="s">
        <v>1753</v>
      </c>
      <c r="E158" t="s">
        <v>1762</v>
      </c>
      <c r="F158">
        <v>1407034796</v>
      </c>
      <c r="G158">
        <v>1401850796</v>
      </c>
      <c r="H158" t="b">
        <v>0</v>
      </c>
      <c r="I158">
        <v>15</v>
      </c>
      <c r="J158" t="b">
        <v>0</v>
      </c>
      <c r="K158" t="s">
        <v>1798</v>
      </c>
      <c r="L158">
        <f>ROUND(C158/B158*100,0)</f>
        <v>5</v>
      </c>
      <c r="M158">
        <f>IFERROR(ROUND(C158/I158,2),0)</f>
        <v>119</v>
      </c>
      <c r="N158" t="s">
        <v>1850</v>
      </c>
      <c r="O158" t="s">
        <v>1853</v>
      </c>
      <c r="P158" s="10">
        <f t="shared" si="4"/>
        <v>41794.124953703707</v>
      </c>
      <c r="Q158" s="10">
        <f t="shared" si="5"/>
        <v>41854.124953703707</v>
      </c>
    </row>
    <row r="159" spans="1:17" hidden="1" x14ac:dyDescent="0.3">
      <c r="A159" s="7">
        <v>157</v>
      </c>
      <c r="B159" s="3">
        <v>2995</v>
      </c>
      <c r="C159" s="5">
        <v>8</v>
      </c>
      <c r="D159" t="s">
        <v>1753</v>
      </c>
      <c r="E159" t="s">
        <v>1757</v>
      </c>
      <c r="F159">
        <v>1456523572</v>
      </c>
      <c r="G159">
        <v>1453931572</v>
      </c>
      <c r="H159" t="b">
        <v>0</v>
      </c>
      <c r="I159">
        <v>2</v>
      </c>
      <c r="J159" t="b">
        <v>0</v>
      </c>
      <c r="K159" t="s">
        <v>1798</v>
      </c>
      <c r="L159">
        <f>ROUND(C159/B159*100,0)</f>
        <v>0</v>
      </c>
      <c r="M159">
        <f>IFERROR(ROUND(C159/I159,2),0)</f>
        <v>4</v>
      </c>
      <c r="N159" t="s">
        <v>1850</v>
      </c>
      <c r="O159" t="s">
        <v>1853</v>
      </c>
      <c r="P159" s="10">
        <f t="shared" si="4"/>
        <v>42396.911712962959</v>
      </c>
      <c r="Q159" s="10">
        <f t="shared" si="5"/>
        <v>42426.911712962959</v>
      </c>
    </row>
    <row r="160" spans="1:17" hidden="1" x14ac:dyDescent="0.3">
      <c r="A160" s="7">
        <v>158</v>
      </c>
      <c r="B160" s="3">
        <v>5000</v>
      </c>
      <c r="C160" s="5">
        <v>0</v>
      </c>
      <c r="D160" t="s">
        <v>1753</v>
      </c>
      <c r="E160" t="s">
        <v>1757</v>
      </c>
      <c r="F160">
        <v>1413942628</v>
      </c>
      <c r="G160">
        <v>1411350628</v>
      </c>
      <c r="H160" t="b">
        <v>0</v>
      </c>
      <c r="I160">
        <v>0</v>
      </c>
      <c r="J160" t="b">
        <v>0</v>
      </c>
      <c r="K160" t="s">
        <v>1798</v>
      </c>
      <c r="L160">
        <f>ROUND(C160/B160*100,0)</f>
        <v>0</v>
      </c>
      <c r="M160">
        <f>IFERROR(ROUND(C160/I160,2),0)</f>
        <v>0</v>
      </c>
      <c r="N160" t="s">
        <v>1850</v>
      </c>
      <c r="O160" t="s">
        <v>1853</v>
      </c>
      <c r="P160" s="10">
        <f t="shared" si="4"/>
        <v>41904.07671296296</v>
      </c>
      <c r="Q160" s="10">
        <f t="shared" si="5"/>
        <v>41934.07671296296</v>
      </c>
    </row>
    <row r="161" spans="1:17" hidden="1" x14ac:dyDescent="0.3">
      <c r="A161" s="7">
        <v>159</v>
      </c>
      <c r="B161" s="3">
        <v>500000</v>
      </c>
      <c r="C161" s="5">
        <v>10</v>
      </c>
      <c r="D161" t="s">
        <v>1753</v>
      </c>
      <c r="E161" t="s">
        <v>1757</v>
      </c>
      <c r="F161">
        <v>1467541545</v>
      </c>
      <c r="G161">
        <v>1464085545</v>
      </c>
      <c r="H161" t="b">
        <v>0</v>
      </c>
      <c r="I161">
        <v>1</v>
      </c>
      <c r="J161" t="b">
        <v>0</v>
      </c>
      <c r="K161" t="s">
        <v>1798</v>
      </c>
      <c r="L161">
        <f>ROUND(C161/B161*100,0)</f>
        <v>0</v>
      </c>
      <c r="M161">
        <f>IFERROR(ROUND(C161/I161,2),0)</f>
        <v>10</v>
      </c>
      <c r="N161" t="s">
        <v>1850</v>
      </c>
      <c r="O161" t="s">
        <v>1853</v>
      </c>
      <c r="P161" s="10">
        <f t="shared" si="4"/>
        <v>42514.434548611112</v>
      </c>
      <c r="Q161" s="10">
        <f t="shared" si="5"/>
        <v>42554.434548611112</v>
      </c>
    </row>
    <row r="162" spans="1:17" hidden="1" x14ac:dyDescent="0.3">
      <c r="A162" s="7">
        <v>160</v>
      </c>
      <c r="B162" s="3">
        <v>5000</v>
      </c>
      <c r="C162" s="5">
        <v>0</v>
      </c>
      <c r="D162" t="s">
        <v>1754</v>
      </c>
      <c r="E162" t="s">
        <v>1757</v>
      </c>
      <c r="F162">
        <v>1439675691</v>
      </c>
      <c r="G162">
        <v>1434491691</v>
      </c>
      <c r="H162" t="b">
        <v>0</v>
      </c>
      <c r="I162">
        <v>0</v>
      </c>
      <c r="J162" t="b">
        <v>0</v>
      </c>
      <c r="K162" t="s">
        <v>1799</v>
      </c>
      <c r="L162">
        <f>ROUND(C162/B162*100,0)</f>
        <v>0</v>
      </c>
      <c r="M162">
        <f>IFERROR(ROUND(C162/I162,2),0)</f>
        <v>0</v>
      </c>
      <c r="N162" t="s">
        <v>1850</v>
      </c>
      <c r="O162" t="s">
        <v>1854</v>
      </c>
      <c r="P162" s="10">
        <f t="shared" si="4"/>
        <v>42171.913090277783</v>
      </c>
      <c r="Q162" s="10">
        <f t="shared" si="5"/>
        <v>42231.913090277783</v>
      </c>
    </row>
    <row r="163" spans="1:17" hidden="1" x14ac:dyDescent="0.3">
      <c r="A163" s="7">
        <v>161</v>
      </c>
      <c r="B163" s="3">
        <v>50000</v>
      </c>
      <c r="C163" s="5">
        <v>5</v>
      </c>
      <c r="D163" t="s">
        <v>1754</v>
      </c>
      <c r="E163" t="s">
        <v>1757</v>
      </c>
      <c r="F163">
        <v>1404318595</v>
      </c>
      <c r="G163">
        <v>1401726595</v>
      </c>
      <c r="H163" t="b">
        <v>0</v>
      </c>
      <c r="I163">
        <v>1</v>
      </c>
      <c r="J163" t="b">
        <v>0</v>
      </c>
      <c r="K163" t="s">
        <v>1799</v>
      </c>
      <c r="L163">
        <f>ROUND(C163/B163*100,0)</f>
        <v>0</v>
      </c>
      <c r="M163">
        <f>IFERROR(ROUND(C163/I163,2),0)</f>
        <v>5</v>
      </c>
      <c r="N163" t="s">
        <v>1850</v>
      </c>
      <c r="O163" t="s">
        <v>1854</v>
      </c>
      <c r="P163" s="10">
        <f t="shared" si="4"/>
        <v>41792.687442129631</v>
      </c>
      <c r="Q163" s="10">
        <f t="shared" si="5"/>
        <v>41822.687442129631</v>
      </c>
    </row>
    <row r="164" spans="1:17" hidden="1" x14ac:dyDescent="0.3">
      <c r="A164" s="7">
        <v>162</v>
      </c>
      <c r="B164" s="3">
        <v>2800</v>
      </c>
      <c r="C164" s="5">
        <v>435</v>
      </c>
      <c r="D164" t="s">
        <v>1754</v>
      </c>
      <c r="E164" t="s">
        <v>1757</v>
      </c>
      <c r="F164">
        <v>1408232520</v>
      </c>
      <c r="G164">
        <v>1405393356</v>
      </c>
      <c r="H164" t="b">
        <v>0</v>
      </c>
      <c r="I164">
        <v>10</v>
      </c>
      <c r="J164" t="b">
        <v>0</v>
      </c>
      <c r="K164" t="s">
        <v>1799</v>
      </c>
      <c r="L164">
        <f>ROUND(C164/B164*100,0)</f>
        <v>16</v>
      </c>
      <c r="M164">
        <f>IFERROR(ROUND(C164/I164,2),0)</f>
        <v>43.5</v>
      </c>
      <c r="N164" t="s">
        <v>1850</v>
      </c>
      <c r="O164" t="s">
        <v>1854</v>
      </c>
      <c r="P164" s="10">
        <f t="shared" si="4"/>
        <v>41835.126805555556</v>
      </c>
      <c r="Q164" s="10">
        <f t="shared" si="5"/>
        <v>41867.987500000003</v>
      </c>
    </row>
    <row r="165" spans="1:17" hidden="1" x14ac:dyDescent="0.3">
      <c r="A165" s="7">
        <v>163</v>
      </c>
      <c r="B165" s="3">
        <v>2000000</v>
      </c>
      <c r="C165" s="5">
        <v>0</v>
      </c>
      <c r="D165" t="s">
        <v>1754</v>
      </c>
      <c r="E165" t="s">
        <v>1757</v>
      </c>
      <c r="F165">
        <v>1443657600</v>
      </c>
      <c r="G165">
        <v>1440716654</v>
      </c>
      <c r="H165" t="b">
        <v>0</v>
      </c>
      <c r="I165">
        <v>0</v>
      </c>
      <c r="J165" t="b">
        <v>0</v>
      </c>
      <c r="K165" t="s">
        <v>1799</v>
      </c>
      <c r="L165">
        <f>ROUND(C165/B165*100,0)</f>
        <v>0</v>
      </c>
      <c r="M165">
        <f>IFERROR(ROUND(C165/I165,2),0)</f>
        <v>0</v>
      </c>
      <c r="N165" t="s">
        <v>1850</v>
      </c>
      <c r="O165" t="s">
        <v>1854</v>
      </c>
      <c r="P165" s="10">
        <f t="shared" si="4"/>
        <v>42243.961273148147</v>
      </c>
      <c r="Q165" s="10">
        <f t="shared" si="5"/>
        <v>42278</v>
      </c>
    </row>
    <row r="166" spans="1:17" hidden="1" x14ac:dyDescent="0.3">
      <c r="A166" s="7">
        <v>164</v>
      </c>
      <c r="B166" s="3">
        <v>120000</v>
      </c>
      <c r="C166" s="5">
        <v>640</v>
      </c>
      <c r="D166" t="s">
        <v>1754</v>
      </c>
      <c r="E166" t="s">
        <v>1757</v>
      </c>
      <c r="F166">
        <v>1411150701</v>
      </c>
      <c r="G166">
        <v>1405966701</v>
      </c>
      <c r="H166" t="b">
        <v>0</v>
      </c>
      <c r="I166">
        <v>7</v>
      </c>
      <c r="J166" t="b">
        <v>0</v>
      </c>
      <c r="K166" t="s">
        <v>1799</v>
      </c>
      <c r="L166">
        <f>ROUND(C166/B166*100,0)</f>
        <v>1</v>
      </c>
      <c r="M166">
        <f>IFERROR(ROUND(C166/I166,2),0)</f>
        <v>91.43</v>
      </c>
      <c r="N166" t="s">
        <v>1850</v>
      </c>
      <c r="O166" t="s">
        <v>1854</v>
      </c>
      <c r="P166" s="10">
        <f t="shared" si="4"/>
        <v>41841.762743055559</v>
      </c>
      <c r="Q166" s="10">
        <f t="shared" si="5"/>
        <v>41901.762743055559</v>
      </c>
    </row>
    <row r="167" spans="1:17" hidden="1" x14ac:dyDescent="0.3">
      <c r="A167" s="7">
        <v>165</v>
      </c>
      <c r="B167" s="3">
        <v>17000</v>
      </c>
      <c r="C167" s="5">
        <v>0</v>
      </c>
      <c r="D167" t="s">
        <v>1754</v>
      </c>
      <c r="E167" t="s">
        <v>1758</v>
      </c>
      <c r="F167">
        <v>1452613724</v>
      </c>
      <c r="G167">
        <v>1450021724</v>
      </c>
      <c r="H167" t="b">
        <v>0</v>
      </c>
      <c r="I167">
        <v>0</v>
      </c>
      <c r="J167" t="b">
        <v>0</v>
      </c>
      <c r="K167" t="s">
        <v>1799</v>
      </c>
      <c r="L167">
        <f>ROUND(C167/B167*100,0)</f>
        <v>0</v>
      </c>
      <c r="M167">
        <f>IFERROR(ROUND(C167/I167,2),0)</f>
        <v>0</v>
      </c>
      <c r="N167" t="s">
        <v>1850</v>
      </c>
      <c r="O167" t="s">
        <v>1854</v>
      </c>
      <c r="P167" s="10">
        <f t="shared" si="4"/>
        <v>42351.658842592587</v>
      </c>
      <c r="Q167" s="10">
        <f t="shared" si="5"/>
        <v>42381.658842592587</v>
      </c>
    </row>
    <row r="168" spans="1:17" hidden="1" x14ac:dyDescent="0.3">
      <c r="A168" s="7">
        <v>166</v>
      </c>
      <c r="B168" s="3">
        <v>5000</v>
      </c>
      <c r="C168" s="5">
        <v>3000</v>
      </c>
      <c r="D168" t="s">
        <v>1754</v>
      </c>
      <c r="E168" t="s">
        <v>1757</v>
      </c>
      <c r="F168">
        <v>1484531362</v>
      </c>
      <c r="G168">
        <v>1481939362</v>
      </c>
      <c r="H168" t="b">
        <v>0</v>
      </c>
      <c r="I168">
        <v>1</v>
      </c>
      <c r="J168" t="b">
        <v>0</v>
      </c>
      <c r="K168" t="s">
        <v>1799</v>
      </c>
      <c r="L168">
        <f>ROUND(C168/B168*100,0)</f>
        <v>60</v>
      </c>
      <c r="M168">
        <f>IFERROR(ROUND(C168/I168,2),0)</f>
        <v>3000</v>
      </c>
      <c r="N168" t="s">
        <v>1850</v>
      </c>
      <c r="O168" t="s">
        <v>1854</v>
      </c>
      <c r="P168" s="10">
        <f t="shared" si="4"/>
        <v>42721.075949074075</v>
      </c>
      <c r="Q168" s="10">
        <f t="shared" si="5"/>
        <v>42751.075949074075</v>
      </c>
    </row>
    <row r="169" spans="1:17" hidden="1" x14ac:dyDescent="0.3">
      <c r="A169" s="7">
        <v>167</v>
      </c>
      <c r="B169" s="3">
        <v>110000</v>
      </c>
      <c r="C169" s="5">
        <v>11</v>
      </c>
      <c r="D169" t="s">
        <v>1754</v>
      </c>
      <c r="E169" t="s">
        <v>1757</v>
      </c>
      <c r="F169">
        <v>1438726535</v>
      </c>
      <c r="G169">
        <v>1433542535</v>
      </c>
      <c r="H169" t="b">
        <v>0</v>
      </c>
      <c r="I169">
        <v>2</v>
      </c>
      <c r="J169" t="b">
        <v>0</v>
      </c>
      <c r="K169" t="s">
        <v>1799</v>
      </c>
      <c r="L169">
        <f>ROUND(C169/B169*100,0)</f>
        <v>0</v>
      </c>
      <c r="M169">
        <f>IFERROR(ROUND(C169/I169,2),0)</f>
        <v>5.5</v>
      </c>
      <c r="N169" t="s">
        <v>1850</v>
      </c>
      <c r="O169" t="s">
        <v>1854</v>
      </c>
      <c r="P169" s="10">
        <f t="shared" si="4"/>
        <v>42160.927488425921</v>
      </c>
      <c r="Q169" s="10">
        <f t="shared" si="5"/>
        <v>42220.927488425921</v>
      </c>
    </row>
    <row r="170" spans="1:17" hidden="1" x14ac:dyDescent="0.3">
      <c r="A170" s="7">
        <v>168</v>
      </c>
      <c r="B170" s="3">
        <v>8000</v>
      </c>
      <c r="C170" s="5">
        <v>325</v>
      </c>
      <c r="D170" t="s">
        <v>1754</v>
      </c>
      <c r="E170" t="s">
        <v>1757</v>
      </c>
      <c r="F170">
        <v>1426791770</v>
      </c>
      <c r="G170">
        <v>1424203370</v>
      </c>
      <c r="H170" t="b">
        <v>0</v>
      </c>
      <c r="I170">
        <v>3</v>
      </c>
      <c r="J170" t="b">
        <v>0</v>
      </c>
      <c r="K170" t="s">
        <v>1799</v>
      </c>
      <c r="L170">
        <f>ROUND(C170/B170*100,0)</f>
        <v>4</v>
      </c>
      <c r="M170">
        <f>IFERROR(ROUND(C170/I170,2),0)</f>
        <v>108.33</v>
      </c>
      <c r="N170" t="s">
        <v>1850</v>
      </c>
      <c r="O170" t="s">
        <v>1854</v>
      </c>
      <c r="P170" s="10">
        <f t="shared" si="4"/>
        <v>42052.83530092593</v>
      </c>
      <c r="Q170" s="10">
        <f t="shared" si="5"/>
        <v>42082.793634259258</v>
      </c>
    </row>
    <row r="171" spans="1:17" hidden="1" x14ac:dyDescent="0.3">
      <c r="A171" s="7">
        <v>169</v>
      </c>
      <c r="B171" s="3">
        <v>2500</v>
      </c>
      <c r="C171" s="5">
        <v>560</v>
      </c>
      <c r="D171" t="s">
        <v>1754</v>
      </c>
      <c r="E171" t="s">
        <v>1758</v>
      </c>
      <c r="F171">
        <v>1413634059</v>
      </c>
      <c r="G171">
        <v>1411042059</v>
      </c>
      <c r="H171" t="b">
        <v>0</v>
      </c>
      <c r="I171">
        <v>10</v>
      </c>
      <c r="J171" t="b">
        <v>0</v>
      </c>
      <c r="K171" t="s">
        <v>1799</v>
      </c>
      <c r="L171">
        <f>ROUND(C171/B171*100,0)</f>
        <v>22</v>
      </c>
      <c r="M171">
        <f>IFERROR(ROUND(C171/I171,2),0)</f>
        <v>56</v>
      </c>
      <c r="N171" t="s">
        <v>1850</v>
      </c>
      <c r="O171" t="s">
        <v>1854</v>
      </c>
      <c r="P171" s="10">
        <f t="shared" si="4"/>
        <v>41900.505312499998</v>
      </c>
      <c r="Q171" s="10">
        <f t="shared" si="5"/>
        <v>41930.505312499998</v>
      </c>
    </row>
    <row r="172" spans="1:17" hidden="1" x14ac:dyDescent="0.3">
      <c r="A172" s="7">
        <v>170</v>
      </c>
      <c r="B172" s="3">
        <v>10000</v>
      </c>
      <c r="C172" s="5">
        <v>325</v>
      </c>
      <c r="D172" t="s">
        <v>1754</v>
      </c>
      <c r="E172" t="s">
        <v>1757</v>
      </c>
      <c r="F172">
        <v>1440912480</v>
      </c>
      <c r="G172">
        <v>1438385283</v>
      </c>
      <c r="H172" t="b">
        <v>0</v>
      </c>
      <c r="I172">
        <v>10</v>
      </c>
      <c r="J172" t="b">
        <v>0</v>
      </c>
      <c r="K172" t="s">
        <v>1799</v>
      </c>
      <c r="L172">
        <f>ROUND(C172/B172*100,0)</f>
        <v>3</v>
      </c>
      <c r="M172">
        <f>IFERROR(ROUND(C172/I172,2),0)</f>
        <v>32.5</v>
      </c>
      <c r="N172" t="s">
        <v>1850</v>
      </c>
      <c r="O172" t="s">
        <v>1854</v>
      </c>
      <c r="P172" s="10">
        <f t="shared" si="4"/>
        <v>42216.977812500001</v>
      </c>
      <c r="Q172" s="10">
        <f t="shared" si="5"/>
        <v>42246.227777777778</v>
      </c>
    </row>
    <row r="173" spans="1:17" hidden="1" x14ac:dyDescent="0.3">
      <c r="A173" s="7">
        <v>171</v>
      </c>
      <c r="B173" s="3">
        <v>50000</v>
      </c>
      <c r="C173" s="5">
        <v>1</v>
      </c>
      <c r="D173" t="s">
        <v>1754</v>
      </c>
      <c r="E173" t="s">
        <v>1757</v>
      </c>
      <c r="F173">
        <v>1470975614</v>
      </c>
      <c r="G173">
        <v>1465791614</v>
      </c>
      <c r="H173" t="b">
        <v>0</v>
      </c>
      <c r="I173">
        <v>1</v>
      </c>
      <c r="J173" t="b">
        <v>0</v>
      </c>
      <c r="K173" t="s">
        <v>1799</v>
      </c>
      <c r="L173">
        <f>ROUND(C173/B173*100,0)</f>
        <v>0</v>
      </c>
      <c r="M173">
        <f>IFERROR(ROUND(C173/I173,2),0)</f>
        <v>1</v>
      </c>
      <c r="N173" t="s">
        <v>1850</v>
      </c>
      <c r="O173" t="s">
        <v>1854</v>
      </c>
      <c r="P173" s="10">
        <f t="shared" si="4"/>
        <v>42534.180717592593</v>
      </c>
      <c r="Q173" s="10">
        <f t="shared" si="5"/>
        <v>42594.180717592593</v>
      </c>
    </row>
    <row r="174" spans="1:17" hidden="1" x14ac:dyDescent="0.3">
      <c r="A174" s="7">
        <v>172</v>
      </c>
      <c r="B174" s="3">
        <v>95000</v>
      </c>
      <c r="C174" s="5">
        <v>0</v>
      </c>
      <c r="D174" t="s">
        <v>1754</v>
      </c>
      <c r="E174" t="s">
        <v>1757</v>
      </c>
      <c r="F174">
        <v>1426753723</v>
      </c>
      <c r="G174">
        <v>1423733323</v>
      </c>
      <c r="H174" t="b">
        <v>0</v>
      </c>
      <c r="I174">
        <v>0</v>
      </c>
      <c r="J174" t="b">
        <v>0</v>
      </c>
      <c r="K174" t="s">
        <v>1799</v>
      </c>
      <c r="L174">
        <f>ROUND(C174/B174*100,0)</f>
        <v>0</v>
      </c>
      <c r="M174">
        <f>IFERROR(ROUND(C174/I174,2),0)</f>
        <v>0</v>
      </c>
      <c r="N174" t="s">
        <v>1850</v>
      </c>
      <c r="O174" t="s">
        <v>1854</v>
      </c>
      <c r="P174" s="10">
        <f t="shared" si="4"/>
        <v>42047.394942129627</v>
      </c>
      <c r="Q174" s="10">
        <f t="shared" si="5"/>
        <v>42082.353275462956</v>
      </c>
    </row>
    <row r="175" spans="1:17" hidden="1" x14ac:dyDescent="0.3">
      <c r="A175" s="7">
        <v>173</v>
      </c>
      <c r="B175" s="3">
        <v>1110</v>
      </c>
      <c r="C175" s="5">
        <v>0</v>
      </c>
      <c r="D175" t="s">
        <v>1754</v>
      </c>
      <c r="E175" t="s">
        <v>1758</v>
      </c>
      <c r="F175">
        <v>1425131108</v>
      </c>
      <c r="G175">
        <v>1422539108</v>
      </c>
      <c r="H175" t="b">
        <v>0</v>
      </c>
      <c r="I175">
        <v>0</v>
      </c>
      <c r="J175" t="b">
        <v>0</v>
      </c>
      <c r="K175" t="s">
        <v>1799</v>
      </c>
      <c r="L175">
        <f>ROUND(C175/B175*100,0)</f>
        <v>0</v>
      </c>
      <c r="M175">
        <f>IFERROR(ROUND(C175/I175,2),0)</f>
        <v>0</v>
      </c>
      <c r="N175" t="s">
        <v>1850</v>
      </c>
      <c r="O175" t="s">
        <v>1854</v>
      </c>
      <c r="P175" s="10">
        <f t="shared" si="4"/>
        <v>42033.573009259257</v>
      </c>
      <c r="Q175" s="10">
        <f t="shared" si="5"/>
        <v>42063.573009259257</v>
      </c>
    </row>
    <row r="176" spans="1:17" hidden="1" x14ac:dyDescent="0.3">
      <c r="A176" s="7">
        <v>174</v>
      </c>
      <c r="B176" s="3">
        <v>6000</v>
      </c>
      <c r="C176" s="5">
        <v>0</v>
      </c>
      <c r="D176" t="s">
        <v>1754</v>
      </c>
      <c r="E176" t="s">
        <v>1766</v>
      </c>
      <c r="F176">
        <v>1431108776</v>
      </c>
      <c r="G176">
        <v>1425924776</v>
      </c>
      <c r="H176" t="b">
        <v>0</v>
      </c>
      <c r="I176">
        <v>0</v>
      </c>
      <c r="J176" t="b">
        <v>0</v>
      </c>
      <c r="K176" t="s">
        <v>1799</v>
      </c>
      <c r="L176">
        <f>ROUND(C176/B176*100,0)</f>
        <v>0</v>
      </c>
      <c r="M176">
        <f>IFERROR(ROUND(C176/I176,2),0)</f>
        <v>0</v>
      </c>
      <c r="N176" t="s">
        <v>1850</v>
      </c>
      <c r="O176" t="s">
        <v>1854</v>
      </c>
      <c r="P176" s="10">
        <f t="shared" si="4"/>
        <v>42072.758981481486</v>
      </c>
      <c r="Q176" s="10">
        <f t="shared" si="5"/>
        <v>42132.758981481486</v>
      </c>
    </row>
    <row r="177" spans="1:17" hidden="1" x14ac:dyDescent="0.3">
      <c r="A177" s="7">
        <v>175</v>
      </c>
      <c r="B177" s="3">
        <v>20000</v>
      </c>
      <c r="C177" s="5">
        <v>1297</v>
      </c>
      <c r="D177" t="s">
        <v>1754</v>
      </c>
      <c r="E177" t="s">
        <v>1758</v>
      </c>
      <c r="F177">
        <v>1409337611</v>
      </c>
      <c r="G177">
        <v>1407177611</v>
      </c>
      <c r="H177" t="b">
        <v>0</v>
      </c>
      <c r="I177">
        <v>26</v>
      </c>
      <c r="J177" t="b">
        <v>0</v>
      </c>
      <c r="K177" t="s">
        <v>1799</v>
      </c>
      <c r="L177">
        <f>ROUND(C177/B177*100,0)</f>
        <v>6</v>
      </c>
      <c r="M177">
        <f>IFERROR(ROUND(C177/I177,2),0)</f>
        <v>49.88</v>
      </c>
      <c r="N177" t="s">
        <v>1850</v>
      </c>
      <c r="O177" t="s">
        <v>1854</v>
      </c>
      <c r="P177" s="10">
        <f t="shared" si="4"/>
        <v>41855.777905092589</v>
      </c>
      <c r="Q177" s="10">
        <f t="shared" si="5"/>
        <v>41880.777905092589</v>
      </c>
    </row>
    <row r="178" spans="1:17" hidden="1" x14ac:dyDescent="0.3">
      <c r="A178" s="7">
        <v>176</v>
      </c>
      <c r="B178" s="3">
        <v>1500</v>
      </c>
      <c r="C178" s="5">
        <v>0</v>
      </c>
      <c r="D178" t="s">
        <v>1754</v>
      </c>
      <c r="E178" t="s">
        <v>1757</v>
      </c>
      <c r="F178">
        <v>1438803999</v>
      </c>
      <c r="G178">
        <v>1436211999</v>
      </c>
      <c r="H178" t="b">
        <v>0</v>
      </c>
      <c r="I178">
        <v>0</v>
      </c>
      <c r="J178" t="b">
        <v>0</v>
      </c>
      <c r="K178" t="s">
        <v>1799</v>
      </c>
      <c r="L178">
        <f>ROUND(C178/B178*100,0)</f>
        <v>0</v>
      </c>
      <c r="M178">
        <f>IFERROR(ROUND(C178/I178,2),0)</f>
        <v>0</v>
      </c>
      <c r="N178" t="s">
        <v>1850</v>
      </c>
      <c r="O178" t="s">
        <v>1854</v>
      </c>
      <c r="P178" s="10">
        <f t="shared" si="4"/>
        <v>42191.824062500003</v>
      </c>
      <c r="Q178" s="10">
        <f t="shared" si="5"/>
        <v>42221.824062500003</v>
      </c>
    </row>
    <row r="179" spans="1:17" hidden="1" x14ac:dyDescent="0.3">
      <c r="A179" s="7">
        <v>177</v>
      </c>
      <c r="B179" s="3">
        <v>450</v>
      </c>
      <c r="C179" s="5">
        <v>180</v>
      </c>
      <c r="D179" t="s">
        <v>1754</v>
      </c>
      <c r="E179" t="s">
        <v>1757</v>
      </c>
      <c r="F179">
        <v>1427155726</v>
      </c>
      <c r="G179">
        <v>1425690526</v>
      </c>
      <c r="H179" t="b">
        <v>0</v>
      </c>
      <c r="I179">
        <v>7</v>
      </c>
      <c r="J179" t="b">
        <v>0</v>
      </c>
      <c r="K179" t="s">
        <v>1799</v>
      </c>
      <c r="L179">
        <f>ROUND(C179/B179*100,0)</f>
        <v>40</v>
      </c>
      <c r="M179">
        <f>IFERROR(ROUND(C179/I179,2),0)</f>
        <v>25.71</v>
      </c>
      <c r="N179" t="s">
        <v>1850</v>
      </c>
      <c r="O179" t="s">
        <v>1854</v>
      </c>
      <c r="P179" s="10">
        <f t="shared" si="4"/>
        <v>42070.047754629632</v>
      </c>
      <c r="Q179" s="10">
        <f t="shared" si="5"/>
        <v>42087.00608796296</v>
      </c>
    </row>
    <row r="180" spans="1:17" hidden="1" x14ac:dyDescent="0.3">
      <c r="A180" s="7">
        <v>178</v>
      </c>
      <c r="B180" s="3">
        <v>500000</v>
      </c>
      <c r="C180" s="5">
        <v>0</v>
      </c>
      <c r="D180" t="s">
        <v>1754</v>
      </c>
      <c r="E180" t="s">
        <v>1760</v>
      </c>
      <c r="F180">
        <v>1448582145</v>
      </c>
      <c r="G180">
        <v>1445986545</v>
      </c>
      <c r="H180" t="b">
        <v>0</v>
      </c>
      <c r="I180">
        <v>0</v>
      </c>
      <c r="J180" t="b">
        <v>0</v>
      </c>
      <c r="K180" t="s">
        <v>1799</v>
      </c>
      <c r="L180">
        <f>ROUND(C180/B180*100,0)</f>
        <v>0</v>
      </c>
      <c r="M180">
        <f>IFERROR(ROUND(C180/I180,2),0)</f>
        <v>0</v>
      </c>
      <c r="N180" t="s">
        <v>1850</v>
      </c>
      <c r="O180" t="s">
        <v>1854</v>
      </c>
      <c r="P180" s="10">
        <f t="shared" si="4"/>
        <v>42304.955381944441</v>
      </c>
      <c r="Q180" s="10">
        <f t="shared" si="5"/>
        <v>42334.997048611112</v>
      </c>
    </row>
    <row r="181" spans="1:17" hidden="1" x14ac:dyDescent="0.3">
      <c r="A181" s="7">
        <v>179</v>
      </c>
      <c r="B181" s="3">
        <v>1000</v>
      </c>
      <c r="C181" s="5">
        <v>200</v>
      </c>
      <c r="D181" t="s">
        <v>1754</v>
      </c>
      <c r="E181" t="s">
        <v>1757</v>
      </c>
      <c r="F181">
        <v>1457056555</v>
      </c>
      <c r="G181">
        <v>1454464555</v>
      </c>
      <c r="H181" t="b">
        <v>0</v>
      </c>
      <c r="I181">
        <v>2</v>
      </c>
      <c r="J181" t="b">
        <v>0</v>
      </c>
      <c r="K181" t="s">
        <v>1799</v>
      </c>
      <c r="L181">
        <f>ROUND(C181/B181*100,0)</f>
        <v>20</v>
      </c>
      <c r="M181">
        <f>IFERROR(ROUND(C181/I181,2),0)</f>
        <v>100</v>
      </c>
      <c r="N181" t="s">
        <v>1850</v>
      </c>
      <c r="O181" t="s">
        <v>1854</v>
      </c>
      <c r="P181" s="10">
        <f t="shared" si="4"/>
        <v>42403.080497685187</v>
      </c>
      <c r="Q181" s="10">
        <f t="shared" si="5"/>
        <v>42433.080497685187</v>
      </c>
    </row>
    <row r="182" spans="1:17" hidden="1" x14ac:dyDescent="0.3">
      <c r="A182" s="7">
        <v>180</v>
      </c>
      <c r="B182" s="3">
        <v>1200</v>
      </c>
      <c r="C182" s="5">
        <v>401</v>
      </c>
      <c r="D182" t="s">
        <v>1754</v>
      </c>
      <c r="E182" t="s">
        <v>1758</v>
      </c>
      <c r="F182">
        <v>1428951600</v>
      </c>
      <c r="G182">
        <v>1425512843</v>
      </c>
      <c r="H182" t="b">
        <v>0</v>
      </c>
      <c r="I182">
        <v>13</v>
      </c>
      <c r="J182" t="b">
        <v>0</v>
      </c>
      <c r="K182" t="s">
        <v>1799</v>
      </c>
      <c r="L182">
        <f>ROUND(C182/B182*100,0)</f>
        <v>33</v>
      </c>
      <c r="M182">
        <f>IFERROR(ROUND(C182/I182,2),0)</f>
        <v>30.85</v>
      </c>
      <c r="N182" t="s">
        <v>1850</v>
      </c>
      <c r="O182" t="s">
        <v>1854</v>
      </c>
      <c r="P182" s="10">
        <f t="shared" si="4"/>
        <v>42067.991238425922</v>
      </c>
      <c r="Q182" s="10">
        <f t="shared" si="5"/>
        <v>42107.791666666672</v>
      </c>
    </row>
    <row r="183" spans="1:17" hidden="1" x14ac:dyDescent="0.3">
      <c r="A183" s="7">
        <v>181</v>
      </c>
      <c r="B183" s="3">
        <v>3423</v>
      </c>
      <c r="C183" s="5">
        <v>722</v>
      </c>
      <c r="D183" t="s">
        <v>1754</v>
      </c>
      <c r="E183" t="s">
        <v>1758</v>
      </c>
      <c r="F183">
        <v>1434995295</v>
      </c>
      <c r="G183">
        <v>1432403295</v>
      </c>
      <c r="H183" t="b">
        <v>0</v>
      </c>
      <c r="I183">
        <v>4</v>
      </c>
      <c r="J183" t="b">
        <v>0</v>
      </c>
      <c r="K183" t="s">
        <v>1799</v>
      </c>
      <c r="L183">
        <f>ROUND(C183/B183*100,0)</f>
        <v>21</v>
      </c>
      <c r="M183">
        <f>IFERROR(ROUND(C183/I183,2),0)</f>
        <v>180.5</v>
      </c>
      <c r="N183" t="s">
        <v>1850</v>
      </c>
      <c r="O183" t="s">
        <v>1854</v>
      </c>
      <c r="P183" s="10">
        <f t="shared" si="4"/>
        <v>42147.741840277777</v>
      </c>
      <c r="Q183" s="10">
        <f t="shared" si="5"/>
        <v>42177.741840277777</v>
      </c>
    </row>
    <row r="184" spans="1:17" hidden="1" x14ac:dyDescent="0.3">
      <c r="A184" s="7">
        <v>182</v>
      </c>
      <c r="B184" s="3">
        <v>1000</v>
      </c>
      <c r="C184" s="5">
        <v>0</v>
      </c>
      <c r="D184" t="s">
        <v>1754</v>
      </c>
      <c r="E184" t="s">
        <v>1757</v>
      </c>
      <c r="F184">
        <v>1483748232</v>
      </c>
      <c r="G184">
        <v>1481156232</v>
      </c>
      <c r="H184" t="b">
        <v>0</v>
      </c>
      <c r="I184">
        <v>0</v>
      </c>
      <c r="J184" t="b">
        <v>0</v>
      </c>
      <c r="K184" t="s">
        <v>1799</v>
      </c>
      <c r="L184">
        <f>ROUND(C184/B184*100,0)</f>
        <v>0</v>
      </c>
      <c r="M184">
        <f>IFERROR(ROUND(C184/I184,2),0)</f>
        <v>0</v>
      </c>
      <c r="N184" t="s">
        <v>1850</v>
      </c>
      <c r="O184" t="s">
        <v>1854</v>
      </c>
      <c r="P184" s="10">
        <f t="shared" si="4"/>
        <v>42712.011944444443</v>
      </c>
      <c r="Q184" s="10">
        <f t="shared" si="5"/>
        <v>42742.011944444443</v>
      </c>
    </row>
    <row r="185" spans="1:17" hidden="1" x14ac:dyDescent="0.3">
      <c r="A185" s="7">
        <v>183</v>
      </c>
      <c r="B185" s="3">
        <v>12500</v>
      </c>
      <c r="C185" s="5">
        <v>4482</v>
      </c>
      <c r="D185" t="s">
        <v>1754</v>
      </c>
      <c r="E185" t="s">
        <v>1758</v>
      </c>
      <c r="F185">
        <v>1417033610</v>
      </c>
      <c r="G185">
        <v>1414438010</v>
      </c>
      <c r="H185" t="b">
        <v>0</v>
      </c>
      <c r="I185">
        <v>12</v>
      </c>
      <c r="J185" t="b">
        <v>0</v>
      </c>
      <c r="K185" t="s">
        <v>1799</v>
      </c>
      <c r="L185">
        <f>ROUND(C185/B185*100,0)</f>
        <v>36</v>
      </c>
      <c r="M185">
        <f>IFERROR(ROUND(C185/I185,2),0)</f>
        <v>373.5</v>
      </c>
      <c r="N185" t="s">
        <v>1850</v>
      </c>
      <c r="O185" t="s">
        <v>1854</v>
      </c>
      <c r="P185" s="10">
        <f t="shared" si="4"/>
        <v>41939.810300925928</v>
      </c>
      <c r="Q185" s="10">
        <f t="shared" si="5"/>
        <v>41969.851967592593</v>
      </c>
    </row>
    <row r="186" spans="1:17" hidden="1" x14ac:dyDescent="0.3">
      <c r="A186" s="7">
        <v>184</v>
      </c>
      <c r="B186" s="3">
        <v>1500</v>
      </c>
      <c r="C186" s="5">
        <v>51</v>
      </c>
      <c r="D186" t="s">
        <v>1754</v>
      </c>
      <c r="E186" t="s">
        <v>1762</v>
      </c>
      <c r="F186">
        <v>1409543940</v>
      </c>
      <c r="G186">
        <v>1404586762</v>
      </c>
      <c r="H186" t="b">
        <v>0</v>
      </c>
      <c r="I186">
        <v>2</v>
      </c>
      <c r="J186" t="b">
        <v>0</v>
      </c>
      <c r="K186" t="s">
        <v>1799</v>
      </c>
      <c r="L186">
        <f>ROUND(C186/B186*100,0)</f>
        <v>3</v>
      </c>
      <c r="M186">
        <f>IFERROR(ROUND(C186/I186,2),0)</f>
        <v>25.5</v>
      </c>
      <c r="N186" t="s">
        <v>1850</v>
      </c>
      <c r="O186" t="s">
        <v>1854</v>
      </c>
      <c r="P186" s="10">
        <f t="shared" si="4"/>
        <v>41825.791226851856</v>
      </c>
      <c r="Q186" s="10">
        <f t="shared" si="5"/>
        <v>41883.165972222225</v>
      </c>
    </row>
    <row r="187" spans="1:17" hidden="1" x14ac:dyDescent="0.3">
      <c r="A187" s="7">
        <v>185</v>
      </c>
      <c r="B187" s="3">
        <v>40000</v>
      </c>
      <c r="C187" s="5">
        <v>2200</v>
      </c>
      <c r="D187" t="s">
        <v>1754</v>
      </c>
      <c r="E187" t="s">
        <v>1767</v>
      </c>
      <c r="F187">
        <v>1471557139</v>
      </c>
      <c r="G187">
        <v>1468965139</v>
      </c>
      <c r="H187" t="b">
        <v>0</v>
      </c>
      <c r="I187">
        <v>10</v>
      </c>
      <c r="J187" t="b">
        <v>0</v>
      </c>
      <c r="K187" t="s">
        <v>1799</v>
      </c>
      <c r="L187">
        <f>ROUND(C187/B187*100,0)</f>
        <v>6</v>
      </c>
      <c r="M187">
        <f>IFERROR(ROUND(C187/I187,2),0)</f>
        <v>220</v>
      </c>
      <c r="N187" t="s">
        <v>1850</v>
      </c>
      <c r="O187" t="s">
        <v>1854</v>
      </c>
      <c r="P187" s="10">
        <f t="shared" si="4"/>
        <v>42570.91133101852</v>
      </c>
      <c r="Q187" s="10">
        <f t="shared" si="5"/>
        <v>42600.91133101852</v>
      </c>
    </row>
    <row r="188" spans="1:17" hidden="1" x14ac:dyDescent="0.3">
      <c r="A188" s="7">
        <v>186</v>
      </c>
      <c r="B188" s="3">
        <v>5000</v>
      </c>
      <c r="C188" s="5">
        <v>0</v>
      </c>
      <c r="D188" t="s">
        <v>1754</v>
      </c>
      <c r="E188" t="s">
        <v>1757</v>
      </c>
      <c r="F188">
        <v>1488571200</v>
      </c>
      <c r="G188">
        <v>1485977434</v>
      </c>
      <c r="H188" t="b">
        <v>0</v>
      </c>
      <c r="I188">
        <v>0</v>
      </c>
      <c r="J188" t="b">
        <v>0</v>
      </c>
      <c r="K188" t="s">
        <v>1799</v>
      </c>
      <c r="L188">
        <f>ROUND(C188/B188*100,0)</f>
        <v>0</v>
      </c>
      <c r="M188">
        <f>IFERROR(ROUND(C188/I188,2),0)</f>
        <v>0</v>
      </c>
      <c r="N188" t="s">
        <v>1850</v>
      </c>
      <c r="O188" t="s">
        <v>1854</v>
      </c>
      <c r="P188" s="10">
        <f t="shared" si="4"/>
        <v>42767.812893518523</v>
      </c>
      <c r="Q188" s="10">
        <f t="shared" si="5"/>
        <v>42797.833333333328</v>
      </c>
    </row>
    <row r="189" spans="1:17" hidden="1" x14ac:dyDescent="0.3">
      <c r="A189" s="7">
        <v>187</v>
      </c>
      <c r="B189" s="3">
        <v>5000</v>
      </c>
      <c r="C189" s="5">
        <v>800</v>
      </c>
      <c r="D189" t="s">
        <v>1754</v>
      </c>
      <c r="E189" t="s">
        <v>1757</v>
      </c>
      <c r="F189">
        <v>1437461940</v>
      </c>
      <c r="G189">
        <v>1435383457</v>
      </c>
      <c r="H189" t="b">
        <v>0</v>
      </c>
      <c r="I189">
        <v>5</v>
      </c>
      <c r="J189" t="b">
        <v>0</v>
      </c>
      <c r="K189" t="s">
        <v>1799</v>
      </c>
      <c r="L189">
        <f>ROUND(C189/B189*100,0)</f>
        <v>16</v>
      </c>
      <c r="M189">
        <f>IFERROR(ROUND(C189/I189,2),0)</f>
        <v>160</v>
      </c>
      <c r="N189" t="s">
        <v>1850</v>
      </c>
      <c r="O189" t="s">
        <v>1854</v>
      </c>
      <c r="P189" s="10">
        <f t="shared" si="4"/>
        <v>42182.234456018516</v>
      </c>
      <c r="Q189" s="10">
        <f t="shared" si="5"/>
        <v>42206.290972222225</v>
      </c>
    </row>
    <row r="190" spans="1:17" hidden="1" x14ac:dyDescent="0.3">
      <c r="A190" s="7">
        <v>188</v>
      </c>
      <c r="B190" s="3">
        <v>1500</v>
      </c>
      <c r="C190" s="5">
        <v>0</v>
      </c>
      <c r="D190" t="s">
        <v>1754</v>
      </c>
      <c r="E190" t="s">
        <v>1757</v>
      </c>
      <c r="F190">
        <v>1409891015</v>
      </c>
      <c r="G190">
        <v>1407299015</v>
      </c>
      <c r="H190" t="b">
        <v>0</v>
      </c>
      <c r="I190">
        <v>0</v>
      </c>
      <c r="J190" t="b">
        <v>0</v>
      </c>
      <c r="K190" t="s">
        <v>1799</v>
      </c>
      <c r="L190">
        <f>ROUND(C190/B190*100,0)</f>
        <v>0</v>
      </c>
      <c r="M190">
        <f>IFERROR(ROUND(C190/I190,2),0)</f>
        <v>0</v>
      </c>
      <c r="N190" t="s">
        <v>1850</v>
      </c>
      <c r="O190" t="s">
        <v>1854</v>
      </c>
      <c r="P190" s="10">
        <f t="shared" si="4"/>
        <v>41857.18304398148</v>
      </c>
      <c r="Q190" s="10">
        <f t="shared" si="5"/>
        <v>41887.18304398148</v>
      </c>
    </row>
    <row r="191" spans="1:17" hidden="1" x14ac:dyDescent="0.3">
      <c r="A191" s="7">
        <v>189</v>
      </c>
      <c r="B191" s="3">
        <v>500000</v>
      </c>
      <c r="C191" s="5">
        <v>345</v>
      </c>
      <c r="D191" t="s">
        <v>1754</v>
      </c>
      <c r="E191" t="s">
        <v>1757</v>
      </c>
      <c r="F191">
        <v>1472920477</v>
      </c>
      <c r="G191">
        <v>1467736477</v>
      </c>
      <c r="H191" t="b">
        <v>0</v>
      </c>
      <c r="I191">
        <v>5</v>
      </c>
      <c r="J191" t="b">
        <v>0</v>
      </c>
      <c r="K191" t="s">
        <v>1799</v>
      </c>
      <c r="L191">
        <f>ROUND(C191/B191*100,0)</f>
        <v>0</v>
      </c>
      <c r="M191">
        <f>IFERROR(ROUND(C191/I191,2),0)</f>
        <v>69</v>
      </c>
      <c r="N191" t="s">
        <v>1850</v>
      </c>
      <c r="O191" t="s">
        <v>1854</v>
      </c>
      <c r="P191" s="10">
        <f t="shared" si="4"/>
        <v>42556.690706018519</v>
      </c>
      <c r="Q191" s="10">
        <f t="shared" si="5"/>
        <v>42616.690706018519</v>
      </c>
    </row>
    <row r="192" spans="1:17" hidden="1" x14ac:dyDescent="0.3">
      <c r="A192" s="7">
        <v>190</v>
      </c>
      <c r="B192" s="3">
        <v>12000</v>
      </c>
      <c r="C192" s="5">
        <v>50</v>
      </c>
      <c r="D192" t="s">
        <v>1754</v>
      </c>
      <c r="E192" t="s">
        <v>1757</v>
      </c>
      <c r="F192">
        <v>1466091446</v>
      </c>
      <c r="G192">
        <v>1465227446</v>
      </c>
      <c r="H192" t="b">
        <v>0</v>
      </c>
      <c r="I192">
        <v>1</v>
      </c>
      <c r="J192" t="b">
        <v>0</v>
      </c>
      <c r="K192" t="s">
        <v>1799</v>
      </c>
      <c r="L192">
        <f>ROUND(C192/B192*100,0)</f>
        <v>0</v>
      </c>
      <c r="M192">
        <f>IFERROR(ROUND(C192/I192,2),0)</f>
        <v>50</v>
      </c>
      <c r="N192" t="s">
        <v>1850</v>
      </c>
      <c r="O192" t="s">
        <v>1854</v>
      </c>
      <c r="P192" s="10">
        <f t="shared" si="4"/>
        <v>42527.650995370372</v>
      </c>
      <c r="Q192" s="10">
        <f t="shared" si="5"/>
        <v>42537.650995370372</v>
      </c>
    </row>
    <row r="193" spans="1:17" hidden="1" x14ac:dyDescent="0.3">
      <c r="A193" s="7">
        <v>191</v>
      </c>
      <c r="B193" s="3">
        <v>5000</v>
      </c>
      <c r="C193" s="5">
        <v>250</v>
      </c>
      <c r="D193" t="s">
        <v>1754</v>
      </c>
      <c r="E193" t="s">
        <v>1759</v>
      </c>
      <c r="F193">
        <v>1443782138</v>
      </c>
      <c r="G193">
        <v>1440326138</v>
      </c>
      <c r="H193" t="b">
        <v>0</v>
      </c>
      <c r="I193">
        <v>3</v>
      </c>
      <c r="J193" t="b">
        <v>0</v>
      </c>
      <c r="K193" t="s">
        <v>1799</v>
      </c>
      <c r="L193">
        <f>ROUND(C193/B193*100,0)</f>
        <v>5</v>
      </c>
      <c r="M193">
        <f>IFERROR(ROUND(C193/I193,2),0)</f>
        <v>83.33</v>
      </c>
      <c r="N193" t="s">
        <v>1850</v>
      </c>
      <c r="O193" t="s">
        <v>1854</v>
      </c>
      <c r="P193" s="10">
        <f t="shared" si="4"/>
        <v>42239.441412037035</v>
      </c>
      <c r="Q193" s="10">
        <f t="shared" si="5"/>
        <v>42279.441412037035</v>
      </c>
    </row>
    <row r="194" spans="1:17" hidden="1" x14ac:dyDescent="0.3">
      <c r="A194" s="7">
        <v>192</v>
      </c>
      <c r="B194" s="3">
        <v>1000000</v>
      </c>
      <c r="C194" s="5">
        <v>17</v>
      </c>
      <c r="D194" t="s">
        <v>1754</v>
      </c>
      <c r="E194" t="s">
        <v>1757</v>
      </c>
      <c r="F194">
        <v>1413572432</v>
      </c>
      <c r="G194">
        <v>1410980432</v>
      </c>
      <c r="H194" t="b">
        <v>0</v>
      </c>
      <c r="I194">
        <v>3</v>
      </c>
      <c r="J194" t="b">
        <v>0</v>
      </c>
      <c r="K194" t="s">
        <v>1799</v>
      </c>
      <c r="L194">
        <f>ROUND(C194/B194*100,0)</f>
        <v>0</v>
      </c>
      <c r="M194">
        <f>IFERROR(ROUND(C194/I194,2),0)</f>
        <v>5.67</v>
      </c>
      <c r="N194" t="s">
        <v>1850</v>
      </c>
      <c r="O194" t="s">
        <v>1854</v>
      </c>
      <c r="P194" s="10">
        <f t="shared" si="4"/>
        <v>41899.792037037041</v>
      </c>
      <c r="Q194" s="10">
        <f t="shared" si="5"/>
        <v>41929.792037037041</v>
      </c>
    </row>
    <row r="195" spans="1:17" hidden="1" x14ac:dyDescent="0.3">
      <c r="A195" s="7">
        <v>193</v>
      </c>
      <c r="B195" s="3">
        <v>1000</v>
      </c>
      <c r="C195" s="5">
        <v>0</v>
      </c>
      <c r="D195" t="s">
        <v>1754</v>
      </c>
      <c r="E195" t="s">
        <v>1758</v>
      </c>
      <c r="F195">
        <v>1417217166</v>
      </c>
      <c r="G195">
        <v>1412029566</v>
      </c>
      <c r="H195" t="b">
        <v>0</v>
      </c>
      <c r="I195">
        <v>0</v>
      </c>
      <c r="J195" t="b">
        <v>0</v>
      </c>
      <c r="K195" t="s">
        <v>1799</v>
      </c>
      <c r="L195">
        <f>ROUND(C195/B195*100,0)</f>
        <v>0</v>
      </c>
      <c r="M195">
        <f>IFERROR(ROUND(C195/I195,2),0)</f>
        <v>0</v>
      </c>
      <c r="N195" t="s">
        <v>1850</v>
      </c>
      <c r="O195" t="s">
        <v>1854</v>
      </c>
      <c r="P195" s="10">
        <f t="shared" ref="P195:P258" si="6">(((G195/60)/60/24)+DATE(1970,1,1))</f>
        <v>41911.934791666667</v>
      </c>
      <c r="Q195" s="10">
        <f t="shared" ref="Q195:Q258" si="7">(((F195/60)/60/24)+DATE(1970,1,1))</f>
        <v>41971.976458333331</v>
      </c>
    </row>
    <row r="196" spans="1:17" hidden="1" x14ac:dyDescent="0.3">
      <c r="A196" s="7">
        <v>194</v>
      </c>
      <c r="B196" s="3">
        <v>2500</v>
      </c>
      <c r="C196" s="5">
        <v>3</v>
      </c>
      <c r="D196" t="s">
        <v>1754</v>
      </c>
      <c r="E196" t="s">
        <v>1758</v>
      </c>
      <c r="F196">
        <v>1457308531</v>
      </c>
      <c r="G196">
        <v>1452124531</v>
      </c>
      <c r="H196" t="b">
        <v>0</v>
      </c>
      <c r="I196">
        <v>3</v>
      </c>
      <c r="J196" t="b">
        <v>0</v>
      </c>
      <c r="K196" t="s">
        <v>1799</v>
      </c>
      <c r="L196">
        <f>ROUND(C196/B196*100,0)</f>
        <v>0</v>
      </c>
      <c r="M196">
        <f>IFERROR(ROUND(C196/I196,2),0)</f>
        <v>1</v>
      </c>
      <c r="N196" t="s">
        <v>1850</v>
      </c>
      <c r="O196" t="s">
        <v>1854</v>
      </c>
      <c r="P196" s="10">
        <f t="shared" si="6"/>
        <v>42375.996886574074</v>
      </c>
      <c r="Q196" s="10">
        <f t="shared" si="7"/>
        <v>42435.996886574074</v>
      </c>
    </row>
    <row r="197" spans="1:17" hidden="1" x14ac:dyDescent="0.3">
      <c r="A197" s="7">
        <v>195</v>
      </c>
      <c r="B197" s="3">
        <v>2000000</v>
      </c>
      <c r="C197" s="5">
        <v>0</v>
      </c>
      <c r="D197" t="s">
        <v>1754</v>
      </c>
      <c r="E197" t="s">
        <v>1757</v>
      </c>
      <c r="F197">
        <v>1436544332</v>
      </c>
      <c r="G197">
        <v>1431360332</v>
      </c>
      <c r="H197" t="b">
        <v>0</v>
      </c>
      <c r="I197">
        <v>0</v>
      </c>
      <c r="J197" t="b">
        <v>0</v>
      </c>
      <c r="K197" t="s">
        <v>1799</v>
      </c>
      <c r="L197">
        <f>ROUND(C197/B197*100,0)</f>
        <v>0</v>
      </c>
      <c r="M197">
        <f>IFERROR(ROUND(C197/I197,2),0)</f>
        <v>0</v>
      </c>
      <c r="N197" t="s">
        <v>1850</v>
      </c>
      <c r="O197" t="s">
        <v>1854</v>
      </c>
      <c r="P197" s="10">
        <f t="shared" si="6"/>
        <v>42135.67050925926</v>
      </c>
      <c r="Q197" s="10">
        <f t="shared" si="7"/>
        <v>42195.67050925926</v>
      </c>
    </row>
    <row r="198" spans="1:17" hidden="1" x14ac:dyDescent="0.3">
      <c r="A198" s="7">
        <v>196</v>
      </c>
      <c r="B198" s="3">
        <v>3500</v>
      </c>
      <c r="C198" s="5">
        <v>1465</v>
      </c>
      <c r="D198" t="s">
        <v>1754</v>
      </c>
      <c r="E198" t="s">
        <v>1758</v>
      </c>
      <c r="F198">
        <v>1444510800</v>
      </c>
      <c r="G198">
        <v>1442062898</v>
      </c>
      <c r="H198" t="b">
        <v>0</v>
      </c>
      <c r="I198">
        <v>19</v>
      </c>
      <c r="J198" t="b">
        <v>0</v>
      </c>
      <c r="K198" t="s">
        <v>1799</v>
      </c>
      <c r="L198">
        <f>ROUND(C198/B198*100,0)</f>
        <v>42</v>
      </c>
      <c r="M198">
        <f>IFERROR(ROUND(C198/I198,2),0)</f>
        <v>77.11</v>
      </c>
      <c r="N198" t="s">
        <v>1850</v>
      </c>
      <c r="O198" t="s">
        <v>1854</v>
      </c>
      <c r="P198" s="10">
        <f t="shared" si="6"/>
        <v>42259.542800925927</v>
      </c>
      <c r="Q198" s="10">
        <f t="shared" si="7"/>
        <v>42287.875</v>
      </c>
    </row>
    <row r="199" spans="1:17" hidden="1" x14ac:dyDescent="0.3">
      <c r="A199" s="7">
        <v>197</v>
      </c>
      <c r="B199" s="3">
        <v>2500</v>
      </c>
      <c r="C199" s="5">
        <v>262</v>
      </c>
      <c r="D199" t="s">
        <v>1754</v>
      </c>
      <c r="E199" t="s">
        <v>1758</v>
      </c>
      <c r="F199">
        <v>1487365200</v>
      </c>
      <c r="G199">
        <v>1483734100</v>
      </c>
      <c r="H199" t="b">
        <v>0</v>
      </c>
      <c r="I199">
        <v>8</v>
      </c>
      <c r="J199" t="b">
        <v>0</v>
      </c>
      <c r="K199" t="s">
        <v>1799</v>
      </c>
      <c r="L199">
        <f>ROUND(C199/B199*100,0)</f>
        <v>10</v>
      </c>
      <c r="M199">
        <f>IFERROR(ROUND(C199/I199,2),0)</f>
        <v>32.75</v>
      </c>
      <c r="N199" t="s">
        <v>1850</v>
      </c>
      <c r="O199" t="s">
        <v>1854</v>
      </c>
      <c r="P199" s="10">
        <f t="shared" si="6"/>
        <v>42741.848379629635</v>
      </c>
      <c r="Q199" s="10">
        <f t="shared" si="7"/>
        <v>42783.875</v>
      </c>
    </row>
    <row r="200" spans="1:17" hidden="1" x14ac:dyDescent="0.3">
      <c r="A200" s="7">
        <v>198</v>
      </c>
      <c r="B200" s="3">
        <v>25000</v>
      </c>
      <c r="C200" s="5">
        <v>279</v>
      </c>
      <c r="D200" t="s">
        <v>1754</v>
      </c>
      <c r="E200" t="s">
        <v>1757</v>
      </c>
      <c r="F200">
        <v>1412500322</v>
      </c>
      <c r="G200">
        <v>1409908322</v>
      </c>
      <c r="H200" t="b">
        <v>0</v>
      </c>
      <c r="I200">
        <v>6</v>
      </c>
      <c r="J200" t="b">
        <v>0</v>
      </c>
      <c r="K200" t="s">
        <v>1799</v>
      </c>
      <c r="L200">
        <f>ROUND(C200/B200*100,0)</f>
        <v>1</v>
      </c>
      <c r="M200">
        <f>IFERROR(ROUND(C200/I200,2),0)</f>
        <v>46.5</v>
      </c>
      <c r="N200" t="s">
        <v>1850</v>
      </c>
      <c r="O200" t="s">
        <v>1854</v>
      </c>
      <c r="P200" s="10">
        <f t="shared" si="6"/>
        <v>41887.383356481485</v>
      </c>
      <c r="Q200" s="10">
        <f t="shared" si="7"/>
        <v>41917.383356481485</v>
      </c>
    </row>
    <row r="201" spans="1:17" hidden="1" x14ac:dyDescent="0.3">
      <c r="A201" s="7">
        <v>199</v>
      </c>
      <c r="B201" s="3">
        <v>10000</v>
      </c>
      <c r="C201" s="5">
        <v>0</v>
      </c>
      <c r="D201" t="s">
        <v>1754</v>
      </c>
      <c r="E201" t="s">
        <v>1757</v>
      </c>
      <c r="F201">
        <v>1472698702</v>
      </c>
      <c r="G201">
        <v>1470106702</v>
      </c>
      <c r="H201" t="b">
        <v>0</v>
      </c>
      <c r="I201">
        <v>0</v>
      </c>
      <c r="J201" t="b">
        <v>0</v>
      </c>
      <c r="K201" t="s">
        <v>1799</v>
      </c>
      <c r="L201">
        <f>ROUND(C201/B201*100,0)</f>
        <v>0</v>
      </c>
      <c r="M201">
        <f>IFERROR(ROUND(C201/I201,2),0)</f>
        <v>0</v>
      </c>
      <c r="N201" t="s">
        <v>1850</v>
      </c>
      <c r="O201" t="s">
        <v>1854</v>
      </c>
      <c r="P201" s="10">
        <f t="shared" si="6"/>
        <v>42584.123865740738</v>
      </c>
      <c r="Q201" s="10">
        <f t="shared" si="7"/>
        <v>42614.123865740738</v>
      </c>
    </row>
    <row r="202" spans="1:17" hidden="1" x14ac:dyDescent="0.3">
      <c r="A202" s="7">
        <v>200</v>
      </c>
      <c r="B202" s="3">
        <v>6000</v>
      </c>
      <c r="C202" s="5">
        <v>1571.55</v>
      </c>
      <c r="D202" t="s">
        <v>1754</v>
      </c>
      <c r="E202" t="s">
        <v>1757</v>
      </c>
      <c r="F202">
        <v>1410746403</v>
      </c>
      <c r="G202">
        <v>1408154403</v>
      </c>
      <c r="H202" t="b">
        <v>0</v>
      </c>
      <c r="I202">
        <v>18</v>
      </c>
      <c r="J202" t="b">
        <v>0</v>
      </c>
      <c r="K202" t="s">
        <v>1799</v>
      </c>
      <c r="L202">
        <f>ROUND(C202/B202*100,0)</f>
        <v>26</v>
      </c>
      <c r="M202">
        <f>IFERROR(ROUND(C202/I202,2),0)</f>
        <v>87.31</v>
      </c>
      <c r="N202" t="s">
        <v>1850</v>
      </c>
      <c r="O202" t="s">
        <v>1854</v>
      </c>
      <c r="P202" s="10">
        <f t="shared" si="6"/>
        <v>41867.083368055559</v>
      </c>
      <c r="Q202" s="10">
        <f t="shared" si="7"/>
        <v>41897.083368055559</v>
      </c>
    </row>
    <row r="203" spans="1:17" hidden="1" x14ac:dyDescent="0.3">
      <c r="A203" s="7">
        <v>201</v>
      </c>
      <c r="B203" s="3">
        <v>650</v>
      </c>
      <c r="C203" s="5">
        <v>380</v>
      </c>
      <c r="D203" t="s">
        <v>1754</v>
      </c>
      <c r="E203" t="s">
        <v>1757</v>
      </c>
      <c r="F203">
        <v>1423424329</v>
      </c>
      <c r="G203">
        <v>1421696329</v>
      </c>
      <c r="H203" t="b">
        <v>0</v>
      </c>
      <c r="I203">
        <v>7</v>
      </c>
      <c r="J203" t="b">
        <v>0</v>
      </c>
      <c r="K203" t="s">
        <v>1799</v>
      </c>
      <c r="L203">
        <f>ROUND(C203/B203*100,0)</f>
        <v>58</v>
      </c>
      <c r="M203">
        <f>IFERROR(ROUND(C203/I203,2),0)</f>
        <v>54.29</v>
      </c>
      <c r="N203" t="s">
        <v>1850</v>
      </c>
      <c r="O203" t="s">
        <v>1854</v>
      </c>
      <c r="P203" s="10">
        <f t="shared" si="6"/>
        <v>42023.818622685183</v>
      </c>
      <c r="Q203" s="10">
        <f t="shared" si="7"/>
        <v>42043.818622685183</v>
      </c>
    </row>
    <row r="204" spans="1:17" hidden="1" x14ac:dyDescent="0.3">
      <c r="A204" s="7">
        <v>202</v>
      </c>
      <c r="B204" s="3">
        <v>6000</v>
      </c>
      <c r="C204" s="5">
        <v>0</v>
      </c>
      <c r="D204" t="s">
        <v>1754</v>
      </c>
      <c r="E204" t="s">
        <v>1757</v>
      </c>
      <c r="F204">
        <v>1444337940</v>
      </c>
      <c r="G204">
        <v>1441750564</v>
      </c>
      <c r="H204" t="b">
        <v>0</v>
      </c>
      <c r="I204">
        <v>0</v>
      </c>
      <c r="J204" t="b">
        <v>0</v>
      </c>
      <c r="K204" t="s">
        <v>1799</v>
      </c>
      <c r="L204">
        <f>ROUND(C204/B204*100,0)</f>
        <v>0</v>
      </c>
      <c r="M204">
        <f>IFERROR(ROUND(C204/I204,2),0)</f>
        <v>0</v>
      </c>
      <c r="N204" t="s">
        <v>1850</v>
      </c>
      <c r="O204" t="s">
        <v>1854</v>
      </c>
      <c r="P204" s="10">
        <f t="shared" si="6"/>
        <v>42255.927824074075</v>
      </c>
      <c r="Q204" s="10">
        <f t="shared" si="7"/>
        <v>42285.874305555553</v>
      </c>
    </row>
    <row r="205" spans="1:17" hidden="1" x14ac:dyDescent="0.3">
      <c r="A205" s="7">
        <v>203</v>
      </c>
      <c r="B205" s="3">
        <v>2500</v>
      </c>
      <c r="C205" s="5">
        <v>746</v>
      </c>
      <c r="D205" t="s">
        <v>1754</v>
      </c>
      <c r="E205" t="s">
        <v>1758</v>
      </c>
      <c r="F205">
        <v>1422562864</v>
      </c>
      <c r="G205">
        <v>1417378864</v>
      </c>
      <c r="H205" t="b">
        <v>0</v>
      </c>
      <c r="I205">
        <v>8</v>
      </c>
      <c r="J205" t="b">
        <v>0</v>
      </c>
      <c r="K205" t="s">
        <v>1799</v>
      </c>
      <c r="L205">
        <f>ROUND(C205/B205*100,0)</f>
        <v>30</v>
      </c>
      <c r="M205">
        <f>IFERROR(ROUND(C205/I205,2),0)</f>
        <v>93.25</v>
      </c>
      <c r="N205" t="s">
        <v>1850</v>
      </c>
      <c r="O205" t="s">
        <v>1854</v>
      </c>
      <c r="P205" s="10">
        <f t="shared" si="6"/>
        <v>41973.847962962958</v>
      </c>
      <c r="Q205" s="10">
        <f t="shared" si="7"/>
        <v>42033.847962962958</v>
      </c>
    </row>
    <row r="206" spans="1:17" hidden="1" x14ac:dyDescent="0.3">
      <c r="A206" s="7">
        <v>204</v>
      </c>
      <c r="B206" s="3">
        <v>300000</v>
      </c>
      <c r="C206" s="5">
        <v>152165</v>
      </c>
      <c r="D206" t="s">
        <v>1754</v>
      </c>
      <c r="E206" t="s">
        <v>1759</v>
      </c>
      <c r="F206">
        <v>1470319203</v>
      </c>
      <c r="G206">
        <v>1467727203</v>
      </c>
      <c r="H206" t="b">
        <v>0</v>
      </c>
      <c r="I206">
        <v>1293</v>
      </c>
      <c r="J206" t="b">
        <v>0</v>
      </c>
      <c r="K206" t="s">
        <v>1799</v>
      </c>
      <c r="L206">
        <f>ROUND(C206/B206*100,0)</f>
        <v>51</v>
      </c>
      <c r="M206">
        <f>IFERROR(ROUND(C206/I206,2),0)</f>
        <v>117.68</v>
      </c>
      <c r="N206" t="s">
        <v>1850</v>
      </c>
      <c r="O206" t="s">
        <v>1854</v>
      </c>
      <c r="P206" s="10">
        <f t="shared" si="6"/>
        <v>42556.583368055552</v>
      </c>
      <c r="Q206" s="10">
        <f t="shared" si="7"/>
        <v>42586.583368055552</v>
      </c>
    </row>
    <row r="207" spans="1:17" hidden="1" x14ac:dyDescent="0.3">
      <c r="A207" s="7">
        <v>205</v>
      </c>
      <c r="B207" s="3">
        <v>8000</v>
      </c>
      <c r="C207" s="5">
        <v>1300</v>
      </c>
      <c r="D207" t="s">
        <v>1754</v>
      </c>
      <c r="E207" t="s">
        <v>1757</v>
      </c>
      <c r="F207">
        <v>1444144222</v>
      </c>
      <c r="G207">
        <v>1441120222</v>
      </c>
      <c r="H207" t="b">
        <v>0</v>
      </c>
      <c r="I207">
        <v>17</v>
      </c>
      <c r="J207" t="b">
        <v>0</v>
      </c>
      <c r="K207" t="s">
        <v>1799</v>
      </c>
      <c r="L207">
        <f>ROUND(C207/B207*100,0)</f>
        <v>16</v>
      </c>
      <c r="M207">
        <f>IFERROR(ROUND(C207/I207,2),0)</f>
        <v>76.47</v>
      </c>
      <c r="N207" t="s">
        <v>1850</v>
      </c>
      <c r="O207" t="s">
        <v>1854</v>
      </c>
      <c r="P207" s="10">
        <f t="shared" si="6"/>
        <v>42248.632199074069</v>
      </c>
      <c r="Q207" s="10">
        <f t="shared" si="7"/>
        <v>42283.632199074069</v>
      </c>
    </row>
    <row r="208" spans="1:17" hidden="1" x14ac:dyDescent="0.3">
      <c r="A208" s="7">
        <v>206</v>
      </c>
      <c r="B208" s="3">
        <v>12700</v>
      </c>
      <c r="C208" s="5">
        <v>0</v>
      </c>
      <c r="D208" t="s">
        <v>1754</v>
      </c>
      <c r="E208" t="s">
        <v>1757</v>
      </c>
      <c r="F208">
        <v>1470441983</v>
      </c>
      <c r="G208">
        <v>1468627583</v>
      </c>
      <c r="H208" t="b">
        <v>0</v>
      </c>
      <c r="I208">
        <v>0</v>
      </c>
      <c r="J208" t="b">
        <v>0</v>
      </c>
      <c r="K208" t="s">
        <v>1799</v>
      </c>
      <c r="L208">
        <f>ROUND(C208/B208*100,0)</f>
        <v>0</v>
      </c>
      <c r="M208">
        <f>IFERROR(ROUND(C208/I208,2),0)</f>
        <v>0</v>
      </c>
      <c r="N208" t="s">
        <v>1850</v>
      </c>
      <c r="O208" t="s">
        <v>1854</v>
      </c>
      <c r="P208" s="10">
        <f t="shared" si="6"/>
        <v>42567.004432870366</v>
      </c>
      <c r="Q208" s="10">
        <f t="shared" si="7"/>
        <v>42588.004432870366</v>
      </c>
    </row>
    <row r="209" spans="1:17" hidden="1" x14ac:dyDescent="0.3">
      <c r="A209" s="7">
        <v>207</v>
      </c>
      <c r="B209" s="3">
        <v>14000</v>
      </c>
      <c r="C209" s="5">
        <v>2130</v>
      </c>
      <c r="D209" t="s">
        <v>1754</v>
      </c>
      <c r="E209" t="s">
        <v>1762</v>
      </c>
      <c r="F209">
        <v>1420346638</v>
      </c>
      <c r="G209">
        <v>1417754638</v>
      </c>
      <c r="H209" t="b">
        <v>0</v>
      </c>
      <c r="I209">
        <v>13</v>
      </c>
      <c r="J209" t="b">
        <v>0</v>
      </c>
      <c r="K209" t="s">
        <v>1799</v>
      </c>
      <c r="L209">
        <f>ROUND(C209/B209*100,0)</f>
        <v>15</v>
      </c>
      <c r="M209">
        <f>IFERROR(ROUND(C209/I209,2),0)</f>
        <v>163.85</v>
      </c>
      <c r="N209" t="s">
        <v>1850</v>
      </c>
      <c r="O209" t="s">
        <v>1854</v>
      </c>
      <c r="P209" s="10">
        <f t="shared" si="6"/>
        <v>41978.197199074071</v>
      </c>
      <c r="Q209" s="10">
        <f t="shared" si="7"/>
        <v>42008.197199074071</v>
      </c>
    </row>
    <row r="210" spans="1:17" hidden="1" x14ac:dyDescent="0.3">
      <c r="A210" s="7">
        <v>208</v>
      </c>
      <c r="B210" s="3">
        <v>50000</v>
      </c>
      <c r="C210" s="5">
        <v>0</v>
      </c>
      <c r="D210" t="s">
        <v>1754</v>
      </c>
      <c r="E210" t="s">
        <v>1759</v>
      </c>
      <c r="F210">
        <v>1418719967</v>
      </c>
      <c r="G210">
        <v>1416127967</v>
      </c>
      <c r="H210" t="b">
        <v>0</v>
      </c>
      <c r="I210">
        <v>0</v>
      </c>
      <c r="J210" t="b">
        <v>0</v>
      </c>
      <c r="K210" t="s">
        <v>1799</v>
      </c>
      <c r="L210">
        <f>ROUND(C210/B210*100,0)</f>
        <v>0</v>
      </c>
      <c r="M210">
        <f>IFERROR(ROUND(C210/I210,2),0)</f>
        <v>0</v>
      </c>
      <c r="N210" t="s">
        <v>1850</v>
      </c>
      <c r="O210" t="s">
        <v>1854</v>
      </c>
      <c r="P210" s="10">
        <f t="shared" si="6"/>
        <v>41959.369988425926</v>
      </c>
      <c r="Q210" s="10">
        <f t="shared" si="7"/>
        <v>41989.369988425926</v>
      </c>
    </row>
    <row r="211" spans="1:17" hidden="1" x14ac:dyDescent="0.3">
      <c r="A211" s="7">
        <v>209</v>
      </c>
      <c r="B211" s="3">
        <v>25000</v>
      </c>
      <c r="C211" s="5">
        <v>0</v>
      </c>
      <c r="D211" t="s">
        <v>1754</v>
      </c>
      <c r="E211" t="s">
        <v>1757</v>
      </c>
      <c r="F211">
        <v>1436566135</v>
      </c>
      <c r="G211">
        <v>1433974135</v>
      </c>
      <c r="H211" t="b">
        <v>0</v>
      </c>
      <c r="I211">
        <v>0</v>
      </c>
      <c r="J211" t="b">
        <v>0</v>
      </c>
      <c r="K211" t="s">
        <v>1799</v>
      </c>
      <c r="L211">
        <f>ROUND(C211/B211*100,0)</f>
        <v>0</v>
      </c>
      <c r="M211">
        <f>IFERROR(ROUND(C211/I211,2),0)</f>
        <v>0</v>
      </c>
      <c r="N211" t="s">
        <v>1850</v>
      </c>
      <c r="O211" t="s">
        <v>1854</v>
      </c>
      <c r="P211" s="10">
        <f t="shared" si="6"/>
        <v>42165.922858796301</v>
      </c>
      <c r="Q211" s="10">
        <f t="shared" si="7"/>
        <v>42195.922858796301</v>
      </c>
    </row>
    <row r="212" spans="1:17" hidden="1" x14ac:dyDescent="0.3">
      <c r="A212" s="7">
        <v>210</v>
      </c>
      <c r="B212" s="3">
        <v>12000</v>
      </c>
      <c r="C212" s="5">
        <v>3030</v>
      </c>
      <c r="D212" t="s">
        <v>1754</v>
      </c>
      <c r="E212" t="s">
        <v>1757</v>
      </c>
      <c r="F212">
        <v>1443675600</v>
      </c>
      <c r="G212">
        <v>1441157592</v>
      </c>
      <c r="H212" t="b">
        <v>0</v>
      </c>
      <c r="I212">
        <v>33</v>
      </c>
      <c r="J212" t="b">
        <v>0</v>
      </c>
      <c r="K212" t="s">
        <v>1799</v>
      </c>
      <c r="L212">
        <f>ROUND(C212/B212*100,0)</f>
        <v>25</v>
      </c>
      <c r="M212">
        <f>IFERROR(ROUND(C212/I212,2),0)</f>
        <v>91.82</v>
      </c>
      <c r="N212" t="s">
        <v>1850</v>
      </c>
      <c r="O212" t="s">
        <v>1854</v>
      </c>
      <c r="P212" s="10">
        <f t="shared" si="6"/>
        <v>42249.064722222218</v>
      </c>
      <c r="Q212" s="10">
        <f t="shared" si="7"/>
        <v>42278.208333333328</v>
      </c>
    </row>
    <row r="213" spans="1:17" hidden="1" x14ac:dyDescent="0.3">
      <c r="A213" s="7">
        <v>211</v>
      </c>
      <c r="B213" s="3">
        <v>5000</v>
      </c>
      <c r="C213" s="5">
        <v>2230</v>
      </c>
      <c r="D213" t="s">
        <v>1754</v>
      </c>
      <c r="E213" t="s">
        <v>1757</v>
      </c>
      <c r="F213">
        <v>1442634617</v>
      </c>
      <c r="G213">
        <v>1440042617</v>
      </c>
      <c r="H213" t="b">
        <v>0</v>
      </c>
      <c r="I213">
        <v>12</v>
      </c>
      <c r="J213" t="b">
        <v>0</v>
      </c>
      <c r="K213" t="s">
        <v>1799</v>
      </c>
      <c r="L213">
        <f>ROUND(C213/B213*100,0)</f>
        <v>45</v>
      </c>
      <c r="M213">
        <f>IFERROR(ROUND(C213/I213,2),0)</f>
        <v>185.83</v>
      </c>
      <c r="N213" t="s">
        <v>1850</v>
      </c>
      <c r="O213" t="s">
        <v>1854</v>
      </c>
      <c r="P213" s="10">
        <f t="shared" si="6"/>
        <v>42236.159918981488</v>
      </c>
      <c r="Q213" s="10">
        <f t="shared" si="7"/>
        <v>42266.159918981488</v>
      </c>
    </row>
    <row r="214" spans="1:17" hidden="1" x14ac:dyDescent="0.3">
      <c r="A214" s="7">
        <v>212</v>
      </c>
      <c r="B214" s="3">
        <v>6300</v>
      </c>
      <c r="C214" s="5">
        <v>1</v>
      </c>
      <c r="D214" t="s">
        <v>1754</v>
      </c>
      <c r="E214" t="s">
        <v>1757</v>
      </c>
      <c r="F214">
        <v>1460837320</v>
      </c>
      <c r="G214">
        <v>1455656920</v>
      </c>
      <c r="H214" t="b">
        <v>0</v>
      </c>
      <c r="I214">
        <v>1</v>
      </c>
      <c r="J214" t="b">
        <v>0</v>
      </c>
      <c r="K214" t="s">
        <v>1799</v>
      </c>
      <c r="L214">
        <f>ROUND(C214/B214*100,0)</f>
        <v>0</v>
      </c>
      <c r="M214">
        <f>IFERROR(ROUND(C214/I214,2),0)</f>
        <v>1</v>
      </c>
      <c r="N214" t="s">
        <v>1850</v>
      </c>
      <c r="O214" t="s">
        <v>1854</v>
      </c>
      <c r="P214" s="10">
        <f t="shared" si="6"/>
        <v>42416.881018518514</v>
      </c>
      <c r="Q214" s="10">
        <f t="shared" si="7"/>
        <v>42476.839351851857</v>
      </c>
    </row>
    <row r="215" spans="1:17" hidden="1" x14ac:dyDescent="0.3">
      <c r="A215" s="7">
        <v>213</v>
      </c>
      <c r="B215" s="3">
        <v>50000</v>
      </c>
      <c r="C215" s="5">
        <v>20</v>
      </c>
      <c r="D215" t="s">
        <v>1754</v>
      </c>
      <c r="E215" t="s">
        <v>1757</v>
      </c>
      <c r="F215">
        <v>1439734001</v>
      </c>
      <c r="G215">
        <v>1437142547</v>
      </c>
      <c r="H215" t="b">
        <v>0</v>
      </c>
      <c r="I215">
        <v>1</v>
      </c>
      <c r="J215" t="b">
        <v>0</v>
      </c>
      <c r="K215" t="s">
        <v>1799</v>
      </c>
      <c r="L215">
        <f>ROUND(C215/B215*100,0)</f>
        <v>0</v>
      </c>
      <c r="M215">
        <f>IFERROR(ROUND(C215/I215,2),0)</f>
        <v>20</v>
      </c>
      <c r="N215" t="s">
        <v>1850</v>
      </c>
      <c r="O215" t="s">
        <v>1854</v>
      </c>
      <c r="P215" s="10">
        <f t="shared" si="6"/>
        <v>42202.594293981485</v>
      </c>
      <c r="Q215" s="10">
        <f t="shared" si="7"/>
        <v>42232.587974537033</v>
      </c>
    </row>
    <row r="216" spans="1:17" hidden="1" x14ac:dyDescent="0.3">
      <c r="A216" s="7">
        <v>214</v>
      </c>
      <c r="B216" s="3">
        <v>12500</v>
      </c>
      <c r="C216" s="5">
        <v>1</v>
      </c>
      <c r="D216" t="s">
        <v>1754</v>
      </c>
      <c r="E216" t="s">
        <v>1757</v>
      </c>
      <c r="F216">
        <v>1425655349</v>
      </c>
      <c r="G216">
        <v>1420471349</v>
      </c>
      <c r="H216" t="b">
        <v>0</v>
      </c>
      <c r="I216">
        <v>1</v>
      </c>
      <c r="J216" t="b">
        <v>0</v>
      </c>
      <c r="K216" t="s">
        <v>1799</v>
      </c>
      <c r="L216">
        <f>ROUND(C216/B216*100,0)</f>
        <v>0</v>
      </c>
      <c r="M216">
        <f>IFERROR(ROUND(C216/I216,2),0)</f>
        <v>1</v>
      </c>
      <c r="N216" t="s">
        <v>1850</v>
      </c>
      <c r="O216" t="s">
        <v>1854</v>
      </c>
      <c r="P216" s="10">
        <f t="shared" si="6"/>
        <v>42009.64061342593</v>
      </c>
      <c r="Q216" s="10">
        <f t="shared" si="7"/>
        <v>42069.64061342593</v>
      </c>
    </row>
    <row r="217" spans="1:17" hidden="1" x14ac:dyDescent="0.3">
      <c r="A217" s="7">
        <v>215</v>
      </c>
      <c r="B217" s="3">
        <v>4400</v>
      </c>
      <c r="C217" s="5">
        <v>10</v>
      </c>
      <c r="D217" t="s">
        <v>1754</v>
      </c>
      <c r="E217" t="s">
        <v>1758</v>
      </c>
      <c r="F217">
        <v>1455753540</v>
      </c>
      <c r="G217">
        <v>1452058282</v>
      </c>
      <c r="H217" t="b">
        <v>0</v>
      </c>
      <c r="I217">
        <v>1</v>
      </c>
      <c r="J217" t="b">
        <v>0</v>
      </c>
      <c r="K217" t="s">
        <v>1799</v>
      </c>
      <c r="L217">
        <f>ROUND(C217/B217*100,0)</f>
        <v>0</v>
      </c>
      <c r="M217">
        <f>IFERROR(ROUND(C217/I217,2),0)</f>
        <v>10</v>
      </c>
      <c r="N217" t="s">
        <v>1850</v>
      </c>
      <c r="O217" t="s">
        <v>1854</v>
      </c>
      <c r="P217" s="10">
        <f t="shared" si="6"/>
        <v>42375.230115740742</v>
      </c>
      <c r="Q217" s="10">
        <f t="shared" si="7"/>
        <v>42417.999305555553</v>
      </c>
    </row>
    <row r="218" spans="1:17" hidden="1" x14ac:dyDescent="0.3">
      <c r="A218" s="7">
        <v>216</v>
      </c>
      <c r="B218" s="3">
        <v>50000</v>
      </c>
      <c r="C218" s="5">
        <v>27849.22</v>
      </c>
      <c r="D218" t="s">
        <v>1754</v>
      </c>
      <c r="E218" t="s">
        <v>1757</v>
      </c>
      <c r="F218">
        <v>1429740037</v>
      </c>
      <c r="G218">
        <v>1425423637</v>
      </c>
      <c r="H218" t="b">
        <v>0</v>
      </c>
      <c r="I218">
        <v>84</v>
      </c>
      <c r="J218" t="b">
        <v>0</v>
      </c>
      <c r="K218" t="s">
        <v>1799</v>
      </c>
      <c r="L218">
        <f>ROUND(C218/B218*100,0)</f>
        <v>56</v>
      </c>
      <c r="M218">
        <f>IFERROR(ROUND(C218/I218,2),0)</f>
        <v>331.54</v>
      </c>
      <c r="N218" t="s">
        <v>1850</v>
      </c>
      <c r="O218" t="s">
        <v>1854</v>
      </c>
      <c r="P218" s="10">
        <f t="shared" si="6"/>
        <v>42066.958761574075</v>
      </c>
      <c r="Q218" s="10">
        <f t="shared" si="7"/>
        <v>42116.917094907403</v>
      </c>
    </row>
    <row r="219" spans="1:17" hidden="1" x14ac:dyDescent="0.3">
      <c r="A219" s="7">
        <v>217</v>
      </c>
      <c r="B219" s="3">
        <v>100000</v>
      </c>
      <c r="C219" s="5">
        <v>11943</v>
      </c>
      <c r="D219" t="s">
        <v>1754</v>
      </c>
      <c r="E219" t="s">
        <v>1768</v>
      </c>
      <c r="F219">
        <v>1419780149</v>
      </c>
      <c r="G219">
        <v>1417101749</v>
      </c>
      <c r="H219" t="b">
        <v>0</v>
      </c>
      <c r="I219">
        <v>38</v>
      </c>
      <c r="J219" t="b">
        <v>0</v>
      </c>
      <c r="K219" t="s">
        <v>1799</v>
      </c>
      <c r="L219">
        <f>ROUND(C219/B219*100,0)</f>
        <v>12</v>
      </c>
      <c r="M219">
        <f>IFERROR(ROUND(C219/I219,2),0)</f>
        <v>314.29000000000002</v>
      </c>
      <c r="N219" t="s">
        <v>1850</v>
      </c>
      <c r="O219" t="s">
        <v>1854</v>
      </c>
      <c r="P219" s="10">
        <f t="shared" si="6"/>
        <v>41970.64061342593</v>
      </c>
      <c r="Q219" s="10">
        <f t="shared" si="7"/>
        <v>42001.64061342593</v>
      </c>
    </row>
    <row r="220" spans="1:17" hidden="1" x14ac:dyDescent="0.3">
      <c r="A220" s="7">
        <v>218</v>
      </c>
      <c r="B220" s="3">
        <v>5000</v>
      </c>
      <c r="C220" s="5">
        <v>100</v>
      </c>
      <c r="D220" t="s">
        <v>1754</v>
      </c>
      <c r="E220" t="s">
        <v>1757</v>
      </c>
      <c r="F220">
        <v>1431702289</v>
      </c>
      <c r="G220">
        <v>1426518289</v>
      </c>
      <c r="H220" t="b">
        <v>0</v>
      </c>
      <c r="I220">
        <v>1</v>
      </c>
      <c r="J220" t="b">
        <v>0</v>
      </c>
      <c r="K220" t="s">
        <v>1799</v>
      </c>
      <c r="L220">
        <f>ROUND(C220/B220*100,0)</f>
        <v>2</v>
      </c>
      <c r="M220">
        <f>IFERROR(ROUND(C220/I220,2),0)</f>
        <v>100</v>
      </c>
      <c r="N220" t="s">
        <v>1850</v>
      </c>
      <c r="O220" t="s">
        <v>1854</v>
      </c>
      <c r="P220" s="10">
        <f t="shared" si="6"/>
        <v>42079.628344907411</v>
      </c>
      <c r="Q220" s="10">
        <f t="shared" si="7"/>
        <v>42139.628344907411</v>
      </c>
    </row>
    <row r="221" spans="1:17" hidden="1" x14ac:dyDescent="0.3">
      <c r="A221" s="7">
        <v>219</v>
      </c>
      <c r="B221" s="3">
        <v>50000</v>
      </c>
      <c r="C221" s="5">
        <v>8815</v>
      </c>
      <c r="D221" t="s">
        <v>1754</v>
      </c>
      <c r="E221" t="s">
        <v>1757</v>
      </c>
      <c r="F221">
        <v>1459493940</v>
      </c>
      <c r="G221">
        <v>1456732225</v>
      </c>
      <c r="H221" t="b">
        <v>0</v>
      </c>
      <c r="I221">
        <v>76</v>
      </c>
      <c r="J221" t="b">
        <v>0</v>
      </c>
      <c r="K221" t="s">
        <v>1799</v>
      </c>
      <c r="L221">
        <f>ROUND(C221/B221*100,0)</f>
        <v>18</v>
      </c>
      <c r="M221">
        <f>IFERROR(ROUND(C221/I221,2),0)</f>
        <v>115.99</v>
      </c>
      <c r="N221" t="s">
        <v>1850</v>
      </c>
      <c r="O221" t="s">
        <v>1854</v>
      </c>
      <c r="P221" s="10">
        <f t="shared" si="6"/>
        <v>42429.326678240745</v>
      </c>
      <c r="Q221" s="10">
        <f t="shared" si="7"/>
        <v>42461.290972222225</v>
      </c>
    </row>
    <row r="222" spans="1:17" hidden="1" x14ac:dyDescent="0.3">
      <c r="A222" s="7">
        <v>220</v>
      </c>
      <c r="B222" s="3">
        <v>50000</v>
      </c>
      <c r="C222" s="5">
        <v>360</v>
      </c>
      <c r="D222" t="s">
        <v>1754</v>
      </c>
      <c r="E222" t="s">
        <v>1757</v>
      </c>
      <c r="F222">
        <v>1440101160</v>
      </c>
      <c r="G222">
        <v>1436542030</v>
      </c>
      <c r="H222" t="b">
        <v>0</v>
      </c>
      <c r="I222">
        <v>3</v>
      </c>
      <c r="J222" t="b">
        <v>0</v>
      </c>
      <c r="K222" t="s">
        <v>1799</v>
      </c>
      <c r="L222">
        <f>ROUND(C222/B222*100,0)</f>
        <v>1</v>
      </c>
      <c r="M222">
        <f>IFERROR(ROUND(C222/I222,2),0)</f>
        <v>120</v>
      </c>
      <c r="N222" t="s">
        <v>1850</v>
      </c>
      <c r="O222" t="s">
        <v>1854</v>
      </c>
      <c r="P222" s="10">
        <f t="shared" si="6"/>
        <v>42195.643865740742</v>
      </c>
      <c r="Q222" s="10">
        <f t="shared" si="7"/>
        <v>42236.837499999994</v>
      </c>
    </row>
    <row r="223" spans="1:17" hidden="1" x14ac:dyDescent="0.3">
      <c r="A223" s="7">
        <v>221</v>
      </c>
      <c r="B223" s="3">
        <v>50000</v>
      </c>
      <c r="C223" s="5">
        <v>0</v>
      </c>
      <c r="D223" t="s">
        <v>1754</v>
      </c>
      <c r="E223" t="s">
        <v>1757</v>
      </c>
      <c r="F223">
        <v>1427569564</v>
      </c>
      <c r="G223">
        <v>1422389164</v>
      </c>
      <c r="H223" t="b">
        <v>0</v>
      </c>
      <c r="I223">
        <v>0</v>
      </c>
      <c r="J223" t="b">
        <v>0</v>
      </c>
      <c r="K223" t="s">
        <v>1799</v>
      </c>
      <c r="L223">
        <f>ROUND(C223/B223*100,0)</f>
        <v>0</v>
      </c>
      <c r="M223">
        <f>IFERROR(ROUND(C223/I223,2),0)</f>
        <v>0</v>
      </c>
      <c r="N223" t="s">
        <v>1850</v>
      </c>
      <c r="O223" t="s">
        <v>1854</v>
      </c>
      <c r="P223" s="10">
        <f t="shared" si="6"/>
        <v>42031.837546296301</v>
      </c>
      <c r="Q223" s="10">
        <f t="shared" si="7"/>
        <v>42091.79587962963</v>
      </c>
    </row>
    <row r="224" spans="1:17" hidden="1" x14ac:dyDescent="0.3">
      <c r="A224" s="7">
        <v>222</v>
      </c>
      <c r="B224" s="3">
        <v>1000</v>
      </c>
      <c r="C224" s="5">
        <v>130</v>
      </c>
      <c r="D224" t="s">
        <v>1754</v>
      </c>
      <c r="E224" t="s">
        <v>1757</v>
      </c>
      <c r="F224">
        <v>1427423940</v>
      </c>
      <c r="G224">
        <v>1422383318</v>
      </c>
      <c r="H224" t="b">
        <v>0</v>
      </c>
      <c r="I224">
        <v>2</v>
      </c>
      <c r="J224" t="b">
        <v>0</v>
      </c>
      <c r="K224" t="s">
        <v>1799</v>
      </c>
      <c r="L224">
        <f>ROUND(C224/B224*100,0)</f>
        <v>13</v>
      </c>
      <c r="M224">
        <f>IFERROR(ROUND(C224/I224,2),0)</f>
        <v>65</v>
      </c>
      <c r="N224" t="s">
        <v>1850</v>
      </c>
      <c r="O224" t="s">
        <v>1854</v>
      </c>
      <c r="P224" s="10">
        <f t="shared" si="6"/>
        <v>42031.769884259258</v>
      </c>
      <c r="Q224" s="10">
        <f t="shared" si="7"/>
        <v>42090.110416666663</v>
      </c>
    </row>
    <row r="225" spans="1:17" hidden="1" x14ac:dyDescent="0.3">
      <c r="A225" s="7">
        <v>223</v>
      </c>
      <c r="B225" s="3">
        <v>1500000</v>
      </c>
      <c r="C225" s="5">
        <v>0</v>
      </c>
      <c r="D225" t="s">
        <v>1754</v>
      </c>
      <c r="E225" t="s">
        <v>1757</v>
      </c>
      <c r="F225">
        <v>1463879100</v>
      </c>
      <c r="G225">
        <v>1461287350</v>
      </c>
      <c r="H225" t="b">
        <v>0</v>
      </c>
      <c r="I225">
        <v>0</v>
      </c>
      <c r="J225" t="b">
        <v>0</v>
      </c>
      <c r="K225" t="s">
        <v>1799</v>
      </c>
      <c r="L225">
        <f>ROUND(C225/B225*100,0)</f>
        <v>0</v>
      </c>
      <c r="M225">
        <f>IFERROR(ROUND(C225/I225,2),0)</f>
        <v>0</v>
      </c>
      <c r="N225" t="s">
        <v>1850</v>
      </c>
      <c r="O225" t="s">
        <v>1854</v>
      </c>
      <c r="P225" s="10">
        <f t="shared" si="6"/>
        <v>42482.048032407409</v>
      </c>
      <c r="Q225" s="10">
        <f t="shared" si="7"/>
        <v>42512.045138888891</v>
      </c>
    </row>
    <row r="226" spans="1:17" hidden="1" x14ac:dyDescent="0.3">
      <c r="A226" s="7">
        <v>224</v>
      </c>
      <c r="B226" s="3">
        <v>6000000</v>
      </c>
      <c r="C226" s="5">
        <v>0</v>
      </c>
      <c r="D226" t="s">
        <v>1754</v>
      </c>
      <c r="E226" t="s">
        <v>1759</v>
      </c>
      <c r="F226">
        <v>1436506726</v>
      </c>
      <c r="G226">
        <v>1431322726</v>
      </c>
      <c r="H226" t="b">
        <v>0</v>
      </c>
      <c r="I226">
        <v>0</v>
      </c>
      <c r="J226" t="b">
        <v>0</v>
      </c>
      <c r="K226" t="s">
        <v>1799</v>
      </c>
      <c r="L226">
        <f>ROUND(C226/B226*100,0)</f>
        <v>0</v>
      </c>
      <c r="M226">
        <f>IFERROR(ROUND(C226/I226,2),0)</f>
        <v>0</v>
      </c>
      <c r="N226" t="s">
        <v>1850</v>
      </c>
      <c r="O226" t="s">
        <v>1854</v>
      </c>
      <c r="P226" s="10">
        <f t="shared" si="6"/>
        <v>42135.235254629632</v>
      </c>
      <c r="Q226" s="10">
        <f t="shared" si="7"/>
        <v>42195.235254629632</v>
      </c>
    </row>
    <row r="227" spans="1:17" hidden="1" x14ac:dyDescent="0.3">
      <c r="A227" s="7">
        <v>225</v>
      </c>
      <c r="B227" s="3">
        <v>200</v>
      </c>
      <c r="C227" s="5">
        <v>0</v>
      </c>
      <c r="D227" t="s">
        <v>1754</v>
      </c>
      <c r="E227" t="s">
        <v>1757</v>
      </c>
      <c r="F227">
        <v>1460153054</v>
      </c>
      <c r="G227">
        <v>1457564654</v>
      </c>
      <c r="H227" t="b">
        <v>0</v>
      </c>
      <c r="I227">
        <v>0</v>
      </c>
      <c r="J227" t="b">
        <v>0</v>
      </c>
      <c r="K227" t="s">
        <v>1799</v>
      </c>
      <c r="L227">
        <f>ROUND(C227/B227*100,0)</f>
        <v>0</v>
      </c>
      <c r="M227">
        <f>IFERROR(ROUND(C227/I227,2),0)</f>
        <v>0</v>
      </c>
      <c r="N227" t="s">
        <v>1850</v>
      </c>
      <c r="O227" t="s">
        <v>1854</v>
      </c>
      <c r="P227" s="10">
        <f t="shared" si="6"/>
        <v>42438.961273148147</v>
      </c>
      <c r="Q227" s="10">
        <f t="shared" si="7"/>
        <v>42468.919606481482</v>
      </c>
    </row>
    <row r="228" spans="1:17" hidden="1" x14ac:dyDescent="0.3">
      <c r="A228" s="7">
        <v>226</v>
      </c>
      <c r="B228" s="3">
        <v>29000</v>
      </c>
      <c r="C228" s="5">
        <v>250</v>
      </c>
      <c r="D228" t="s">
        <v>1754</v>
      </c>
      <c r="E228" t="s">
        <v>1758</v>
      </c>
      <c r="F228">
        <v>1433064540</v>
      </c>
      <c r="G228">
        <v>1428854344</v>
      </c>
      <c r="H228" t="b">
        <v>0</v>
      </c>
      <c r="I228">
        <v>2</v>
      </c>
      <c r="J228" t="b">
        <v>0</v>
      </c>
      <c r="K228" t="s">
        <v>1799</v>
      </c>
      <c r="L228">
        <f>ROUND(C228/B228*100,0)</f>
        <v>1</v>
      </c>
      <c r="M228">
        <f>IFERROR(ROUND(C228/I228,2),0)</f>
        <v>125</v>
      </c>
      <c r="N228" t="s">
        <v>1850</v>
      </c>
      <c r="O228" t="s">
        <v>1854</v>
      </c>
      <c r="P228" s="10">
        <f t="shared" si="6"/>
        <v>42106.666018518517</v>
      </c>
      <c r="Q228" s="10">
        <f t="shared" si="7"/>
        <v>42155.395138888889</v>
      </c>
    </row>
    <row r="229" spans="1:17" hidden="1" x14ac:dyDescent="0.3">
      <c r="A229" s="7">
        <v>227</v>
      </c>
      <c r="B229" s="3">
        <v>28000</v>
      </c>
      <c r="C229" s="5">
        <v>0</v>
      </c>
      <c r="D229" t="s">
        <v>1754</v>
      </c>
      <c r="E229" t="s">
        <v>1757</v>
      </c>
      <c r="F229">
        <v>1436477241</v>
      </c>
      <c r="G229">
        <v>1433885241</v>
      </c>
      <c r="H229" t="b">
        <v>0</v>
      </c>
      <c r="I229">
        <v>0</v>
      </c>
      <c r="J229" t="b">
        <v>0</v>
      </c>
      <c r="K229" t="s">
        <v>1799</v>
      </c>
      <c r="L229">
        <f>ROUND(C229/B229*100,0)</f>
        <v>0</v>
      </c>
      <c r="M229">
        <f>IFERROR(ROUND(C229/I229,2),0)</f>
        <v>0</v>
      </c>
      <c r="N229" t="s">
        <v>1850</v>
      </c>
      <c r="O229" t="s">
        <v>1854</v>
      </c>
      <c r="P229" s="10">
        <f t="shared" si="6"/>
        <v>42164.893993055557</v>
      </c>
      <c r="Q229" s="10">
        <f t="shared" si="7"/>
        <v>42194.893993055557</v>
      </c>
    </row>
    <row r="230" spans="1:17" hidden="1" x14ac:dyDescent="0.3">
      <c r="A230" s="7">
        <v>228</v>
      </c>
      <c r="B230" s="3">
        <v>8000</v>
      </c>
      <c r="C230" s="5">
        <v>0</v>
      </c>
      <c r="D230" t="s">
        <v>1754</v>
      </c>
      <c r="E230" t="s">
        <v>1758</v>
      </c>
      <c r="F230">
        <v>1433176105</v>
      </c>
      <c r="G230">
        <v>1427992105</v>
      </c>
      <c r="H230" t="b">
        <v>0</v>
      </c>
      <c r="I230">
        <v>0</v>
      </c>
      <c r="J230" t="b">
        <v>0</v>
      </c>
      <c r="K230" t="s">
        <v>1799</v>
      </c>
      <c r="L230">
        <f>ROUND(C230/B230*100,0)</f>
        <v>0</v>
      </c>
      <c r="M230">
        <f>IFERROR(ROUND(C230/I230,2),0)</f>
        <v>0</v>
      </c>
      <c r="N230" t="s">
        <v>1850</v>
      </c>
      <c r="O230" t="s">
        <v>1854</v>
      </c>
      <c r="P230" s="10">
        <f t="shared" si="6"/>
        <v>42096.686400462961</v>
      </c>
      <c r="Q230" s="10">
        <f t="shared" si="7"/>
        <v>42156.686400462961</v>
      </c>
    </row>
    <row r="231" spans="1:17" hidden="1" x14ac:dyDescent="0.3">
      <c r="A231" s="7">
        <v>229</v>
      </c>
      <c r="B231" s="3">
        <v>3000</v>
      </c>
      <c r="C231" s="5">
        <v>0</v>
      </c>
      <c r="D231" t="s">
        <v>1754</v>
      </c>
      <c r="E231" t="s">
        <v>1769</v>
      </c>
      <c r="F231">
        <v>1455402297</v>
      </c>
      <c r="G231">
        <v>1452810297</v>
      </c>
      <c r="H231" t="b">
        <v>0</v>
      </c>
      <c r="I231">
        <v>0</v>
      </c>
      <c r="J231" t="b">
        <v>0</v>
      </c>
      <c r="K231" t="s">
        <v>1799</v>
      </c>
      <c r="L231">
        <f>ROUND(C231/B231*100,0)</f>
        <v>0</v>
      </c>
      <c r="M231">
        <f>IFERROR(ROUND(C231/I231,2),0)</f>
        <v>0</v>
      </c>
      <c r="N231" t="s">
        <v>1850</v>
      </c>
      <c r="O231" t="s">
        <v>1854</v>
      </c>
      <c r="P231" s="10">
        <f t="shared" si="6"/>
        <v>42383.933993055558</v>
      </c>
      <c r="Q231" s="10">
        <f t="shared" si="7"/>
        <v>42413.933993055558</v>
      </c>
    </row>
    <row r="232" spans="1:17" hidden="1" x14ac:dyDescent="0.3">
      <c r="A232" s="7">
        <v>230</v>
      </c>
      <c r="B232" s="3">
        <v>15000</v>
      </c>
      <c r="C232" s="5">
        <v>60</v>
      </c>
      <c r="D232" t="s">
        <v>1754</v>
      </c>
      <c r="E232" t="s">
        <v>1757</v>
      </c>
      <c r="F232">
        <v>1433443151</v>
      </c>
      <c r="G232">
        <v>1430851151</v>
      </c>
      <c r="H232" t="b">
        <v>0</v>
      </c>
      <c r="I232">
        <v>2</v>
      </c>
      <c r="J232" t="b">
        <v>0</v>
      </c>
      <c r="K232" t="s">
        <v>1799</v>
      </c>
      <c r="L232">
        <f>ROUND(C232/B232*100,0)</f>
        <v>0</v>
      </c>
      <c r="M232">
        <f>IFERROR(ROUND(C232/I232,2),0)</f>
        <v>30</v>
      </c>
      <c r="N232" t="s">
        <v>1850</v>
      </c>
      <c r="O232" t="s">
        <v>1854</v>
      </c>
      <c r="P232" s="10">
        <f t="shared" si="6"/>
        <v>42129.777210648142</v>
      </c>
      <c r="Q232" s="10">
        <f t="shared" si="7"/>
        <v>42159.777210648142</v>
      </c>
    </row>
    <row r="233" spans="1:17" hidden="1" x14ac:dyDescent="0.3">
      <c r="A233" s="7">
        <v>231</v>
      </c>
      <c r="B233" s="3">
        <v>1500000</v>
      </c>
      <c r="C233" s="5">
        <v>0</v>
      </c>
      <c r="D233" t="s">
        <v>1754</v>
      </c>
      <c r="E233" t="s">
        <v>1757</v>
      </c>
      <c r="F233">
        <v>1451775651</v>
      </c>
      <c r="G233">
        <v>1449183651</v>
      </c>
      <c r="H233" t="b">
        <v>0</v>
      </c>
      <c r="I233">
        <v>0</v>
      </c>
      <c r="J233" t="b">
        <v>0</v>
      </c>
      <c r="K233" t="s">
        <v>1799</v>
      </c>
      <c r="L233">
        <f>ROUND(C233/B233*100,0)</f>
        <v>0</v>
      </c>
      <c r="M233">
        <f>IFERROR(ROUND(C233/I233,2),0)</f>
        <v>0</v>
      </c>
      <c r="N233" t="s">
        <v>1850</v>
      </c>
      <c r="O233" t="s">
        <v>1854</v>
      </c>
      <c r="P233" s="10">
        <f t="shared" si="6"/>
        <v>42341.958923611113</v>
      </c>
      <c r="Q233" s="10">
        <f t="shared" si="7"/>
        <v>42371.958923611113</v>
      </c>
    </row>
    <row r="234" spans="1:17" hidden="1" x14ac:dyDescent="0.3">
      <c r="A234" s="7">
        <v>232</v>
      </c>
      <c r="B234" s="3">
        <v>4000</v>
      </c>
      <c r="C234" s="5">
        <v>110</v>
      </c>
      <c r="D234" t="s">
        <v>1754</v>
      </c>
      <c r="E234" t="s">
        <v>1758</v>
      </c>
      <c r="F234">
        <v>1425066546</v>
      </c>
      <c r="G234">
        <v>1422474546</v>
      </c>
      <c r="H234" t="b">
        <v>0</v>
      </c>
      <c r="I234">
        <v>7</v>
      </c>
      <c r="J234" t="b">
        <v>0</v>
      </c>
      <c r="K234" t="s">
        <v>1799</v>
      </c>
      <c r="L234">
        <f>ROUND(C234/B234*100,0)</f>
        <v>3</v>
      </c>
      <c r="M234">
        <f>IFERROR(ROUND(C234/I234,2),0)</f>
        <v>15.71</v>
      </c>
      <c r="N234" t="s">
        <v>1850</v>
      </c>
      <c r="O234" t="s">
        <v>1854</v>
      </c>
      <c r="P234" s="10">
        <f t="shared" si="6"/>
        <v>42032.82576388889</v>
      </c>
      <c r="Q234" s="10">
        <f t="shared" si="7"/>
        <v>42062.82576388889</v>
      </c>
    </row>
    <row r="235" spans="1:17" hidden="1" x14ac:dyDescent="0.3">
      <c r="A235" s="7">
        <v>233</v>
      </c>
      <c r="B235" s="3">
        <v>350000</v>
      </c>
      <c r="C235" s="5">
        <v>0</v>
      </c>
      <c r="D235" t="s">
        <v>1754</v>
      </c>
      <c r="E235" t="s">
        <v>1757</v>
      </c>
      <c r="F235">
        <v>1475185972</v>
      </c>
      <c r="G235">
        <v>1472593972</v>
      </c>
      <c r="H235" t="b">
        <v>0</v>
      </c>
      <c r="I235">
        <v>0</v>
      </c>
      <c r="J235" t="b">
        <v>0</v>
      </c>
      <c r="K235" t="s">
        <v>1799</v>
      </c>
      <c r="L235">
        <f>ROUND(C235/B235*100,0)</f>
        <v>0</v>
      </c>
      <c r="M235">
        <f>IFERROR(ROUND(C235/I235,2),0)</f>
        <v>0</v>
      </c>
      <c r="N235" t="s">
        <v>1850</v>
      </c>
      <c r="O235" t="s">
        <v>1854</v>
      </c>
      <c r="P235" s="10">
        <f t="shared" si="6"/>
        <v>42612.911712962959</v>
      </c>
      <c r="Q235" s="10">
        <f t="shared" si="7"/>
        <v>42642.911712962959</v>
      </c>
    </row>
    <row r="236" spans="1:17" hidden="1" x14ac:dyDescent="0.3">
      <c r="A236" s="7">
        <v>234</v>
      </c>
      <c r="B236" s="3">
        <v>1000</v>
      </c>
      <c r="C236" s="5">
        <v>401</v>
      </c>
      <c r="D236" t="s">
        <v>1754</v>
      </c>
      <c r="E236" t="s">
        <v>1757</v>
      </c>
      <c r="F236">
        <v>1434847859</v>
      </c>
      <c r="G236">
        <v>1431391859</v>
      </c>
      <c r="H236" t="b">
        <v>0</v>
      </c>
      <c r="I236">
        <v>5</v>
      </c>
      <c r="J236" t="b">
        <v>0</v>
      </c>
      <c r="K236" t="s">
        <v>1799</v>
      </c>
      <c r="L236">
        <f>ROUND(C236/B236*100,0)</f>
        <v>40</v>
      </c>
      <c r="M236">
        <f>IFERROR(ROUND(C236/I236,2),0)</f>
        <v>80.2</v>
      </c>
      <c r="N236" t="s">
        <v>1850</v>
      </c>
      <c r="O236" t="s">
        <v>1854</v>
      </c>
      <c r="P236" s="10">
        <f t="shared" si="6"/>
        <v>42136.035405092596</v>
      </c>
      <c r="Q236" s="10">
        <f t="shared" si="7"/>
        <v>42176.035405092596</v>
      </c>
    </row>
    <row r="237" spans="1:17" hidden="1" x14ac:dyDescent="0.3">
      <c r="A237" s="7">
        <v>235</v>
      </c>
      <c r="B237" s="3">
        <v>10000</v>
      </c>
      <c r="C237" s="5">
        <v>0</v>
      </c>
      <c r="D237" t="s">
        <v>1754</v>
      </c>
      <c r="E237" t="s">
        <v>1757</v>
      </c>
      <c r="F237">
        <v>1436478497</v>
      </c>
      <c r="G237">
        <v>1433886497</v>
      </c>
      <c r="H237" t="b">
        <v>0</v>
      </c>
      <c r="I237">
        <v>0</v>
      </c>
      <c r="J237" t="b">
        <v>0</v>
      </c>
      <c r="K237" t="s">
        <v>1799</v>
      </c>
      <c r="L237">
        <f>ROUND(C237/B237*100,0)</f>
        <v>0</v>
      </c>
      <c r="M237">
        <f>IFERROR(ROUND(C237/I237,2),0)</f>
        <v>0</v>
      </c>
      <c r="N237" t="s">
        <v>1850</v>
      </c>
      <c r="O237" t="s">
        <v>1854</v>
      </c>
      <c r="P237" s="10">
        <f t="shared" si="6"/>
        <v>42164.908530092594</v>
      </c>
      <c r="Q237" s="10">
        <f t="shared" si="7"/>
        <v>42194.908530092594</v>
      </c>
    </row>
    <row r="238" spans="1:17" hidden="1" x14ac:dyDescent="0.3">
      <c r="A238" s="7">
        <v>236</v>
      </c>
      <c r="B238" s="3">
        <v>150000</v>
      </c>
      <c r="C238" s="5">
        <v>0</v>
      </c>
      <c r="D238" t="s">
        <v>1754</v>
      </c>
      <c r="E238" t="s">
        <v>1757</v>
      </c>
      <c r="F238">
        <v>1451952000</v>
      </c>
      <c r="G238">
        <v>1447380099</v>
      </c>
      <c r="H238" t="b">
        <v>0</v>
      </c>
      <c r="I238">
        <v>0</v>
      </c>
      <c r="J238" t="b">
        <v>0</v>
      </c>
      <c r="K238" t="s">
        <v>1799</v>
      </c>
      <c r="L238">
        <f>ROUND(C238/B238*100,0)</f>
        <v>0</v>
      </c>
      <c r="M238">
        <f>IFERROR(ROUND(C238/I238,2),0)</f>
        <v>0</v>
      </c>
      <c r="N238" t="s">
        <v>1850</v>
      </c>
      <c r="O238" t="s">
        <v>1854</v>
      </c>
      <c r="P238" s="10">
        <f t="shared" si="6"/>
        <v>42321.08447916666</v>
      </c>
      <c r="Q238" s="10">
        <f t="shared" si="7"/>
        <v>42374</v>
      </c>
    </row>
    <row r="239" spans="1:17" hidden="1" x14ac:dyDescent="0.3">
      <c r="A239" s="7">
        <v>237</v>
      </c>
      <c r="B239" s="3">
        <v>15000</v>
      </c>
      <c r="C239" s="5">
        <v>50</v>
      </c>
      <c r="D239" t="s">
        <v>1754</v>
      </c>
      <c r="E239" t="s">
        <v>1757</v>
      </c>
      <c r="F239">
        <v>1457445069</v>
      </c>
      <c r="G239">
        <v>1452261069</v>
      </c>
      <c r="H239" t="b">
        <v>0</v>
      </c>
      <c r="I239">
        <v>1</v>
      </c>
      <c r="J239" t="b">
        <v>0</v>
      </c>
      <c r="K239" t="s">
        <v>1799</v>
      </c>
      <c r="L239">
        <f>ROUND(C239/B239*100,0)</f>
        <v>0</v>
      </c>
      <c r="M239">
        <f>IFERROR(ROUND(C239/I239,2),0)</f>
        <v>50</v>
      </c>
      <c r="N239" t="s">
        <v>1850</v>
      </c>
      <c r="O239" t="s">
        <v>1854</v>
      </c>
      <c r="P239" s="10">
        <f t="shared" si="6"/>
        <v>42377.577187499999</v>
      </c>
      <c r="Q239" s="10">
        <f t="shared" si="7"/>
        <v>42437.577187499999</v>
      </c>
    </row>
    <row r="240" spans="1:17" hidden="1" x14ac:dyDescent="0.3">
      <c r="A240" s="7">
        <v>238</v>
      </c>
      <c r="B240" s="3">
        <v>26000</v>
      </c>
      <c r="C240" s="5">
        <v>0</v>
      </c>
      <c r="D240" t="s">
        <v>1754</v>
      </c>
      <c r="E240" t="s">
        <v>1757</v>
      </c>
      <c r="F240">
        <v>1483088400</v>
      </c>
      <c r="G240">
        <v>1481324760</v>
      </c>
      <c r="H240" t="b">
        <v>0</v>
      </c>
      <c r="I240">
        <v>0</v>
      </c>
      <c r="J240" t="b">
        <v>0</v>
      </c>
      <c r="K240" t="s">
        <v>1799</v>
      </c>
      <c r="L240">
        <f>ROUND(C240/B240*100,0)</f>
        <v>0</v>
      </c>
      <c r="M240">
        <f>IFERROR(ROUND(C240/I240,2),0)</f>
        <v>0</v>
      </c>
      <c r="N240" t="s">
        <v>1850</v>
      </c>
      <c r="O240" t="s">
        <v>1854</v>
      </c>
      <c r="P240" s="10">
        <f t="shared" si="6"/>
        <v>42713.962499999994</v>
      </c>
      <c r="Q240" s="10">
        <f t="shared" si="7"/>
        <v>42734.375</v>
      </c>
    </row>
    <row r="241" spans="1:17" hidden="1" x14ac:dyDescent="0.3">
      <c r="A241" s="7">
        <v>239</v>
      </c>
      <c r="B241" s="3">
        <v>1000</v>
      </c>
      <c r="C241" s="5">
        <v>250</v>
      </c>
      <c r="D241" t="s">
        <v>1754</v>
      </c>
      <c r="E241" t="s">
        <v>1759</v>
      </c>
      <c r="F241">
        <v>1446984000</v>
      </c>
      <c r="G241">
        <v>1445308730</v>
      </c>
      <c r="H241" t="b">
        <v>0</v>
      </c>
      <c r="I241">
        <v>5</v>
      </c>
      <c r="J241" t="b">
        <v>0</v>
      </c>
      <c r="K241" t="s">
        <v>1799</v>
      </c>
      <c r="L241">
        <f>ROUND(C241/B241*100,0)</f>
        <v>25</v>
      </c>
      <c r="M241">
        <f>IFERROR(ROUND(C241/I241,2),0)</f>
        <v>50</v>
      </c>
      <c r="N241" t="s">
        <v>1850</v>
      </c>
      <c r="O241" t="s">
        <v>1854</v>
      </c>
      <c r="P241" s="10">
        <f t="shared" si="6"/>
        <v>42297.110300925924</v>
      </c>
      <c r="Q241" s="10">
        <f t="shared" si="7"/>
        <v>42316.5</v>
      </c>
    </row>
    <row r="242" spans="1:17" hidden="1" x14ac:dyDescent="0.3">
      <c r="A242" s="7">
        <v>240</v>
      </c>
      <c r="B242" s="3">
        <v>15000</v>
      </c>
      <c r="C242" s="5">
        <v>16145.12</v>
      </c>
      <c r="D242" t="s">
        <v>1752</v>
      </c>
      <c r="E242" t="s">
        <v>1757</v>
      </c>
      <c r="F242">
        <v>1367773211</v>
      </c>
      <c r="G242">
        <v>1363885211</v>
      </c>
      <c r="H242" t="b">
        <v>1</v>
      </c>
      <c r="I242">
        <v>137</v>
      </c>
      <c r="J242" t="b">
        <v>1</v>
      </c>
      <c r="K242" t="s">
        <v>1800</v>
      </c>
      <c r="L242">
        <f>ROUND(C242/B242*100,0)</f>
        <v>108</v>
      </c>
      <c r="M242">
        <f>IFERROR(ROUND(C242/I242,2),0)</f>
        <v>117.85</v>
      </c>
      <c r="N242" t="s">
        <v>1850</v>
      </c>
      <c r="O242" t="s">
        <v>1855</v>
      </c>
      <c r="P242" s="10">
        <f t="shared" si="6"/>
        <v>41354.708460648151</v>
      </c>
      <c r="Q242" s="10">
        <f t="shared" si="7"/>
        <v>41399.708460648151</v>
      </c>
    </row>
    <row r="243" spans="1:17" hidden="1" x14ac:dyDescent="0.3">
      <c r="A243" s="7">
        <v>241</v>
      </c>
      <c r="B243" s="3">
        <v>36400</v>
      </c>
      <c r="C243" s="5">
        <v>41000</v>
      </c>
      <c r="D243" t="s">
        <v>1752</v>
      </c>
      <c r="E243" t="s">
        <v>1757</v>
      </c>
      <c r="F243">
        <v>1419180304</v>
      </c>
      <c r="G243">
        <v>1415292304</v>
      </c>
      <c r="H243" t="b">
        <v>1</v>
      </c>
      <c r="I243">
        <v>376</v>
      </c>
      <c r="J243" t="b">
        <v>1</v>
      </c>
      <c r="K243" t="s">
        <v>1800</v>
      </c>
      <c r="L243">
        <f>ROUND(C243/B243*100,0)</f>
        <v>113</v>
      </c>
      <c r="M243">
        <f>IFERROR(ROUND(C243/I243,2),0)</f>
        <v>109.04</v>
      </c>
      <c r="N243" t="s">
        <v>1850</v>
      </c>
      <c r="O243" t="s">
        <v>1855</v>
      </c>
      <c r="P243" s="10">
        <f t="shared" si="6"/>
        <v>41949.697962962964</v>
      </c>
      <c r="Q243" s="10">
        <f t="shared" si="7"/>
        <v>41994.697962962964</v>
      </c>
    </row>
    <row r="244" spans="1:17" hidden="1" x14ac:dyDescent="0.3">
      <c r="A244" s="7">
        <v>242</v>
      </c>
      <c r="B244" s="3">
        <v>13000</v>
      </c>
      <c r="C244" s="5">
        <v>14750</v>
      </c>
      <c r="D244" t="s">
        <v>1752</v>
      </c>
      <c r="E244" t="s">
        <v>1757</v>
      </c>
      <c r="F244">
        <v>1324381790</v>
      </c>
      <c r="G244">
        <v>1321357790</v>
      </c>
      <c r="H244" t="b">
        <v>1</v>
      </c>
      <c r="I244">
        <v>202</v>
      </c>
      <c r="J244" t="b">
        <v>1</v>
      </c>
      <c r="K244" t="s">
        <v>1800</v>
      </c>
      <c r="L244">
        <f>ROUND(C244/B244*100,0)</f>
        <v>113</v>
      </c>
      <c r="M244">
        <f>IFERROR(ROUND(C244/I244,2),0)</f>
        <v>73.02</v>
      </c>
      <c r="N244" t="s">
        <v>1850</v>
      </c>
      <c r="O244" t="s">
        <v>1855</v>
      </c>
      <c r="P244" s="10">
        <f t="shared" si="6"/>
        <v>40862.492939814816</v>
      </c>
      <c r="Q244" s="10">
        <f t="shared" si="7"/>
        <v>40897.492939814816</v>
      </c>
    </row>
    <row r="245" spans="1:17" hidden="1" x14ac:dyDescent="0.3">
      <c r="A245" s="7">
        <v>243</v>
      </c>
      <c r="B245" s="3">
        <v>25000</v>
      </c>
      <c r="C245" s="5">
        <v>25648</v>
      </c>
      <c r="D245" t="s">
        <v>1752</v>
      </c>
      <c r="E245" t="s">
        <v>1757</v>
      </c>
      <c r="F245">
        <v>1393031304</v>
      </c>
      <c r="G245">
        <v>1390439304</v>
      </c>
      <c r="H245" t="b">
        <v>1</v>
      </c>
      <c r="I245">
        <v>328</v>
      </c>
      <c r="J245" t="b">
        <v>1</v>
      </c>
      <c r="K245" t="s">
        <v>1800</v>
      </c>
      <c r="L245">
        <f>ROUND(C245/B245*100,0)</f>
        <v>103</v>
      </c>
      <c r="M245">
        <f>IFERROR(ROUND(C245/I245,2),0)</f>
        <v>78.2</v>
      </c>
      <c r="N245" t="s">
        <v>1850</v>
      </c>
      <c r="O245" t="s">
        <v>1855</v>
      </c>
      <c r="P245" s="10">
        <f t="shared" si="6"/>
        <v>41662.047500000001</v>
      </c>
      <c r="Q245" s="10">
        <f t="shared" si="7"/>
        <v>41692.047500000001</v>
      </c>
    </row>
    <row r="246" spans="1:17" hidden="1" x14ac:dyDescent="0.3">
      <c r="A246" s="7">
        <v>244</v>
      </c>
      <c r="B246" s="3">
        <v>3500</v>
      </c>
      <c r="C246" s="5">
        <v>3981.5</v>
      </c>
      <c r="D246" t="s">
        <v>1752</v>
      </c>
      <c r="E246" t="s">
        <v>1757</v>
      </c>
      <c r="F246">
        <v>1268723160</v>
      </c>
      <c r="G246">
        <v>1265269559</v>
      </c>
      <c r="H246" t="b">
        <v>1</v>
      </c>
      <c r="I246">
        <v>84</v>
      </c>
      <c r="J246" t="b">
        <v>1</v>
      </c>
      <c r="K246" t="s">
        <v>1800</v>
      </c>
      <c r="L246">
        <f>ROUND(C246/B246*100,0)</f>
        <v>114</v>
      </c>
      <c r="M246">
        <f>IFERROR(ROUND(C246/I246,2),0)</f>
        <v>47.4</v>
      </c>
      <c r="N246" t="s">
        <v>1850</v>
      </c>
      <c r="O246" t="s">
        <v>1855</v>
      </c>
      <c r="P246" s="10">
        <f t="shared" si="6"/>
        <v>40213.323599537034</v>
      </c>
      <c r="Q246" s="10">
        <f t="shared" si="7"/>
        <v>40253.29583333333</v>
      </c>
    </row>
    <row r="247" spans="1:17" hidden="1" x14ac:dyDescent="0.3">
      <c r="A247" s="7">
        <v>245</v>
      </c>
      <c r="B247" s="3">
        <v>5000</v>
      </c>
      <c r="C247" s="5">
        <v>5186</v>
      </c>
      <c r="D247" t="s">
        <v>1752</v>
      </c>
      <c r="E247" t="s">
        <v>1757</v>
      </c>
      <c r="F247">
        <v>1345079785</v>
      </c>
      <c r="G247">
        <v>1342487785</v>
      </c>
      <c r="H247" t="b">
        <v>1</v>
      </c>
      <c r="I247">
        <v>96</v>
      </c>
      <c r="J247" t="b">
        <v>1</v>
      </c>
      <c r="K247" t="s">
        <v>1800</v>
      </c>
      <c r="L247">
        <f>ROUND(C247/B247*100,0)</f>
        <v>104</v>
      </c>
      <c r="M247">
        <f>IFERROR(ROUND(C247/I247,2),0)</f>
        <v>54.02</v>
      </c>
      <c r="N247" t="s">
        <v>1850</v>
      </c>
      <c r="O247" t="s">
        <v>1855</v>
      </c>
      <c r="P247" s="10">
        <f t="shared" si="6"/>
        <v>41107.053067129629</v>
      </c>
      <c r="Q247" s="10">
        <f t="shared" si="7"/>
        <v>41137.053067129629</v>
      </c>
    </row>
    <row r="248" spans="1:17" hidden="1" x14ac:dyDescent="0.3">
      <c r="A248" s="7">
        <v>246</v>
      </c>
      <c r="B248" s="3">
        <v>5000</v>
      </c>
      <c r="C248" s="5">
        <v>15273</v>
      </c>
      <c r="D248" t="s">
        <v>1752</v>
      </c>
      <c r="E248" t="s">
        <v>1757</v>
      </c>
      <c r="F248">
        <v>1292665405</v>
      </c>
      <c r="G248">
        <v>1288341805</v>
      </c>
      <c r="H248" t="b">
        <v>1</v>
      </c>
      <c r="I248">
        <v>223</v>
      </c>
      <c r="J248" t="b">
        <v>1</v>
      </c>
      <c r="K248" t="s">
        <v>1800</v>
      </c>
      <c r="L248">
        <f>ROUND(C248/B248*100,0)</f>
        <v>305</v>
      </c>
      <c r="M248">
        <f>IFERROR(ROUND(C248/I248,2),0)</f>
        <v>68.489999999999995</v>
      </c>
      <c r="N248" t="s">
        <v>1850</v>
      </c>
      <c r="O248" t="s">
        <v>1855</v>
      </c>
      <c r="P248" s="10">
        <f t="shared" si="6"/>
        <v>40480.363483796296</v>
      </c>
      <c r="Q248" s="10">
        <f t="shared" si="7"/>
        <v>40530.405150462961</v>
      </c>
    </row>
    <row r="249" spans="1:17" hidden="1" x14ac:dyDescent="0.3">
      <c r="A249" s="7">
        <v>247</v>
      </c>
      <c r="B249" s="3">
        <v>5000</v>
      </c>
      <c r="C249" s="5">
        <v>6705</v>
      </c>
      <c r="D249" t="s">
        <v>1752</v>
      </c>
      <c r="E249" t="s">
        <v>1757</v>
      </c>
      <c r="F249">
        <v>1287200340</v>
      </c>
      <c r="G249">
        <v>1284042614</v>
      </c>
      <c r="H249" t="b">
        <v>1</v>
      </c>
      <c r="I249">
        <v>62</v>
      </c>
      <c r="J249" t="b">
        <v>1</v>
      </c>
      <c r="K249" t="s">
        <v>1800</v>
      </c>
      <c r="L249">
        <f>ROUND(C249/B249*100,0)</f>
        <v>134</v>
      </c>
      <c r="M249">
        <f>IFERROR(ROUND(C249/I249,2),0)</f>
        <v>108.15</v>
      </c>
      <c r="N249" t="s">
        <v>1850</v>
      </c>
      <c r="O249" t="s">
        <v>1855</v>
      </c>
      <c r="P249" s="10">
        <f t="shared" si="6"/>
        <v>40430.604328703703</v>
      </c>
      <c r="Q249" s="10">
        <f t="shared" si="7"/>
        <v>40467.152083333334</v>
      </c>
    </row>
    <row r="250" spans="1:17" hidden="1" x14ac:dyDescent="0.3">
      <c r="A250" s="7">
        <v>248</v>
      </c>
      <c r="B250" s="3">
        <v>85000</v>
      </c>
      <c r="C250" s="5">
        <v>86133</v>
      </c>
      <c r="D250" t="s">
        <v>1752</v>
      </c>
      <c r="E250" t="s">
        <v>1757</v>
      </c>
      <c r="F250">
        <v>1325961309</v>
      </c>
      <c r="G250">
        <v>1322073309</v>
      </c>
      <c r="H250" t="b">
        <v>1</v>
      </c>
      <c r="I250">
        <v>146</v>
      </c>
      <c r="J250" t="b">
        <v>1</v>
      </c>
      <c r="K250" t="s">
        <v>1800</v>
      </c>
      <c r="L250">
        <f>ROUND(C250/B250*100,0)</f>
        <v>101</v>
      </c>
      <c r="M250">
        <f>IFERROR(ROUND(C250/I250,2),0)</f>
        <v>589.95000000000005</v>
      </c>
      <c r="N250" t="s">
        <v>1850</v>
      </c>
      <c r="O250" t="s">
        <v>1855</v>
      </c>
      <c r="P250" s="10">
        <f t="shared" si="6"/>
        <v>40870.774409722224</v>
      </c>
      <c r="Q250" s="10">
        <f t="shared" si="7"/>
        <v>40915.774409722224</v>
      </c>
    </row>
    <row r="251" spans="1:17" hidden="1" x14ac:dyDescent="0.3">
      <c r="A251" s="7">
        <v>249</v>
      </c>
      <c r="B251" s="3">
        <v>10000</v>
      </c>
      <c r="C251" s="5">
        <v>11292</v>
      </c>
      <c r="D251" t="s">
        <v>1752</v>
      </c>
      <c r="E251" t="s">
        <v>1757</v>
      </c>
      <c r="F251">
        <v>1282498800</v>
      </c>
      <c r="G251">
        <v>1275603020</v>
      </c>
      <c r="H251" t="b">
        <v>1</v>
      </c>
      <c r="I251">
        <v>235</v>
      </c>
      <c r="J251" t="b">
        <v>1</v>
      </c>
      <c r="K251" t="s">
        <v>1800</v>
      </c>
      <c r="L251">
        <f>ROUND(C251/B251*100,0)</f>
        <v>113</v>
      </c>
      <c r="M251">
        <f>IFERROR(ROUND(C251/I251,2),0)</f>
        <v>48.05</v>
      </c>
      <c r="N251" t="s">
        <v>1850</v>
      </c>
      <c r="O251" t="s">
        <v>1855</v>
      </c>
      <c r="P251" s="10">
        <f t="shared" si="6"/>
        <v>40332.923842592594</v>
      </c>
      <c r="Q251" s="10">
        <f t="shared" si="7"/>
        <v>40412.736111111109</v>
      </c>
    </row>
    <row r="252" spans="1:17" hidden="1" x14ac:dyDescent="0.3">
      <c r="A252" s="7">
        <v>250</v>
      </c>
      <c r="B252" s="3">
        <v>30000</v>
      </c>
      <c r="C252" s="5">
        <v>31675</v>
      </c>
      <c r="D252" t="s">
        <v>1752</v>
      </c>
      <c r="E252" t="s">
        <v>1757</v>
      </c>
      <c r="F252">
        <v>1370525691</v>
      </c>
      <c r="G252">
        <v>1367933691</v>
      </c>
      <c r="H252" t="b">
        <v>1</v>
      </c>
      <c r="I252">
        <v>437</v>
      </c>
      <c r="J252" t="b">
        <v>1</v>
      </c>
      <c r="K252" t="s">
        <v>1800</v>
      </c>
      <c r="L252">
        <f>ROUND(C252/B252*100,0)</f>
        <v>106</v>
      </c>
      <c r="M252">
        <f>IFERROR(ROUND(C252/I252,2),0)</f>
        <v>72.48</v>
      </c>
      <c r="N252" t="s">
        <v>1850</v>
      </c>
      <c r="O252" t="s">
        <v>1855</v>
      </c>
      <c r="P252" s="10">
        <f t="shared" si="6"/>
        <v>41401.565868055557</v>
      </c>
      <c r="Q252" s="10">
        <f t="shared" si="7"/>
        <v>41431.565868055557</v>
      </c>
    </row>
    <row r="253" spans="1:17" hidden="1" x14ac:dyDescent="0.3">
      <c r="A253" s="7">
        <v>251</v>
      </c>
      <c r="B253" s="3">
        <v>3500</v>
      </c>
      <c r="C253" s="5">
        <v>4395</v>
      </c>
      <c r="D253" t="s">
        <v>1752</v>
      </c>
      <c r="E253" t="s">
        <v>1757</v>
      </c>
      <c r="F253">
        <v>1337194800</v>
      </c>
      <c r="G253">
        <v>1334429646</v>
      </c>
      <c r="H253" t="b">
        <v>1</v>
      </c>
      <c r="I253">
        <v>77</v>
      </c>
      <c r="J253" t="b">
        <v>1</v>
      </c>
      <c r="K253" t="s">
        <v>1800</v>
      </c>
      <c r="L253">
        <f>ROUND(C253/B253*100,0)</f>
        <v>126</v>
      </c>
      <c r="M253">
        <f>IFERROR(ROUND(C253/I253,2),0)</f>
        <v>57.08</v>
      </c>
      <c r="N253" t="s">
        <v>1850</v>
      </c>
      <c r="O253" t="s">
        <v>1855</v>
      </c>
      <c r="P253" s="10">
        <f t="shared" si="6"/>
        <v>41013.787569444445</v>
      </c>
      <c r="Q253" s="10">
        <f t="shared" si="7"/>
        <v>41045.791666666664</v>
      </c>
    </row>
    <row r="254" spans="1:17" hidden="1" x14ac:dyDescent="0.3">
      <c r="A254" s="7">
        <v>252</v>
      </c>
      <c r="B254" s="3">
        <v>5000</v>
      </c>
      <c r="C254" s="5">
        <v>9228</v>
      </c>
      <c r="D254" t="s">
        <v>1752</v>
      </c>
      <c r="E254" t="s">
        <v>1757</v>
      </c>
      <c r="F254">
        <v>1275364740</v>
      </c>
      <c r="G254">
        <v>1269878058</v>
      </c>
      <c r="H254" t="b">
        <v>1</v>
      </c>
      <c r="I254">
        <v>108</v>
      </c>
      <c r="J254" t="b">
        <v>1</v>
      </c>
      <c r="K254" t="s">
        <v>1800</v>
      </c>
      <c r="L254">
        <f>ROUND(C254/B254*100,0)</f>
        <v>185</v>
      </c>
      <c r="M254">
        <f>IFERROR(ROUND(C254/I254,2),0)</f>
        <v>85.44</v>
      </c>
      <c r="N254" t="s">
        <v>1850</v>
      </c>
      <c r="O254" t="s">
        <v>1855</v>
      </c>
      <c r="P254" s="10">
        <f t="shared" si="6"/>
        <v>40266.662708333337</v>
      </c>
      <c r="Q254" s="10">
        <f t="shared" si="7"/>
        <v>40330.165972222225</v>
      </c>
    </row>
    <row r="255" spans="1:17" hidden="1" x14ac:dyDescent="0.3">
      <c r="A255" s="7">
        <v>253</v>
      </c>
      <c r="B255" s="3">
        <v>1500</v>
      </c>
      <c r="C255" s="5">
        <v>1511</v>
      </c>
      <c r="D255" t="s">
        <v>1752</v>
      </c>
      <c r="E255" t="s">
        <v>1757</v>
      </c>
      <c r="F255">
        <v>1329320235</v>
      </c>
      <c r="G255">
        <v>1326728235</v>
      </c>
      <c r="H255" t="b">
        <v>1</v>
      </c>
      <c r="I255">
        <v>7</v>
      </c>
      <c r="J255" t="b">
        <v>1</v>
      </c>
      <c r="K255" t="s">
        <v>1800</v>
      </c>
      <c r="L255">
        <f>ROUND(C255/B255*100,0)</f>
        <v>101</v>
      </c>
      <c r="M255">
        <f>IFERROR(ROUND(C255/I255,2),0)</f>
        <v>215.86</v>
      </c>
      <c r="N255" t="s">
        <v>1850</v>
      </c>
      <c r="O255" t="s">
        <v>1855</v>
      </c>
      <c r="P255" s="10">
        <f t="shared" si="6"/>
        <v>40924.650868055556</v>
      </c>
      <c r="Q255" s="10">
        <f t="shared" si="7"/>
        <v>40954.650868055556</v>
      </c>
    </row>
    <row r="256" spans="1:17" hidden="1" x14ac:dyDescent="0.3">
      <c r="A256" s="7">
        <v>254</v>
      </c>
      <c r="B256" s="3">
        <v>24000</v>
      </c>
      <c r="C256" s="5">
        <v>28067.34</v>
      </c>
      <c r="D256" t="s">
        <v>1752</v>
      </c>
      <c r="E256" t="s">
        <v>1757</v>
      </c>
      <c r="F256">
        <v>1445047200</v>
      </c>
      <c r="G256">
        <v>1442443910</v>
      </c>
      <c r="H256" t="b">
        <v>1</v>
      </c>
      <c r="I256">
        <v>314</v>
      </c>
      <c r="J256" t="b">
        <v>1</v>
      </c>
      <c r="K256" t="s">
        <v>1800</v>
      </c>
      <c r="L256">
        <f>ROUND(C256/B256*100,0)</f>
        <v>117</v>
      </c>
      <c r="M256">
        <f>IFERROR(ROUND(C256/I256,2),0)</f>
        <v>89.39</v>
      </c>
      <c r="N256" t="s">
        <v>1850</v>
      </c>
      <c r="O256" t="s">
        <v>1855</v>
      </c>
      <c r="P256" s="10">
        <f t="shared" si="6"/>
        <v>42263.952662037031</v>
      </c>
      <c r="Q256" s="10">
        <f t="shared" si="7"/>
        <v>42294.083333333328</v>
      </c>
    </row>
    <row r="257" spans="1:17" hidden="1" x14ac:dyDescent="0.3">
      <c r="A257" s="7">
        <v>255</v>
      </c>
      <c r="B257" s="3">
        <v>8000</v>
      </c>
      <c r="C257" s="5">
        <v>8538.66</v>
      </c>
      <c r="D257" t="s">
        <v>1752</v>
      </c>
      <c r="E257" t="s">
        <v>1757</v>
      </c>
      <c r="F257">
        <v>1300275482</v>
      </c>
      <c r="G257">
        <v>1297687082</v>
      </c>
      <c r="H257" t="b">
        <v>1</v>
      </c>
      <c r="I257">
        <v>188</v>
      </c>
      <c r="J257" t="b">
        <v>1</v>
      </c>
      <c r="K257" t="s">
        <v>1800</v>
      </c>
      <c r="L257">
        <f>ROUND(C257/B257*100,0)</f>
        <v>107</v>
      </c>
      <c r="M257">
        <f>IFERROR(ROUND(C257/I257,2),0)</f>
        <v>45.42</v>
      </c>
      <c r="N257" t="s">
        <v>1850</v>
      </c>
      <c r="O257" t="s">
        <v>1855</v>
      </c>
      <c r="P257" s="10">
        <f t="shared" si="6"/>
        <v>40588.526412037041</v>
      </c>
      <c r="Q257" s="10">
        <f t="shared" si="7"/>
        <v>40618.48474537037</v>
      </c>
    </row>
    <row r="258" spans="1:17" hidden="1" x14ac:dyDescent="0.3">
      <c r="A258" s="7">
        <v>256</v>
      </c>
      <c r="B258" s="3">
        <v>13000</v>
      </c>
      <c r="C258" s="5">
        <v>18083</v>
      </c>
      <c r="D258" t="s">
        <v>1752</v>
      </c>
      <c r="E258" t="s">
        <v>1757</v>
      </c>
      <c r="F258">
        <v>1363458467</v>
      </c>
      <c r="G258">
        <v>1360866467</v>
      </c>
      <c r="H258" t="b">
        <v>1</v>
      </c>
      <c r="I258">
        <v>275</v>
      </c>
      <c r="J258" t="b">
        <v>1</v>
      </c>
      <c r="K258" t="s">
        <v>1800</v>
      </c>
      <c r="L258">
        <f>ROUND(C258/B258*100,0)</f>
        <v>139</v>
      </c>
      <c r="M258">
        <f>IFERROR(ROUND(C258/I258,2),0)</f>
        <v>65.760000000000005</v>
      </c>
      <c r="N258" t="s">
        <v>1850</v>
      </c>
      <c r="O258" t="s">
        <v>1855</v>
      </c>
      <c r="P258" s="10">
        <f t="shared" si="6"/>
        <v>41319.769293981481</v>
      </c>
      <c r="Q258" s="10">
        <f t="shared" si="7"/>
        <v>41349.769293981481</v>
      </c>
    </row>
    <row r="259" spans="1:17" hidden="1" x14ac:dyDescent="0.3">
      <c r="A259" s="7">
        <v>257</v>
      </c>
      <c r="B259" s="3">
        <v>35000</v>
      </c>
      <c r="C259" s="5">
        <v>37354.269999999997</v>
      </c>
      <c r="D259" t="s">
        <v>1752</v>
      </c>
      <c r="E259" t="s">
        <v>1757</v>
      </c>
      <c r="F259">
        <v>1463670162</v>
      </c>
      <c r="G259">
        <v>1461078162</v>
      </c>
      <c r="H259" t="b">
        <v>1</v>
      </c>
      <c r="I259">
        <v>560</v>
      </c>
      <c r="J259" t="b">
        <v>1</v>
      </c>
      <c r="K259" t="s">
        <v>1800</v>
      </c>
      <c r="L259">
        <f>ROUND(C259/B259*100,0)</f>
        <v>107</v>
      </c>
      <c r="M259">
        <f>IFERROR(ROUND(C259/I259,2),0)</f>
        <v>66.7</v>
      </c>
      <c r="N259" t="s">
        <v>1850</v>
      </c>
      <c r="O259" t="s">
        <v>1855</v>
      </c>
      <c r="P259" s="10">
        <f t="shared" ref="P259:P322" si="8">(((G259/60)/60/24)+DATE(1970,1,1))</f>
        <v>42479.626875000002</v>
      </c>
      <c r="Q259" s="10">
        <f t="shared" ref="Q259:Q322" si="9">(((F259/60)/60/24)+DATE(1970,1,1))</f>
        <v>42509.626875000002</v>
      </c>
    </row>
    <row r="260" spans="1:17" hidden="1" x14ac:dyDescent="0.3">
      <c r="A260" s="7">
        <v>258</v>
      </c>
      <c r="B260" s="3">
        <v>30000</v>
      </c>
      <c r="C260" s="5">
        <v>57342</v>
      </c>
      <c r="D260" t="s">
        <v>1752</v>
      </c>
      <c r="E260" t="s">
        <v>1757</v>
      </c>
      <c r="F260">
        <v>1308359666</v>
      </c>
      <c r="G260">
        <v>1305767666</v>
      </c>
      <c r="H260" t="b">
        <v>1</v>
      </c>
      <c r="I260">
        <v>688</v>
      </c>
      <c r="J260" t="b">
        <v>1</v>
      </c>
      <c r="K260" t="s">
        <v>1800</v>
      </c>
      <c r="L260">
        <f>ROUND(C260/B260*100,0)</f>
        <v>191</v>
      </c>
      <c r="M260">
        <f>IFERROR(ROUND(C260/I260,2),0)</f>
        <v>83.35</v>
      </c>
      <c r="N260" t="s">
        <v>1850</v>
      </c>
      <c r="O260" t="s">
        <v>1855</v>
      </c>
      <c r="P260" s="10">
        <f t="shared" si="8"/>
        <v>40682.051689814813</v>
      </c>
      <c r="Q260" s="10">
        <f t="shared" si="9"/>
        <v>40712.051689814813</v>
      </c>
    </row>
    <row r="261" spans="1:17" hidden="1" x14ac:dyDescent="0.3">
      <c r="A261" s="7">
        <v>259</v>
      </c>
      <c r="B261" s="3">
        <v>75000</v>
      </c>
      <c r="C261" s="5">
        <v>98953.42</v>
      </c>
      <c r="D261" t="s">
        <v>1752</v>
      </c>
      <c r="E261" t="s">
        <v>1757</v>
      </c>
      <c r="F261">
        <v>1428514969</v>
      </c>
      <c r="G261">
        <v>1425922969</v>
      </c>
      <c r="H261" t="b">
        <v>1</v>
      </c>
      <c r="I261">
        <v>942</v>
      </c>
      <c r="J261" t="b">
        <v>1</v>
      </c>
      <c r="K261" t="s">
        <v>1800</v>
      </c>
      <c r="L261">
        <f>ROUND(C261/B261*100,0)</f>
        <v>132</v>
      </c>
      <c r="M261">
        <f>IFERROR(ROUND(C261/I261,2),0)</f>
        <v>105.05</v>
      </c>
      <c r="N261" t="s">
        <v>1850</v>
      </c>
      <c r="O261" t="s">
        <v>1855</v>
      </c>
      <c r="P261" s="10">
        <f t="shared" si="8"/>
        <v>42072.738067129627</v>
      </c>
      <c r="Q261" s="10">
        <f t="shared" si="9"/>
        <v>42102.738067129627</v>
      </c>
    </row>
    <row r="262" spans="1:17" hidden="1" x14ac:dyDescent="0.3">
      <c r="A262" s="7">
        <v>260</v>
      </c>
      <c r="B262" s="3">
        <v>10000</v>
      </c>
      <c r="C262" s="5">
        <v>10640</v>
      </c>
      <c r="D262" t="s">
        <v>1752</v>
      </c>
      <c r="E262" t="s">
        <v>1757</v>
      </c>
      <c r="F262">
        <v>1279360740</v>
      </c>
      <c r="G262">
        <v>1275415679</v>
      </c>
      <c r="H262" t="b">
        <v>1</v>
      </c>
      <c r="I262">
        <v>88</v>
      </c>
      <c r="J262" t="b">
        <v>1</v>
      </c>
      <c r="K262" t="s">
        <v>1800</v>
      </c>
      <c r="L262">
        <f>ROUND(C262/B262*100,0)</f>
        <v>106</v>
      </c>
      <c r="M262">
        <f>IFERROR(ROUND(C262/I262,2),0)</f>
        <v>120.91</v>
      </c>
      <c r="N262" t="s">
        <v>1850</v>
      </c>
      <c r="O262" t="s">
        <v>1855</v>
      </c>
      <c r="P262" s="10">
        <f t="shared" si="8"/>
        <v>40330.755543981482</v>
      </c>
      <c r="Q262" s="10">
        <f t="shared" si="9"/>
        <v>40376.415972222225</v>
      </c>
    </row>
    <row r="263" spans="1:17" hidden="1" x14ac:dyDescent="0.3">
      <c r="A263" s="7">
        <v>261</v>
      </c>
      <c r="B263" s="3">
        <v>20000</v>
      </c>
      <c r="C263" s="5">
        <v>21480</v>
      </c>
      <c r="D263" t="s">
        <v>1752</v>
      </c>
      <c r="E263" t="s">
        <v>1757</v>
      </c>
      <c r="F263">
        <v>1339080900</v>
      </c>
      <c r="G263">
        <v>1334783704</v>
      </c>
      <c r="H263" t="b">
        <v>1</v>
      </c>
      <c r="I263">
        <v>220</v>
      </c>
      <c r="J263" t="b">
        <v>1</v>
      </c>
      <c r="K263" t="s">
        <v>1800</v>
      </c>
      <c r="L263">
        <f>ROUND(C263/B263*100,0)</f>
        <v>107</v>
      </c>
      <c r="M263">
        <f>IFERROR(ROUND(C263/I263,2),0)</f>
        <v>97.64</v>
      </c>
      <c r="N263" t="s">
        <v>1850</v>
      </c>
      <c r="O263" t="s">
        <v>1855</v>
      </c>
      <c r="P263" s="10">
        <f t="shared" si="8"/>
        <v>41017.885462962964</v>
      </c>
      <c r="Q263" s="10">
        <f t="shared" si="9"/>
        <v>41067.621527777781</v>
      </c>
    </row>
    <row r="264" spans="1:17" hidden="1" x14ac:dyDescent="0.3">
      <c r="A264" s="7">
        <v>262</v>
      </c>
      <c r="B264" s="3">
        <v>2500</v>
      </c>
      <c r="C264" s="5">
        <v>6000</v>
      </c>
      <c r="D264" t="s">
        <v>1752</v>
      </c>
      <c r="E264" t="s">
        <v>1757</v>
      </c>
      <c r="F264">
        <v>1298699828</v>
      </c>
      <c r="G264">
        <v>1294811828</v>
      </c>
      <c r="H264" t="b">
        <v>1</v>
      </c>
      <c r="I264">
        <v>145</v>
      </c>
      <c r="J264" t="b">
        <v>1</v>
      </c>
      <c r="K264" t="s">
        <v>1800</v>
      </c>
      <c r="L264">
        <f>ROUND(C264/B264*100,0)</f>
        <v>240</v>
      </c>
      <c r="M264">
        <f>IFERROR(ROUND(C264/I264,2),0)</f>
        <v>41.38</v>
      </c>
      <c r="N264" t="s">
        <v>1850</v>
      </c>
      <c r="O264" t="s">
        <v>1855</v>
      </c>
      <c r="P264" s="10">
        <f t="shared" si="8"/>
        <v>40555.24800925926</v>
      </c>
      <c r="Q264" s="10">
        <f t="shared" si="9"/>
        <v>40600.24800925926</v>
      </c>
    </row>
    <row r="265" spans="1:17" hidden="1" x14ac:dyDescent="0.3">
      <c r="A265" s="7">
        <v>263</v>
      </c>
      <c r="B265" s="3">
        <v>25000</v>
      </c>
      <c r="C265" s="5">
        <v>29520.27</v>
      </c>
      <c r="D265" t="s">
        <v>1752</v>
      </c>
      <c r="E265" t="s">
        <v>1757</v>
      </c>
      <c r="F265">
        <v>1348786494</v>
      </c>
      <c r="G265">
        <v>1346194494</v>
      </c>
      <c r="H265" t="b">
        <v>1</v>
      </c>
      <c r="I265">
        <v>963</v>
      </c>
      <c r="J265" t="b">
        <v>1</v>
      </c>
      <c r="K265" t="s">
        <v>1800</v>
      </c>
      <c r="L265">
        <f>ROUND(C265/B265*100,0)</f>
        <v>118</v>
      </c>
      <c r="M265">
        <f>IFERROR(ROUND(C265/I265,2),0)</f>
        <v>30.65</v>
      </c>
      <c r="N265" t="s">
        <v>1850</v>
      </c>
      <c r="O265" t="s">
        <v>1855</v>
      </c>
      <c r="P265" s="10">
        <f t="shared" si="8"/>
        <v>41149.954791666663</v>
      </c>
      <c r="Q265" s="10">
        <f t="shared" si="9"/>
        <v>41179.954791666663</v>
      </c>
    </row>
    <row r="266" spans="1:17" hidden="1" x14ac:dyDescent="0.3">
      <c r="A266" s="7">
        <v>264</v>
      </c>
      <c r="B266" s="3">
        <v>5000</v>
      </c>
      <c r="C266" s="5">
        <v>5910</v>
      </c>
      <c r="D266" t="s">
        <v>1752</v>
      </c>
      <c r="E266" t="s">
        <v>1757</v>
      </c>
      <c r="F266">
        <v>1336747995</v>
      </c>
      <c r="G266">
        <v>1334155995</v>
      </c>
      <c r="H266" t="b">
        <v>1</v>
      </c>
      <c r="I266">
        <v>91</v>
      </c>
      <c r="J266" t="b">
        <v>1</v>
      </c>
      <c r="K266" t="s">
        <v>1800</v>
      </c>
      <c r="L266">
        <f>ROUND(C266/B266*100,0)</f>
        <v>118</v>
      </c>
      <c r="M266">
        <f>IFERROR(ROUND(C266/I266,2),0)</f>
        <v>64.95</v>
      </c>
      <c r="N266" t="s">
        <v>1850</v>
      </c>
      <c r="O266" t="s">
        <v>1855</v>
      </c>
      <c r="P266" s="10">
        <f t="shared" si="8"/>
        <v>41010.620312500003</v>
      </c>
      <c r="Q266" s="10">
        <f t="shared" si="9"/>
        <v>41040.620312500003</v>
      </c>
    </row>
    <row r="267" spans="1:17" hidden="1" x14ac:dyDescent="0.3">
      <c r="A267" s="7">
        <v>265</v>
      </c>
      <c r="B267" s="3">
        <v>5000</v>
      </c>
      <c r="C267" s="5">
        <v>5555</v>
      </c>
      <c r="D267" t="s">
        <v>1752</v>
      </c>
      <c r="E267" t="s">
        <v>1757</v>
      </c>
      <c r="F267">
        <v>1273522560</v>
      </c>
      <c r="G267">
        <v>1269928430</v>
      </c>
      <c r="H267" t="b">
        <v>1</v>
      </c>
      <c r="I267">
        <v>58</v>
      </c>
      <c r="J267" t="b">
        <v>1</v>
      </c>
      <c r="K267" t="s">
        <v>1800</v>
      </c>
      <c r="L267">
        <f>ROUND(C267/B267*100,0)</f>
        <v>111</v>
      </c>
      <c r="M267">
        <f>IFERROR(ROUND(C267/I267,2),0)</f>
        <v>95.78</v>
      </c>
      <c r="N267" t="s">
        <v>1850</v>
      </c>
      <c r="O267" t="s">
        <v>1855</v>
      </c>
      <c r="P267" s="10">
        <f t="shared" si="8"/>
        <v>40267.245717592588</v>
      </c>
      <c r="Q267" s="10">
        <f t="shared" si="9"/>
        <v>40308.844444444447</v>
      </c>
    </row>
    <row r="268" spans="1:17" hidden="1" x14ac:dyDescent="0.3">
      <c r="A268" s="7">
        <v>266</v>
      </c>
      <c r="B268" s="3">
        <v>1000</v>
      </c>
      <c r="C268" s="5">
        <v>1455</v>
      </c>
      <c r="D268" t="s">
        <v>1752</v>
      </c>
      <c r="E268" t="s">
        <v>1757</v>
      </c>
      <c r="F268">
        <v>1271994660</v>
      </c>
      <c r="G268">
        <v>1264565507</v>
      </c>
      <c r="H268" t="b">
        <v>1</v>
      </c>
      <c r="I268">
        <v>36</v>
      </c>
      <c r="J268" t="b">
        <v>1</v>
      </c>
      <c r="K268" t="s">
        <v>1800</v>
      </c>
      <c r="L268">
        <f>ROUND(C268/B268*100,0)</f>
        <v>146</v>
      </c>
      <c r="M268">
        <f>IFERROR(ROUND(C268/I268,2),0)</f>
        <v>40.42</v>
      </c>
      <c r="N268" t="s">
        <v>1850</v>
      </c>
      <c r="O268" t="s">
        <v>1855</v>
      </c>
      <c r="P268" s="10">
        <f t="shared" si="8"/>
        <v>40205.174849537041</v>
      </c>
      <c r="Q268" s="10">
        <f t="shared" si="9"/>
        <v>40291.160416666666</v>
      </c>
    </row>
    <row r="269" spans="1:17" hidden="1" x14ac:dyDescent="0.3">
      <c r="A269" s="7">
        <v>267</v>
      </c>
      <c r="B269" s="3">
        <v>9850</v>
      </c>
      <c r="C269" s="5">
        <v>12965.44</v>
      </c>
      <c r="D269" t="s">
        <v>1752</v>
      </c>
      <c r="E269" t="s">
        <v>1758</v>
      </c>
      <c r="F269">
        <v>1403693499</v>
      </c>
      <c r="G269">
        <v>1401101499</v>
      </c>
      <c r="H269" t="b">
        <v>1</v>
      </c>
      <c r="I269">
        <v>165</v>
      </c>
      <c r="J269" t="b">
        <v>1</v>
      </c>
      <c r="K269" t="s">
        <v>1800</v>
      </c>
      <c r="L269">
        <f>ROUND(C269/B269*100,0)</f>
        <v>132</v>
      </c>
      <c r="M269">
        <f>IFERROR(ROUND(C269/I269,2),0)</f>
        <v>78.58</v>
      </c>
      <c r="N269" t="s">
        <v>1850</v>
      </c>
      <c r="O269" t="s">
        <v>1855</v>
      </c>
      <c r="P269" s="10">
        <f t="shared" si="8"/>
        <v>41785.452534722222</v>
      </c>
      <c r="Q269" s="10">
        <f t="shared" si="9"/>
        <v>41815.452534722222</v>
      </c>
    </row>
    <row r="270" spans="1:17" hidden="1" x14ac:dyDescent="0.3">
      <c r="A270" s="7">
        <v>268</v>
      </c>
      <c r="B270" s="3">
        <v>5000</v>
      </c>
      <c r="C270" s="5">
        <v>5570</v>
      </c>
      <c r="D270" t="s">
        <v>1752</v>
      </c>
      <c r="E270" t="s">
        <v>1757</v>
      </c>
      <c r="F270">
        <v>1320640778</v>
      </c>
      <c r="G270">
        <v>1316749178</v>
      </c>
      <c r="H270" t="b">
        <v>1</v>
      </c>
      <c r="I270">
        <v>111</v>
      </c>
      <c r="J270" t="b">
        <v>1</v>
      </c>
      <c r="K270" t="s">
        <v>1800</v>
      </c>
      <c r="L270">
        <f>ROUND(C270/B270*100,0)</f>
        <v>111</v>
      </c>
      <c r="M270">
        <f>IFERROR(ROUND(C270/I270,2),0)</f>
        <v>50.18</v>
      </c>
      <c r="N270" t="s">
        <v>1850</v>
      </c>
      <c r="O270" t="s">
        <v>1855</v>
      </c>
      <c r="P270" s="10">
        <f t="shared" si="8"/>
        <v>40809.15252314815</v>
      </c>
      <c r="Q270" s="10">
        <f t="shared" si="9"/>
        <v>40854.194189814814</v>
      </c>
    </row>
    <row r="271" spans="1:17" hidden="1" x14ac:dyDescent="0.3">
      <c r="A271" s="7">
        <v>269</v>
      </c>
      <c r="B271" s="3">
        <v>100000</v>
      </c>
      <c r="C271" s="5">
        <v>147233.76999999999</v>
      </c>
      <c r="D271" t="s">
        <v>1752</v>
      </c>
      <c r="E271" t="s">
        <v>1759</v>
      </c>
      <c r="F271">
        <v>1487738622</v>
      </c>
      <c r="G271">
        <v>1485146622</v>
      </c>
      <c r="H271" t="b">
        <v>1</v>
      </c>
      <c r="I271">
        <v>1596</v>
      </c>
      <c r="J271" t="b">
        <v>1</v>
      </c>
      <c r="K271" t="s">
        <v>1800</v>
      </c>
      <c r="L271">
        <f>ROUND(C271/B271*100,0)</f>
        <v>147</v>
      </c>
      <c r="M271">
        <f>IFERROR(ROUND(C271/I271,2),0)</f>
        <v>92.25</v>
      </c>
      <c r="N271" t="s">
        <v>1850</v>
      </c>
      <c r="O271" t="s">
        <v>1855</v>
      </c>
      <c r="P271" s="10">
        <f t="shared" si="8"/>
        <v>42758.197013888886</v>
      </c>
      <c r="Q271" s="10">
        <f t="shared" si="9"/>
        <v>42788.197013888886</v>
      </c>
    </row>
    <row r="272" spans="1:17" hidden="1" x14ac:dyDescent="0.3">
      <c r="A272" s="7">
        <v>270</v>
      </c>
      <c r="B272" s="3">
        <v>2300</v>
      </c>
      <c r="C272" s="5">
        <v>3510</v>
      </c>
      <c r="D272" t="s">
        <v>1752</v>
      </c>
      <c r="E272" t="s">
        <v>1757</v>
      </c>
      <c r="F272">
        <v>1306296000</v>
      </c>
      <c r="G272">
        <v>1301950070</v>
      </c>
      <c r="H272" t="b">
        <v>1</v>
      </c>
      <c r="I272">
        <v>61</v>
      </c>
      <c r="J272" t="b">
        <v>1</v>
      </c>
      <c r="K272" t="s">
        <v>1800</v>
      </c>
      <c r="L272">
        <f>ROUND(C272/B272*100,0)</f>
        <v>153</v>
      </c>
      <c r="M272">
        <f>IFERROR(ROUND(C272/I272,2),0)</f>
        <v>57.54</v>
      </c>
      <c r="N272" t="s">
        <v>1850</v>
      </c>
      <c r="O272" t="s">
        <v>1855</v>
      </c>
      <c r="P272" s="10">
        <f t="shared" si="8"/>
        <v>40637.866550925923</v>
      </c>
      <c r="Q272" s="10">
        <f t="shared" si="9"/>
        <v>40688.166666666664</v>
      </c>
    </row>
    <row r="273" spans="1:17" hidden="1" x14ac:dyDescent="0.3">
      <c r="A273" s="7">
        <v>271</v>
      </c>
      <c r="B273" s="3">
        <v>30000</v>
      </c>
      <c r="C273" s="5">
        <v>31404</v>
      </c>
      <c r="D273" t="s">
        <v>1752</v>
      </c>
      <c r="E273" t="s">
        <v>1757</v>
      </c>
      <c r="F273">
        <v>1388649600</v>
      </c>
      <c r="G273">
        <v>1386123861</v>
      </c>
      <c r="H273" t="b">
        <v>1</v>
      </c>
      <c r="I273">
        <v>287</v>
      </c>
      <c r="J273" t="b">
        <v>1</v>
      </c>
      <c r="K273" t="s">
        <v>1800</v>
      </c>
      <c r="L273">
        <f>ROUND(C273/B273*100,0)</f>
        <v>105</v>
      </c>
      <c r="M273">
        <f>IFERROR(ROUND(C273/I273,2),0)</f>
        <v>109.42</v>
      </c>
      <c r="N273" t="s">
        <v>1850</v>
      </c>
      <c r="O273" t="s">
        <v>1855</v>
      </c>
      <c r="P273" s="10">
        <f t="shared" si="8"/>
        <v>41612.10024305556</v>
      </c>
      <c r="Q273" s="10">
        <f t="shared" si="9"/>
        <v>41641.333333333336</v>
      </c>
    </row>
    <row r="274" spans="1:17" hidden="1" x14ac:dyDescent="0.3">
      <c r="A274" s="7">
        <v>272</v>
      </c>
      <c r="B274" s="3">
        <v>3000</v>
      </c>
      <c r="C274" s="5">
        <v>5323.01</v>
      </c>
      <c r="D274" t="s">
        <v>1752</v>
      </c>
      <c r="E274" t="s">
        <v>1757</v>
      </c>
      <c r="F274">
        <v>1272480540</v>
      </c>
      <c r="G274">
        <v>1267220191</v>
      </c>
      <c r="H274" t="b">
        <v>1</v>
      </c>
      <c r="I274">
        <v>65</v>
      </c>
      <c r="J274" t="b">
        <v>1</v>
      </c>
      <c r="K274" t="s">
        <v>1800</v>
      </c>
      <c r="L274">
        <f>ROUND(C274/B274*100,0)</f>
        <v>177</v>
      </c>
      <c r="M274">
        <f>IFERROR(ROUND(C274/I274,2),0)</f>
        <v>81.89</v>
      </c>
      <c r="N274" t="s">
        <v>1850</v>
      </c>
      <c r="O274" t="s">
        <v>1855</v>
      </c>
      <c r="P274" s="10">
        <f t="shared" si="8"/>
        <v>40235.900358796294</v>
      </c>
      <c r="Q274" s="10">
        <f t="shared" si="9"/>
        <v>40296.78402777778</v>
      </c>
    </row>
    <row r="275" spans="1:17" hidden="1" x14ac:dyDescent="0.3">
      <c r="A275" s="7">
        <v>273</v>
      </c>
      <c r="B275" s="3">
        <v>5000</v>
      </c>
      <c r="C275" s="5">
        <v>5388.79</v>
      </c>
      <c r="D275" t="s">
        <v>1752</v>
      </c>
      <c r="E275" t="s">
        <v>1757</v>
      </c>
      <c r="F275">
        <v>1309694266</v>
      </c>
      <c r="G275">
        <v>1307102266</v>
      </c>
      <c r="H275" t="b">
        <v>1</v>
      </c>
      <c r="I275">
        <v>118</v>
      </c>
      <c r="J275" t="b">
        <v>1</v>
      </c>
      <c r="K275" t="s">
        <v>1800</v>
      </c>
      <c r="L275">
        <f>ROUND(C275/B275*100,0)</f>
        <v>108</v>
      </c>
      <c r="M275">
        <f>IFERROR(ROUND(C275/I275,2),0)</f>
        <v>45.67</v>
      </c>
      <c r="N275" t="s">
        <v>1850</v>
      </c>
      <c r="O275" t="s">
        <v>1855</v>
      </c>
      <c r="P275" s="10">
        <f t="shared" si="8"/>
        <v>40697.498449074075</v>
      </c>
      <c r="Q275" s="10">
        <f t="shared" si="9"/>
        <v>40727.498449074075</v>
      </c>
    </row>
    <row r="276" spans="1:17" hidden="1" x14ac:dyDescent="0.3">
      <c r="A276" s="7">
        <v>274</v>
      </c>
      <c r="B276" s="3">
        <v>4000</v>
      </c>
      <c r="C276" s="5">
        <v>6240</v>
      </c>
      <c r="D276" t="s">
        <v>1752</v>
      </c>
      <c r="E276" t="s">
        <v>1757</v>
      </c>
      <c r="F276">
        <v>1333609140</v>
      </c>
      <c r="G276">
        <v>1330638829</v>
      </c>
      <c r="H276" t="b">
        <v>1</v>
      </c>
      <c r="I276">
        <v>113</v>
      </c>
      <c r="J276" t="b">
        <v>1</v>
      </c>
      <c r="K276" t="s">
        <v>1800</v>
      </c>
      <c r="L276">
        <f>ROUND(C276/B276*100,0)</f>
        <v>156</v>
      </c>
      <c r="M276">
        <f>IFERROR(ROUND(C276/I276,2),0)</f>
        <v>55.22</v>
      </c>
      <c r="N276" t="s">
        <v>1850</v>
      </c>
      <c r="O276" t="s">
        <v>1855</v>
      </c>
      <c r="P276" s="10">
        <f t="shared" si="8"/>
        <v>40969.912372685183</v>
      </c>
      <c r="Q276" s="10">
        <f t="shared" si="9"/>
        <v>41004.290972222225</v>
      </c>
    </row>
    <row r="277" spans="1:17" hidden="1" x14ac:dyDescent="0.3">
      <c r="A277" s="7">
        <v>275</v>
      </c>
      <c r="B277" s="3">
        <v>20000</v>
      </c>
      <c r="C277" s="5">
        <v>21679</v>
      </c>
      <c r="D277" t="s">
        <v>1752</v>
      </c>
      <c r="E277" t="s">
        <v>1757</v>
      </c>
      <c r="F277">
        <v>1352511966</v>
      </c>
      <c r="G277">
        <v>1349916366</v>
      </c>
      <c r="H277" t="b">
        <v>1</v>
      </c>
      <c r="I277">
        <v>332</v>
      </c>
      <c r="J277" t="b">
        <v>1</v>
      </c>
      <c r="K277" t="s">
        <v>1800</v>
      </c>
      <c r="L277">
        <f>ROUND(C277/B277*100,0)</f>
        <v>108</v>
      </c>
      <c r="M277">
        <f>IFERROR(ROUND(C277/I277,2),0)</f>
        <v>65.3</v>
      </c>
      <c r="N277" t="s">
        <v>1850</v>
      </c>
      <c r="O277" t="s">
        <v>1855</v>
      </c>
      <c r="P277" s="10">
        <f t="shared" si="8"/>
        <v>41193.032013888893</v>
      </c>
      <c r="Q277" s="10">
        <f t="shared" si="9"/>
        <v>41223.073680555557</v>
      </c>
    </row>
    <row r="278" spans="1:17" hidden="1" x14ac:dyDescent="0.3">
      <c r="A278" s="7">
        <v>276</v>
      </c>
      <c r="B278" s="3">
        <v>4000</v>
      </c>
      <c r="C278" s="5">
        <v>5904</v>
      </c>
      <c r="D278" t="s">
        <v>1752</v>
      </c>
      <c r="E278" t="s">
        <v>1757</v>
      </c>
      <c r="F278">
        <v>1335574674</v>
      </c>
      <c r="G278">
        <v>1330394274</v>
      </c>
      <c r="H278" t="b">
        <v>1</v>
      </c>
      <c r="I278">
        <v>62</v>
      </c>
      <c r="J278" t="b">
        <v>1</v>
      </c>
      <c r="K278" t="s">
        <v>1800</v>
      </c>
      <c r="L278">
        <f>ROUND(C278/B278*100,0)</f>
        <v>148</v>
      </c>
      <c r="M278">
        <f>IFERROR(ROUND(C278/I278,2),0)</f>
        <v>95.23</v>
      </c>
      <c r="N278" t="s">
        <v>1850</v>
      </c>
      <c r="O278" t="s">
        <v>1855</v>
      </c>
      <c r="P278" s="10">
        <f t="shared" si="8"/>
        <v>40967.081874999996</v>
      </c>
      <c r="Q278" s="10">
        <f t="shared" si="9"/>
        <v>41027.040208333332</v>
      </c>
    </row>
    <row r="279" spans="1:17" hidden="1" x14ac:dyDescent="0.3">
      <c r="A279" s="7">
        <v>277</v>
      </c>
      <c r="B279" s="3">
        <v>65000</v>
      </c>
      <c r="C279" s="5">
        <v>71748</v>
      </c>
      <c r="D279" t="s">
        <v>1752</v>
      </c>
      <c r="E279" t="s">
        <v>1757</v>
      </c>
      <c r="F279">
        <v>1432416219</v>
      </c>
      <c r="G279">
        <v>1429824219</v>
      </c>
      <c r="H279" t="b">
        <v>1</v>
      </c>
      <c r="I279">
        <v>951</v>
      </c>
      <c r="J279" t="b">
        <v>1</v>
      </c>
      <c r="K279" t="s">
        <v>1800</v>
      </c>
      <c r="L279">
        <f>ROUND(C279/B279*100,0)</f>
        <v>110</v>
      </c>
      <c r="M279">
        <f>IFERROR(ROUND(C279/I279,2),0)</f>
        <v>75.44</v>
      </c>
      <c r="N279" t="s">
        <v>1850</v>
      </c>
      <c r="O279" t="s">
        <v>1855</v>
      </c>
      <c r="P279" s="10">
        <f t="shared" si="8"/>
        <v>42117.891423611116</v>
      </c>
      <c r="Q279" s="10">
        <f t="shared" si="9"/>
        <v>42147.891423611116</v>
      </c>
    </row>
    <row r="280" spans="1:17" hidden="1" x14ac:dyDescent="0.3">
      <c r="A280" s="7">
        <v>278</v>
      </c>
      <c r="B280" s="3">
        <v>27000</v>
      </c>
      <c r="C280" s="5">
        <v>40594</v>
      </c>
      <c r="D280" t="s">
        <v>1752</v>
      </c>
      <c r="E280" t="s">
        <v>1757</v>
      </c>
      <c r="F280">
        <v>1350003539</v>
      </c>
      <c r="G280">
        <v>1347411539</v>
      </c>
      <c r="H280" t="b">
        <v>1</v>
      </c>
      <c r="I280">
        <v>415</v>
      </c>
      <c r="J280" t="b">
        <v>1</v>
      </c>
      <c r="K280" t="s">
        <v>1800</v>
      </c>
      <c r="L280">
        <f>ROUND(C280/B280*100,0)</f>
        <v>150</v>
      </c>
      <c r="M280">
        <f>IFERROR(ROUND(C280/I280,2),0)</f>
        <v>97.82</v>
      </c>
      <c r="N280" t="s">
        <v>1850</v>
      </c>
      <c r="O280" t="s">
        <v>1855</v>
      </c>
      <c r="P280" s="10">
        <f t="shared" si="8"/>
        <v>41164.040960648148</v>
      </c>
      <c r="Q280" s="10">
        <f t="shared" si="9"/>
        <v>41194.040960648148</v>
      </c>
    </row>
    <row r="281" spans="1:17" hidden="1" x14ac:dyDescent="0.3">
      <c r="A281" s="7">
        <v>279</v>
      </c>
      <c r="B281" s="3">
        <v>17000</v>
      </c>
      <c r="C281" s="5">
        <v>26744.11</v>
      </c>
      <c r="D281" t="s">
        <v>1752</v>
      </c>
      <c r="E281" t="s">
        <v>1757</v>
      </c>
      <c r="F281">
        <v>1488160860</v>
      </c>
      <c r="G281">
        <v>1485237096</v>
      </c>
      <c r="H281" t="b">
        <v>1</v>
      </c>
      <c r="I281">
        <v>305</v>
      </c>
      <c r="J281" t="b">
        <v>1</v>
      </c>
      <c r="K281" t="s">
        <v>1800</v>
      </c>
      <c r="L281">
        <f>ROUND(C281/B281*100,0)</f>
        <v>157</v>
      </c>
      <c r="M281">
        <f>IFERROR(ROUND(C281/I281,2),0)</f>
        <v>87.69</v>
      </c>
      <c r="N281" t="s">
        <v>1850</v>
      </c>
      <c r="O281" t="s">
        <v>1855</v>
      </c>
      <c r="P281" s="10">
        <f t="shared" si="8"/>
        <v>42759.244166666671</v>
      </c>
      <c r="Q281" s="10">
        <f t="shared" si="9"/>
        <v>42793.084027777775</v>
      </c>
    </row>
    <row r="282" spans="1:17" hidden="1" x14ac:dyDescent="0.3">
      <c r="A282" s="7">
        <v>280</v>
      </c>
      <c r="B282" s="3">
        <v>75000</v>
      </c>
      <c r="C282" s="5">
        <v>117108</v>
      </c>
      <c r="D282" t="s">
        <v>1752</v>
      </c>
      <c r="E282" t="s">
        <v>1757</v>
      </c>
      <c r="F282">
        <v>1401459035</v>
      </c>
      <c r="G282">
        <v>1397571035</v>
      </c>
      <c r="H282" t="b">
        <v>1</v>
      </c>
      <c r="I282">
        <v>2139</v>
      </c>
      <c r="J282" t="b">
        <v>1</v>
      </c>
      <c r="K282" t="s">
        <v>1800</v>
      </c>
      <c r="L282">
        <f>ROUND(C282/B282*100,0)</f>
        <v>156</v>
      </c>
      <c r="M282">
        <f>IFERROR(ROUND(C282/I282,2),0)</f>
        <v>54.75</v>
      </c>
      <c r="N282" t="s">
        <v>1850</v>
      </c>
      <c r="O282" t="s">
        <v>1855</v>
      </c>
      <c r="P282" s="10">
        <f t="shared" si="8"/>
        <v>41744.590682870366</v>
      </c>
      <c r="Q282" s="10">
        <f t="shared" si="9"/>
        <v>41789.590682870366</v>
      </c>
    </row>
    <row r="283" spans="1:17" hidden="1" x14ac:dyDescent="0.3">
      <c r="A283" s="7">
        <v>281</v>
      </c>
      <c r="B283" s="3">
        <v>5500</v>
      </c>
      <c r="C283" s="5">
        <v>6632.32</v>
      </c>
      <c r="D283" t="s">
        <v>1752</v>
      </c>
      <c r="E283" t="s">
        <v>1757</v>
      </c>
      <c r="F283">
        <v>1249932360</v>
      </c>
      <c r="G283">
        <v>1242532513</v>
      </c>
      <c r="H283" t="b">
        <v>1</v>
      </c>
      <c r="I283">
        <v>79</v>
      </c>
      <c r="J283" t="b">
        <v>1</v>
      </c>
      <c r="K283" t="s">
        <v>1800</v>
      </c>
      <c r="L283">
        <f>ROUND(C283/B283*100,0)</f>
        <v>121</v>
      </c>
      <c r="M283">
        <f>IFERROR(ROUND(C283/I283,2),0)</f>
        <v>83.95</v>
      </c>
      <c r="N283" t="s">
        <v>1850</v>
      </c>
      <c r="O283" t="s">
        <v>1855</v>
      </c>
      <c r="P283" s="10">
        <f t="shared" si="8"/>
        <v>39950.163344907407</v>
      </c>
      <c r="Q283" s="10">
        <f t="shared" si="9"/>
        <v>40035.80972222222</v>
      </c>
    </row>
    <row r="284" spans="1:17" hidden="1" x14ac:dyDescent="0.3">
      <c r="A284" s="7">
        <v>282</v>
      </c>
      <c r="B284" s="3">
        <v>45000</v>
      </c>
      <c r="C284" s="5">
        <v>45535</v>
      </c>
      <c r="D284" t="s">
        <v>1752</v>
      </c>
      <c r="E284" t="s">
        <v>1757</v>
      </c>
      <c r="F284">
        <v>1266876000</v>
      </c>
      <c r="G284">
        <v>1263679492</v>
      </c>
      <c r="H284" t="b">
        <v>1</v>
      </c>
      <c r="I284">
        <v>179</v>
      </c>
      <c r="J284" t="b">
        <v>1</v>
      </c>
      <c r="K284" t="s">
        <v>1800</v>
      </c>
      <c r="L284">
        <f>ROUND(C284/B284*100,0)</f>
        <v>101</v>
      </c>
      <c r="M284">
        <f>IFERROR(ROUND(C284/I284,2),0)</f>
        <v>254.39</v>
      </c>
      <c r="N284" t="s">
        <v>1850</v>
      </c>
      <c r="O284" t="s">
        <v>1855</v>
      </c>
      <c r="P284" s="10">
        <f t="shared" si="8"/>
        <v>40194.920046296298</v>
      </c>
      <c r="Q284" s="10">
        <f t="shared" si="9"/>
        <v>40231.916666666664</v>
      </c>
    </row>
    <row r="285" spans="1:17" hidden="1" x14ac:dyDescent="0.3">
      <c r="A285" s="7">
        <v>283</v>
      </c>
      <c r="B285" s="3">
        <v>18000</v>
      </c>
      <c r="C285" s="5">
        <v>20569.05</v>
      </c>
      <c r="D285" t="s">
        <v>1752</v>
      </c>
      <c r="E285" t="s">
        <v>1757</v>
      </c>
      <c r="F285">
        <v>1306904340</v>
      </c>
      <c r="G285">
        <v>1305219744</v>
      </c>
      <c r="H285" t="b">
        <v>1</v>
      </c>
      <c r="I285">
        <v>202</v>
      </c>
      <c r="J285" t="b">
        <v>1</v>
      </c>
      <c r="K285" t="s">
        <v>1800</v>
      </c>
      <c r="L285">
        <f>ROUND(C285/B285*100,0)</f>
        <v>114</v>
      </c>
      <c r="M285">
        <f>IFERROR(ROUND(C285/I285,2),0)</f>
        <v>101.83</v>
      </c>
      <c r="N285" t="s">
        <v>1850</v>
      </c>
      <c r="O285" t="s">
        <v>1855</v>
      </c>
      <c r="P285" s="10">
        <f t="shared" si="8"/>
        <v>40675.71</v>
      </c>
      <c r="Q285" s="10">
        <f t="shared" si="9"/>
        <v>40695.207638888889</v>
      </c>
    </row>
    <row r="286" spans="1:17" hidden="1" x14ac:dyDescent="0.3">
      <c r="A286" s="7">
        <v>284</v>
      </c>
      <c r="B286" s="3">
        <v>40000</v>
      </c>
      <c r="C286" s="5">
        <v>41850.46</v>
      </c>
      <c r="D286" t="s">
        <v>1752</v>
      </c>
      <c r="E286" t="s">
        <v>1757</v>
      </c>
      <c r="F286">
        <v>1327167780</v>
      </c>
      <c r="G286">
        <v>1325007780</v>
      </c>
      <c r="H286" t="b">
        <v>1</v>
      </c>
      <c r="I286">
        <v>760</v>
      </c>
      <c r="J286" t="b">
        <v>1</v>
      </c>
      <c r="K286" t="s">
        <v>1800</v>
      </c>
      <c r="L286">
        <f>ROUND(C286/B286*100,0)</f>
        <v>105</v>
      </c>
      <c r="M286">
        <f>IFERROR(ROUND(C286/I286,2),0)</f>
        <v>55.07</v>
      </c>
      <c r="N286" t="s">
        <v>1850</v>
      </c>
      <c r="O286" t="s">
        <v>1855</v>
      </c>
      <c r="P286" s="10">
        <f t="shared" si="8"/>
        <v>40904.738194444442</v>
      </c>
      <c r="Q286" s="10">
        <f t="shared" si="9"/>
        <v>40929.738194444442</v>
      </c>
    </row>
    <row r="287" spans="1:17" hidden="1" x14ac:dyDescent="0.3">
      <c r="A287" s="7">
        <v>285</v>
      </c>
      <c r="B287" s="3">
        <v>14000</v>
      </c>
      <c r="C287" s="5">
        <v>32035.51</v>
      </c>
      <c r="D287" t="s">
        <v>1752</v>
      </c>
      <c r="E287" t="s">
        <v>1757</v>
      </c>
      <c r="F287">
        <v>1379614128</v>
      </c>
      <c r="G287">
        <v>1377022128</v>
      </c>
      <c r="H287" t="b">
        <v>1</v>
      </c>
      <c r="I287">
        <v>563</v>
      </c>
      <c r="J287" t="b">
        <v>1</v>
      </c>
      <c r="K287" t="s">
        <v>1800</v>
      </c>
      <c r="L287">
        <f>ROUND(C287/B287*100,0)</f>
        <v>229</v>
      </c>
      <c r="M287">
        <f>IFERROR(ROUND(C287/I287,2),0)</f>
        <v>56.9</v>
      </c>
      <c r="N287" t="s">
        <v>1850</v>
      </c>
      <c r="O287" t="s">
        <v>1855</v>
      </c>
      <c r="P287" s="10">
        <f t="shared" si="8"/>
        <v>41506.756111111114</v>
      </c>
      <c r="Q287" s="10">
        <f t="shared" si="9"/>
        <v>41536.756111111114</v>
      </c>
    </row>
    <row r="288" spans="1:17" hidden="1" x14ac:dyDescent="0.3">
      <c r="A288" s="7">
        <v>286</v>
      </c>
      <c r="B288" s="3">
        <v>15000</v>
      </c>
      <c r="C288" s="5">
        <v>16373</v>
      </c>
      <c r="D288" t="s">
        <v>1752</v>
      </c>
      <c r="E288" t="s">
        <v>1757</v>
      </c>
      <c r="F288">
        <v>1364236524</v>
      </c>
      <c r="G288">
        <v>1360352124</v>
      </c>
      <c r="H288" t="b">
        <v>1</v>
      </c>
      <c r="I288">
        <v>135</v>
      </c>
      <c r="J288" t="b">
        <v>1</v>
      </c>
      <c r="K288" t="s">
        <v>1800</v>
      </c>
      <c r="L288">
        <f>ROUND(C288/B288*100,0)</f>
        <v>109</v>
      </c>
      <c r="M288">
        <f>IFERROR(ROUND(C288/I288,2),0)</f>
        <v>121.28</v>
      </c>
      <c r="N288" t="s">
        <v>1850</v>
      </c>
      <c r="O288" t="s">
        <v>1855</v>
      </c>
      <c r="P288" s="10">
        <f t="shared" si="8"/>
        <v>41313.816249999996</v>
      </c>
      <c r="Q288" s="10">
        <f t="shared" si="9"/>
        <v>41358.774583333332</v>
      </c>
    </row>
    <row r="289" spans="1:17" hidden="1" x14ac:dyDescent="0.3">
      <c r="A289" s="7">
        <v>287</v>
      </c>
      <c r="B289" s="3">
        <v>15000</v>
      </c>
      <c r="C289" s="5">
        <v>26445</v>
      </c>
      <c r="D289" t="s">
        <v>1752</v>
      </c>
      <c r="E289" t="s">
        <v>1757</v>
      </c>
      <c r="F289">
        <v>1351828800</v>
      </c>
      <c r="G289">
        <v>1349160018</v>
      </c>
      <c r="H289" t="b">
        <v>1</v>
      </c>
      <c r="I289">
        <v>290</v>
      </c>
      <c r="J289" t="b">
        <v>1</v>
      </c>
      <c r="K289" t="s">
        <v>1800</v>
      </c>
      <c r="L289">
        <f>ROUND(C289/B289*100,0)</f>
        <v>176</v>
      </c>
      <c r="M289">
        <f>IFERROR(ROUND(C289/I289,2),0)</f>
        <v>91.19</v>
      </c>
      <c r="N289" t="s">
        <v>1850</v>
      </c>
      <c r="O289" t="s">
        <v>1855</v>
      </c>
      <c r="P289" s="10">
        <f t="shared" si="8"/>
        <v>41184.277986111112</v>
      </c>
      <c r="Q289" s="10">
        <f t="shared" si="9"/>
        <v>41215.166666666664</v>
      </c>
    </row>
    <row r="290" spans="1:17" hidden="1" x14ac:dyDescent="0.3">
      <c r="A290" s="7">
        <v>288</v>
      </c>
      <c r="B290" s="3">
        <v>50000</v>
      </c>
      <c r="C290" s="5">
        <v>51605.31</v>
      </c>
      <c r="D290" t="s">
        <v>1752</v>
      </c>
      <c r="E290" t="s">
        <v>1757</v>
      </c>
      <c r="F290">
        <v>1340683393</v>
      </c>
      <c r="G290">
        <v>1337659393</v>
      </c>
      <c r="H290" t="b">
        <v>1</v>
      </c>
      <c r="I290">
        <v>447</v>
      </c>
      <c r="J290" t="b">
        <v>1</v>
      </c>
      <c r="K290" t="s">
        <v>1800</v>
      </c>
      <c r="L290">
        <f>ROUND(C290/B290*100,0)</f>
        <v>103</v>
      </c>
      <c r="M290">
        <f>IFERROR(ROUND(C290/I290,2),0)</f>
        <v>115.45</v>
      </c>
      <c r="N290" t="s">
        <v>1850</v>
      </c>
      <c r="O290" t="s">
        <v>1855</v>
      </c>
      <c r="P290" s="10">
        <f t="shared" si="8"/>
        <v>41051.168900462959</v>
      </c>
      <c r="Q290" s="10">
        <f t="shared" si="9"/>
        <v>41086.168900462959</v>
      </c>
    </row>
    <row r="291" spans="1:17" hidden="1" x14ac:dyDescent="0.3">
      <c r="A291" s="7">
        <v>289</v>
      </c>
      <c r="B291" s="3">
        <v>15000</v>
      </c>
      <c r="C291" s="5">
        <v>15723</v>
      </c>
      <c r="D291" t="s">
        <v>1752</v>
      </c>
      <c r="E291" t="s">
        <v>1758</v>
      </c>
      <c r="F291">
        <v>1383389834</v>
      </c>
      <c r="G291">
        <v>1380797834</v>
      </c>
      <c r="H291" t="b">
        <v>1</v>
      </c>
      <c r="I291">
        <v>232</v>
      </c>
      <c r="J291" t="b">
        <v>1</v>
      </c>
      <c r="K291" t="s">
        <v>1800</v>
      </c>
      <c r="L291">
        <f>ROUND(C291/B291*100,0)</f>
        <v>105</v>
      </c>
      <c r="M291">
        <f>IFERROR(ROUND(C291/I291,2),0)</f>
        <v>67.77</v>
      </c>
      <c r="N291" t="s">
        <v>1850</v>
      </c>
      <c r="O291" t="s">
        <v>1855</v>
      </c>
      <c r="P291" s="10">
        <f t="shared" si="8"/>
        <v>41550.456412037034</v>
      </c>
      <c r="Q291" s="10">
        <f t="shared" si="9"/>
        <v>41580.456412037034</v>
      </c>
    </row>
    <row r="292" spans="1:17" hidden="1" x14ac:dyDescent="0.3">
      <c r="A292" s="7">
        <v>290</v>
      </c>
      <c r="B292" s="3">
        <v>4500</v>
      </c>
      <c r="C292" s="5">
        <v>4800.8</v>
      </c>
      <c r="D292" t="s">
        <v>1752</v>
      </c>
      <c r="E292" t="s">
        <v>1757</v>
      </c>
      <c r="F292">
        <v>1296633540</v>
      </c>
      <c r="G292">
        <v>1292316697</v>
      </c>
      <c r="H292" t="b">
        <v>1</v>
      </c>
      <c r="I292">
        <v>168</v>
      </c>
      <c r="J292" t="b">
        <v>1</v>
      </c>
      <c r="K292" t="s">
        <v>1800</v>
      </c>
      <c r="L292">
        <f>ROUND(C292/B292*100,0)</f>
        <v>107</v>
      </c>
      <c r="M292">
        <f>IFERROR(ROUND(C292/I292,2),0)</f>
        <v>28.58</v>
      </c>
      <c r="N292" t="s">
        <v>1850</v>
      </c>
      <c r="O292" t="s">
        <v>1855</v>
      </c>
      <c r="P292" s="10">
        <f t="shared" si="8"/>
        <v>40526.36917824074</v>
      </c>
      <c r="Q292" s="10">
        <f t="shared" si="9"/>
        <v>40576.332638888889</v>
      </c>
    </row>
    <row r="293" spans="1:17" hidden="1" x14ac:dyDescent="0.3">
      <c r="A293" s="7">
        <v>291</v>
      </c>
      <c r="B293" s="3">
        <v>5000</v>
      </c>
      <c r="C293" s="5">
        <v>6001</v>
      </c>
      <c r="D293" t="s">
        <v>1752</v>
      </c>
      <c r="E293" t="s">
        <v>1757</v>
      </c>
      <c r="F293">
        <v>1367366460</v>
      </c>
      <c r="G293">
        <v>1365791246</v>
      </c>
      <c r="H293" t="b">
        <v>1</v>
      </c>
      <c r="I293">
        <v>128</v>
      </c>
      <c r="J293" t="b">
        <v>1</v>
      </c>
      <c r="K293" t="s">
        <v>1800</v>
      </c>
      <c r="L293">
        <f>ROUND(C293/B293*100,0)</f>
        <v>120</v>
      </c>
      <c r="M293">
        <f>IFERROR(ROUND(C293/I293,2),0)</f>
        <v>46.88</v>
      </c>
      <c r="N293" t="s">
        <v>1850</v>
      </c>
      <c r="O293" t="s">
        <v>1855</v>
      </c>
      <c r="P293" s="10">
        <f t="shared" si="8"/>
        <v>41376.769050925926</v>
      </c>
      <c r="Q293" s="10">
        <f t="shared" si="9"/>
        <v>41395.000694444447</v>
      </c>
    </row>
    <row r="294" spans="1:17" hidden="1" x14ac:dyDescent="0.3">
      <c r="A294" s="7">
        <v>292</v>
      </c>
      <c r="B294" s="3">
        <v>75000</v>
      </c>
      <c r="C294" s="5">
        <v>76130.2</v>
      </c>
      <c r="D294" t="s">
        <v>1752</v>
      </c>
      <c r="E294" t="s">
        <v>1757</v>
      </c>
      <c r="F294">
        <v>1319860740</v>
      </c>
      <c r="G294">
        <v>1317064599</v>
      </c>
      <c r="H294" t="b">
        <v>1</v>
      </c>
      <c r="I294">
        <v>493</v>
      </c>
      <c r="J294" t="b">
        <v>1</v>
      </c>
      <c r="K294" t="s">
        <v>1800</v>
      </c>
      <c r="L294">
        <f>ROUND(C294/B294*100,0)</f>
        <v>102</v>
      </c>
      <c r="M294">
        <f>IFERROR(ROUND(C294/I294,2),0)</f>
        <v>154.41999999999999</v>
      </c>
      <c r="N294" t="s">
        <v>1850</v>
      </c>
      <c r="O294" t="s">
        <v>1855</v>
      </c>
      <c r="P294" s="10">
        <f t="shared" si="8"/>
        <v>40812.803229166668</v>
      </c>
      <c r="Q294" s="10">
        <f t="shared" si="9"/>
        <v>40845.165972222225</v>
      </c>
    </row>
    <row r="295" spans="1:17" hidden="1" x14ac:dyDescent="0.3">
      <c r="A295" s="7">
        <v>293</v>
      </c>
      <c r="B295" s="3">
        <v>26000</v>
      </c>
      <c r="C295" s="5">
        <v>26360</v>
      </c>
      <c r="D295" t="s">
        <v>1752</v>
      </c>
      <c r="E295" t="s">
        <v>1757</v>
      </c>
      <c r="F295">
        <v>1398009714</v>
      </c>
      <c r="G295">
        <v>1395417714</v>
      </c>
      <c r="H295" t="b">
        <v>1</v>
      </c>
      <c r="I295">
        <v>131</v>
      </c>
      <c r="J295" t="b">
        <v>1</v>
      </c>
      <c r="K295" t="s">
        <v>1800</v>
      </c>
      <c r="L295">
        <f>ROUND(C295/B295*100,0)</f>
        <v>101</v>
      </c>
      <c r="M295">
        <f>IFERROR(ROUND(C295/I295,2),0)</f>
        <v>201.22</v>
      </c>
      <c r="N295" t="s">
        <v>1850</v>
      </c>
      <c r="O295" t="s">
        <v>1855</v>
      </c>
      <c r="P295" s="10">
        <f t="shared" si="8"/>
        <v>41719.667986111112</v>
      </c>
      <c r="Q295" s="10">
        <f t="shared" si="9"/>
        <v>41749.667986111112</v>
      </c>
    </row>
    <row r="296" spans="1:17" hidden="1" x14ac:dyDescent="0.3">
      <c r="A296" s="7">
        <v>294</v>
      </c>
      <c r="B296" s="3">
        <v>5000</v>
      </c>
      <c r="C296" s="5">
        <v>5000</v>
      </c>
      <c r="D296" t="s">
        <v>1752</v>
      </c>
      <c r="E296" t="s">
        <v>1757</v>
      </c>
      <c r="F296">
        <v>1279555200</v>
      </c>
      <c r="G296">
        <v>1276480894</v>
      </c>
      <c r="H296" t="b">
        <v>1</v>
      </c>
      <c r="I296">
        <v>50</v>
      </c>
      <c r="J296" t="b">
        <v>1</v>
      </c>
      <c r="K296" t="s">
        <v>1800</v>
      </c>
      <c r="L296">
        <f>ROUND(C296/B296*100,0)</f>
        <v>100</v>
      </c>
      <c r="M296">
        <f>IFERROR(ROUND(C296/I296,2),0)</f>
        <v>100</v>
      </c>
      <c r="N296" t="s">
        <v>1850</v>
      </c>
      <c r="O296" t="s">
        <v>1855</v>
      </c>
      <c r="P296" s="10">
        <f t="shared" si="8"/>
        <v>40343.084421296298</v>
      </c>
      <c r="Q296" s="10">
        <f t="shared" si="9"/>
        <v>40378.666666666664</v>
      </c>
    </row>
    <row r="297" spans="1:17" hidden="1" x14ac:dyDescent="0.3">
      <c r="A297" s="7">
        <v>295</v>
      </c>
      <c r="B297" s="3">
        <v>50000</v>
      </c>
      <c r="C297" s="5">
        <v>66554.559999999998</v>
      </c>
      <c r="D297" t="s">
        <v>1752</v>
      </c>
      <c r="E297" t="s">
        <v>1757</v>
      </c>
      <c r="F297">
        <v>1383264000</v>
      </c>
      <c r="G297">
        <v>1378080409</v>
      </c>
      <c r="H297" t="b">
        <v>1</v>
      </c>
      <c r="I297">
        <v>665</v>
      </c>
      <c r="J297" t="b">
        <v>1</v>
      </c>
      <c r="K297" t="s">
        <v>1800</v>
      </c>
      <c r="L297">
        <f>ROUND(C297/B297*100,0)</f>
        <v>133</v>
      </c>
      <c r="M297">
        <f>IFERROR(ROUND(C297/I297,2),0)</f>
        <v>100.08</v>
      </c>
      <c r="N297" t="s">
        <v>1850</v>
      </c>
      <c r="O297" t="s">
        <v>1855</v>
      </c>
      <c r="P297" s="10">
        <f t="shared" si="8"/>
        <v>41519.004733796297</v>
      </c>
      <c r="Q297" s="10">
        <f t="shared" si="9"/>
        <v>41579</v>
      </c>
    </row>
    <row r="298" spans="1:17" hidden="1" x14ac:dyDescent="0.3">
      <c r="A298" s="7">
        <v>296</v>
      </c>
      <c r="B298" s="3">
        <v>25000</v>
      </c>
      <c r="C298" s="5">
        <v>29681.55</v>
      </c>
      <c r="D298" t="s">
        <v>1752</v>
      </c>
      <c r="E298" t="s">
        <v>1757</v>
      </c>
      <c r="F298">
        <v>1347017083</v>
      </c>
      <c r="G298">
        <v>1344857083</v>
      </c>
      <c r="H298" t="b">
        <v>1</v>
      </c>
      <c r="I298">
        <v>129</v>
      </c>
      <c r="J298" t="b">
        <v>1</v>
      </c>
      <c r="K298" t="s">
        <v>1800</v>
      </c>
      <c r="L298">
        <f>ROUND(C298/B298*100,0)</f>
        <v>119</v>
      </c>
      <c r="M298">
        <f>IFERROR(ROUND(C298/I298,2),0)</f>
        <v>230.09</v>
      </c>
      <c r="N298" t="s">
        <v>1850</v>
      </c>
      <c r="O298" t="s">
        <v>1855</v>
      </c>
      <c r="P298" s="10">
        <f t="shared" si="8"/>
        <v>41134.475497685184</v>
      </c>
      <c r="Q298" s="10">
        <f t="shared" si="9"/>
        <v>41159.475497685184</v>
      </c>
    </row>
    <row r="299" spans="1:17" hidden="1" x14ac:dyDescent="0.3">
      <c r="A299" s="7">
        <v>297</v>
      </c>
      <c r="B299" s="3">
        <v>20000</v>
      </c>
      <c r="C299" s="5">
        <v>20128</v>
      </c>
      <c r="D299" t="s">
        <v>1752</v>
      </c>
      <c r="E299" t="s">
        <v>1757</v>
      </c>
      <c r="F299">
        <v>1430452740</v>
      </c>
      <c r="G299">
        <v>1427390901</v>
      </c>
      <c r="H299" t="b">
        <v>1</v>
      </c>
      <c r="I299">
        <v>142</v>
      </c>
      <c r="J299" t="b">
        <v>1</v>
      </c>
      <c r="K299" t="s">
        <v>1800</v>
      </c>
      <c r="L299">
        <f>ROUND(C299/B299*100,0)</f>
        <v>101</v>
      </c>
      <c r="M299">
        <f>IFERROR(ROUND(C299/I299,2),0)</f>
        <v>141.75</v>
      </c>
      <c r="N299" t="s">
        <v>1850</v>
      </c>
      <c r="O299" t="s">
        <v>1855</v>
      </c>
      <c r="P299" s="10">
        <f t="shared" si="8"/>
        <v>42089.72802083334</v>
      </c>
      <c r="Q299" s="10">
        <f t="shared" si="9"/>
        <v>42125.165972222225</v>
      </c>
    </row>
    <row r="300" spans="1:17" hidden="1" x14ac:dyDescent="0.3">
      <c r="A300" s="7">
        <v>298</v>
      </c>
      <c r="B300" s="3">
        <v>126000</v>
      </c>
      <c r="C300" s="5">
        <v>137254.84</v>
      </c>
      <c r="D300" t="s">
        <v>1752</v>
      </c>
      <c r="E300" t="s">
        <v>1757</v>
      </c>
      <c r="F300">
        <v>1399669200</v>
      </c>
      <c r="G300">
        <v>1394536048</v>
      </c>
      <c r="H300" t="b">
        <v>1</v>
      </c>
      <c r="I300">
        <v>2436</v>
      </c>
      <c r="J300" t="b">
        <v>1</v>
      </c>
      <c r="K300" t="s">
        <v>1800</v>
      </c>
      <c r="L300">
        <f>ROUND(C300/B300*100,0)</f>
        <v>109</v>
      </c>
      <c r="M300">
        <f>IFERROR(ROUND(C300/I300,2),0)</f>
        <v>56.34</v>
      </c>
      <c r="N300" t="s">
        <v>1850</v>
      </c>
      <c r="O300" t="s">
        <v>1855</v>
      </c>
      <c r="P300" s="10">
        <f t="shared" si="8"/>
        <v>41709.463518518518</v>
      </c>
      <c r="Q300" s="10">
        <f t="shared" si="9"/>
        <v>41768.875</v>
      </c>
    </row>
    <row r="301" spans="1:17" hidden="1" x14ac:dyDescent="0.3">
      <c r="A301" s="7">
        <v>299</v>
      </c>
      <c r="B301" s="3">
        <v>10000</v>
      </c>
      <c r="C301" s="5">
        <v>17895.25</v>
      </c>
      <c r="D301" t="s">
        <v>1752</v>
      </c>
      <c r="E301" t="s">
        <v>1757</v>
      </c>
      <c r="F301">
        <v>1289975060</v>
      </c>
      <c r="G301">
        <v>1287379460</v>
      </c>
      <c r="H301" t="b">
        <v>1</v>
      </c>
      <c r="I301">
        <v>244</v>
      </c>
      <c r="J301" t="b">
        <v>1</v>
      </c>
      <c r="K301" t="s">
        <v>1800</v>
      </c>
      <c r="L301">
        <f>ROUND(C301/B301*100,0)</f>
        <v>179</v>
      </c>
      <c r="M301">
        <f>IFERROR(ROUND(C301/I301,2),0)</f>
        <v>73.34</v>
      </c>
      <c r="N301" t="s">
        <v>1850</v>
      </c>
      <c r="O301" t="s">
        <v>1855</v>
      </c>
      <c r="P301" s="10">
        <f t="shared" si="8"/>
        <v>40469.225231481483</v>
      </c>
      <c r="Q301" s="10">
        <f t="shared" si="9"/>
        <v>40499.266898148147</v>
      </c>
    </row>
    <row r="302" spans="1:17" hidden="1" x14ac:dyDescent="0.3">
      <c r="A302" s="7">
        <v>300</v>
      </c>
      <c r="B302" s="3">
        <v>25000</v>
      </c>
      <c r="C302" s="5">
        <v>25430.66</v>
      </c>
      <c r="D302" t="s">
        <v>1752</v>
      </c>
      <c r="E302" t="s">
        <v>1757</v>
      </c>
      <c r="F302">
        <v>1303686138</v>
      </c>
      <c r="G302">
        <v>1301007738</v>
      </c>
      <c r="H302" t="b">
        <v>1</v>
      </c>
      <c r="I302">
        <v>298</v>
      </c>
      <c r="J302" t="b">
        <v>1</v>
      </c>
      <c r="K302" t="s">
        <v>1800</v>
      </c>
      <c r="L302">
        <f>ROUND(C302/B302*100,0)</f>
        <v>102</v>
      </c>
      <c r="M302">
        <f>IFERROR(ROUND(C302/I302,2),0)</f>
        <v>85.34</v>
      </c>
      <c r="N302" t="s">
        <v>1850</v>
      </c>
      <c r="O302" t="s">
        <v>1855</v>
      </c>
      <c r="P302" s="10">
        <f t="shared" si="8"/>
        <v>40626.959930555553</v>
      </c>
      <c r="Q302" s="10">
        <f t="shared" si="9"/>
        <v>40657.959930555553</v>
      </c>
    </row>
    <row r="303" spans="1:17" hidden="1" x14ac:dyDescent="0.3">
      <c r="A303" s="7">
        <v>301</v>
      </c>
      <c r="B303" s="3">
        <v>13000</v>
      </c>
      <c r="C303" s="5">
        <v>15435.55</v>
      </c>
      <c r="D303" t="s">
        <v>1752</v>
      </c>
      <c r="E303" t="s">
        <v>1757</v>
      </c>
      <c r="F303">
        <v>1363711335</v>
      </c>
      <c r="G303">
        <v>1360258935</v>
      </c>
      <c r="H303" t="b">
        <v>1</v>
      </c>
      <c r="I303">
        <v>251</v>
      </c>
      <c r="J303" t="b">
        <v>1</v>
      </c>
      <c r="K303" t="s">
        <v>1800</v>
      </c>
      <c r="L303">
        <f>ROUND(C303/B303*100,0)</f>
        <v>119</v>
      </c>
      <c r="M303">
        <f>IFERROR(ROUND(C303/I303,2),0)</f>
        <v>61.5</v>
      </c>
      <c r="N303" t="s">
        <v>1850</v>
      </c>
      <c r="O303" t="s">
        <v>1855</v>
      </c>
      <c r="P303" s="10">
        <f t="shared" si="8"/>
        <v>41312.737673611111</v>
      </c>
      <c r="Q303" s="10">
        <f t="shared" si="9"/>
        <v>41352.696006944447</v>
      </c>
    </row>
    <row r="304" spans="1:17" hidden="1" x14ac:dyDescent="0.3">
      <c r="A304" s="7">
        <v>302</v>
      </c>
      <c r="B304" s="3">
        <v>10000</v>
      </c>
      <c r="C304" s="5">
        <v>10046</v>
      </c>
      <c r="D304" t="s">
        <v>1752</v>
      </c>
      <c r="E304" t="s">
        <v>1757</v>
      </c>
      <c r="F304">
        <v>1330115638</v>
      </c>
      <c r="G304">
        <v>1327523638</v>
      </c>
      <c r="H304" t="b">
        <v>1</v>
      </c>
      <c r="I304">
        <v>108</v>
      </c>
      <c r="J304" t="b">
        <v>1</v>
      </c>
      <c r="K304" t="s">
        <v>1800</v>
      </c>
      <c r="L304">
        <f>ROUND(C304/B304*100,0)</f>
        <v>100</v>
      </c>
      <c r="M304">
        <f>IFERROR(ROUND(C304/I304,2),0)</f>
        <v>93.02</v>
      </c>
      <c r="N304" t="s">
        <v>1850</v>
      </c>
      <c r="O304" t="s">
        <v>1855</v>
      </c>
      <c r="P304" s="10">
        <f t="shared" si="8"/>
        <v>40933.856921296298</v>
      </c>
      <c r="Q304" s="10">
        <f t="shared" si="9"/>
        <v>40963.856921296298</v>
      </c>
    </row>
    <row r="305" spans="1:17" hidden="1" x14ac:dyDescent="0.3">
      <c r="A305" s="7">
        <v>303</v>
      </c>
      <c r="B305" s="3">
        <v>3000</v>
      </c>
      <c r="C305" s="5">
        <v>4124</v>
      </c>
      <c r="D305" t="s">
        <v>1752</v>
      </c>
      <c r="E305" t="s">
        <v>1757</v>
      </c>
      <c r="F305">
        <v>1338601346</v>
      </c>
      <c r="G305">
        <v>1336009346</v>
      </c>
      <c r="H305" t="b">
        <v>1</v>
      </c>
      <c r="I305">
        <v>82</v>
      </c>
      <c r="J305" t="b">
        <v>1</v>
      </c>
      <c r="K305" t="s">
        <v>1800</v>
      </c>
      <c r="L305">
        <f>ROUND(C305/B305*100,0)</f>
        <v>137</v>
      </c>
      <c r="M305">
        <f>IFERROR(ROUND(C305/I305,2),0)</f>
        <v>50.29</v>
      </c>
      <c r="N305" t="s">
        <v>1850</v>
      </c>
      <c r="O305" t="s">
        <v>1855</v>
      </c>
      <c r="P305" s="10">
        <f t="shared" si="8"/>
        <v>41032.071134259262</v>
      </c>
      <c r="Q305" s="10">
        <f t="shared" si="9"/>
        <v>41062.071134259262</v>
      </c>
    </row>
    <row r="306" spans="1:17" hidden="1" x14ac:dyDescent="0.3">
      <c r="A306" s="7">
        <v>304</v>
      </c>
      <c r="B306" s="3">
        <v>3400</v>
      </c>
      <c r="C306" s="5">
        <v>7876</v>
      </c>
      <c r="D306" t="s">
        <v>1752</v>
      </c>
      <c r="E306" t="s">
        <v>1757</v>
      </c>
      <c r="F306">
        <v>1346464800</v>
      </c>
      <c r="G306">
        <v>1343096197</v>
      </c>
      <c r="H306" t="b">
        <v>1</v>
      </c>
      <c r="I306">
        <v>74</v>
      </c>
      <c r="J306" t="b">
        <v>1</v>
      </c>
      <c r="K306" t="s">
        <v>1800</v>
      </c>
      <c r="L306">
        <f>ROUND(C306/B306*100,0)</f>
        <v>232</v>
      </c>
      <c r="M306">
        <f>IFERROR(ROUND(C306/I306,2),0)</f>
        <v>106.43</v>
      </c>
      <c r="N306" t="s">
        <v>1850</v>
      </c>
      <c r="O306" t="s">
        <v>1855</v>
      </c>
      <c r="P306" s="10">
        <f t="shared" si="8"/>
        <v>41114.094872685186</v>
      </c>
      <c r="Q306" s="10">
        <f t="shared" si="9"/>
        <v>41153.083333333336</v>
      </c>
    </row>
    <row r="307" spans="1:17" hidden="1" x14ac:dyDescent="0.3">
      <c r="A307" s="7">
        <v>305</v>
      </c>
      <c r="B307" s="3">
        <v>7500</v>
      </c>
      <c r="C307" s="5">
        <v>9775</v>
      </c>
      <c r="D307" t="s">
        <v>1752</v>
      </c>
      <c r="E307" t="s">
        <v>1757</v>
      </c>
      <c r="F307">
        <v>1331392049</v>
      </c>
      <c r="G307">
        <v>1328800049</v>
      </c>
      <c r="H307" t="b">
        <v>1</v>
      </c>
      <c r="I307">
        <v>189</v>
      </c>
      <c r="J307" t="b">
        <v>1</v>
      </c>
      <c r="K307" t="s">
        <v>1800</v>
      </c>
      <c r="L307">
        <f>ROUND(C307/B307*100,0)</f>
        <v>130</v>
      </c>
      <c r="M307">
        <f>IFERROR(ROUND(C307/I307,2),0)</f>
        <v>51.72</v>
      </c>
      <c r="N307" t="s">
        <v>1850</v>
      </c>
      <c r="O307" t="s">
        <v>1855</v>
      </c>
      <c r="P307" s="10">
        <f t="shared" si="8"/>
        <v>40948.630196759259</v>
      </c>
      <c r="Q307" s="10">
        <f t="shared" si="9"/>
        <v>40978.630196759259</v>
      </c>
    </row>
    <row r="308" spans="1:17" hidden="1" x14ac:dyDescent="0.3">
      <c r="A308" s="7">
        <v>306</v>
      </c>
      <c r="B308" s="3">
        <v>1000</v>
      </c>
      <c r="C308" s="5">
        <v>2929</v>
      </c>
      <c r="D308" t="s">
        <v>1752</v>
      </c>
      <c r="E308" t="s">
        <v>1757</v>
      </c>
      <c r="F308">
        <v>1363806333</v>
      </c>
      <c r="G308">
        <v>1362081933</v>
      </c>
      <c r="H308" t="b">
        <v>1</v>
      </c>
      <c r="I308">
        <v>80</v>
      </c>
      <c r="J308" t="b">
        <v>1</v>
      </c>
      <c r="K308" t="s">
        <v>1800</v>
      </c>
      <c r="L308">
        <f>ROUND(C308/B308*100,0)</f>
        <v>293</v>
      </c>
      <c r="M308">
        <f>IFERROR(ROUND(C308/I308,2),0)</f>
        <v>36.61</v>
      </c>
      <c r="N308" t="s">
        <v>1850</v>
      </c>
      <c r="O308" t="s">
        <v>1855</v>
      </c>
      <c r="P308" s="10">
        <f t="shared" si="8"/>
        <v>41333.837187500001</v>
      </c>
      <c r="Q308" s="10">
        <f t="shared" si="9"/>
        <v>41353.795520833337</v>
      </c>
    </row>
    <row r="309" spans="1:17" hidden="1" x14ac:dyDescent="0.3">
      <c r="A309" s="7">
        <v>307</v>
      </c>
      <c r="B309" s="3">
        <v>22000</v>
      </c>
      <c r="C309" s="5">
        <v>24490</v>
      </c>
      <c r="D309" t="s">
        <v>1752</v>
      </c>
      <c r="E309" t="s">
        <v>1757</v>
      </c>
      <c r="F309">
        <v>1360276801</v>
      </c>
      <c r="G309">
        <v>1357684801</v>
      </c>
      <c r="H309" t="b">
        <v>1</v>
      </c>
      <c r="I309">
        <v>576</v>
      </c>
      <c r="J309" t="b">
        <v>1</v>
      </c>
      <c r="K309" t="s">
        <v>1800</v>
      </c>
      <c r="L309">
        <f>ROUND(C309/B309*100,0)</f>
        <v>111</v>
      </c>
      <c r="M309">
        <f>IFERROR(ROUND(C309/I309,2),0)</f>
        <v>42.52</v>
      </c>
      <c r="N309" t="s">
        <v>1850</v>
      </c>
      <c r="O309" t="s">
        <v>1855</v>
      </c>
      <c r="P309" s="10">
        <f t="shared" si="8"/>
        <v>41282.944456018515</v>
      </c>
      <c r="Q309" s="10">
        <f t="shared" si="9"/>
        <v>41312.944456018515</v>
      </c>
    </row>
    <row r="310" spans="1:17" hidden="1" x14ac:dyDescent="0.3">
      <c r="A310" s="7">
        <v>308</v>
      </c>
      <c r="B310" s="3">
        <v>12000</v>
      </c>
      <c r="C310" s="5">
        <v>12668</v>
      </c>
      <c r="D310" t="s">
        <v>1752</v>
      </c>
      <c r="E310" t="s">
        <v>1757</v>
      </c>
      <c r="F310">
        <v>1299775210</v>
      </c>
      <c r="G310">
        <v>1295887210</v>
      </c>
      <c r="H310" t="b">
        <v>1</v>
      </c>
      <c r="I310">
        <v>202</v>
      </c>
      <c r="J310" t="b">
        <v>1</v>
      </c>
      <c r="K310" t="s">
        <v>1800</v>
      </c>
      <c r="L310">
        <f>ROUND(C310/B310*100,0)</f>
        <v>106</v>
      </c>
      <c r="M310">
        <f>IFERROR(ROUND(C310/I310,2),0)</f>
        <v>62.71</v>
      </c>
      <c r="N310" t="s">
        <v>1850</v>
      </c>
      <c r="O310" t="s">
        <v>1855</v>
      </c>
      <c r="P310" s="10">
        <f t="shared" si="8"/>
        <v>40567.694560185184</v>
      </c>
      <c r="Q310" s="10">
        <f t="shared" si="9"/>
        <v>40612.694560185184</v>
      </c>
    </row>
    <row r="311" spans="1:17" hidden="1" x14ac:dyDescent="0.3">
      <c r="A311" s="7">
        <v>309</v>
      </c>
      <c r="B311" s="3">
        <v>18000</v>
      </c>
      <c r="C311" s="5">
        <v>21410</v>
      </c>
      <c r="D311" t="s">
        <v>1752</v>
      </c>
      <c r="E311" t="s">
        <v>1757</v>
      </c>
      <c r="F311">
        <v>1346695334</v>
      </c>
      <c r="G311">
        <v>1344880934</v>
      </c>
      <c r="H311" t="b">
        <v>1</v>
      </c>
      <c r="I311">
        <v>238</v>
      </c>
      <c r="J311" t="b">
        <v>1</v>
      </c>
      <c r="K311" t="s">
        <v>1800</v>
      </c>
      <c r="L311">
        <f>ROUND(C311/B311*100,0)</f>
        <v>119</v>
      </c>
      <c r="M311">
        <f>IFERROR(ROUND(C311/I311,2),0)</f>
        <v>89.96</v>
      </c>
      <c r="N311" t="s">
        <v>1850</v>
      </c>
      <c r="O311" t="s">
        <v>1855</v>
      </c>
      <c r="P311" s="10">
        <f t="shared" si="8"/>
        <v>41134.751550925925</v>
      </c>
      <c r="Q311" s="10">
        <f t="shared" si="9"/>
        <v>41155.751550925925</v>
      </c>
    </row>
    <row r="312" spans="1:17" hidden="1" x14ac:dyDescent="0.3">
      <c r="A312" s="7">
        <v>310</v>
      </c>
      <c r="B312" s="3">
        <v>1000</v>
      </c>
      <c r="C312" s="5">
        <v>1041.29</v>
      </c>
      <c r="D312" t="s">
        <v>1752</v>
      </c>
      <c r="E312" t="s">
        <v>1757</v>
      </c>
      <c r="F312">
        <v>1319076000</v>
      </c>
      <c r="G312">
        <v>1317788623</v>
      </c>
      <c r="H312" t="b">
        <v>1</v>
      </c>
      <c r="I312">
        <v>36</v>
      </c>
      <c r="J312" t="b">
        <v>1</v>
      </c>
      <c r="K312" t="s">
        <v>1800</v>
      </c>
      <c r="L312">
        <f>ROUND(C312/B312*100,0)</f>
        <v>104</v>
      </c>
      <c r="M312">
        <f>IFERROR(ROUND(C312/I312,2),0)</f>
        <v>28.92</v>
      </c>
      <c r="N312" t="s">
        <v>1850</v>
      </c>
      <c r="O312" t="s">
        <v>1855</v>
      </c>
      <c r="P312" s="10">
        <f t="shared" si="8"/>
        <v>40821.183136574073</v>
      </c>
      <c r="Q312" s="10">
        <f t="shared" si="9"/>
        <v>40836.083333333336</v>
      </c>
    </row>
    <row r="313" spans="1:17" hidden="1" x14ac:dyDescent="0.3">
      <c r="A313" s="7">
        <v>311</v>
      </c>
      <c r="B313" s="3">
        <v>20000</v>
      </c>
      <c r="C313" s="5">
        <v>20820.330000000002</v>
      </c>
      <c r="D313" t="s">
        <v>1752</v>
      </c>
      <c r="E313" t="s">
        <v>1757</v>
      </c>
      <c r="F313">
        <v>1325404740</v>
      </c>
      <c r="G313">
        <v>1321852592</v>
      </c>
      <c r="H313" t="b">
        <v>1</v>
      </c>
      <c r="I313">
        <v>150</v>
      </c>
      <c r="J313" t="b">
        <v>1</v>
      </c>
      <c r="K313" t="s">
        <v>1800</v>
      </c>
      <c r="L313">
        <f>ROUND(C313/B313*100,0)</f>
        <v>104</v>
      </c>
      <c r="M313">
        <f>IFERROR(ROUND(C313/I313,2),0)</f>
        <v>138.80000000000001</v>
      </c>
      <c r="N313" t="s">
        <v>1850</v>
      </c>
      <c r="O313" t="s">
        <v>1855</v>
      </c>
      <c r="P313" s="10">
        <f t="shared" si="8"/>
        <v>40868.219814814816</v>
      </c>
      <c r="Q313" s="10">
        <f t="shared" si="9"/>
        <v>40909.332638888889</v>
      </c>
    </row>
    <row r="314" spans="1:17" hidden="1" x14ac:dyDescent="0.3">
      <c r="A314" s="7">
        <v>312</v>
      </c>
      <c r="B314" s="3">
        <v>8000</v>
      </c>
      <c r="C314" s="5">
        <v>8950</v>
      </c>
      <c r="D314" t="s">
        <v>1752</v>
      </c>
      <c r="E314" t="s">
        <v>1757</v>
      </c>
      <c r="F314">
        <v>1365973432</v>
      </c>
      <c r="G314">
        <v>1363381432</v>
      </c>
      <c r="H314" t="b">
        <v>1</v>
      </c>
      <c r="I314">
        <v>146</v>
      </c>
      <c r="J314" t="b">
        <v>1</v>
      </c>
      <c r="K314" t="s">
        <v>1800</v>
      </c>
      <c r="L314">
        <f>ROUND(C314/B314*100,0)</f>
        <v>112</v>
      </c>
      <c r="M314">
        <f>IFERROR(ROUND(C314/I314,2),0)</f>
        <v>61.3</v>
      </c>
      <c r="N314" t="s">
        <v>1850</v>
      </c>
      <c r="O314" t="s">
        <v>1855</v>
      </c>
      <c r="P314" s="10">
        <f t="shared" si="8"/>
        <v>41348.877685185187</v>
      </c>
      <c r="Q314" s="10">
        <f t="shared" si="9"/>
        <v>41378.877685185187</v>
      </c>
    </row>
    <row r="315" spans="1:17" hidden="1" x14ac:dyDescent="0.3">
      <c r="A315" s="7">
        <v>313</v>
      </c>
      <c r="B315" s="3">
        <v>17000</v>
      </c>
      <c r="C315" s="5">
        <v>17805</v>
      </c>
      <c r="D315" t="s">
        <v>1752</v>
      </c>
      <c r="E315" t="s">
        <v>1757</v>
      </c>
      <c r="F315">
        <v>1281542340</v>
      </c>
      <c r="G315">
        <v>1277702894</v>
      </c>
      <c r="H315" t="b">
        <v>1</v>
      </c>
      <c r="I315">
        <v>222</v>
      </c>
      <c r="J315" t="b">
        <v>1</v>
      </c>
      <c r="K315" t="s">
        <v>1800</v>
      </c>
      <c r="L315">
        <f>ROUND(C315/B315*100,0)</f>
        <v>105</v>
      </c>
      <c r="M315">
        <f>IFERROR(ROUND(C315/I315,2),0)</f>
        <v>80.2</v>
      </c>
      <c r="N315" t="s">
        <v>1850</v>
      </c>
      <c r="O315" t="s">
        <v>1855</v>
      </c>
      <c r="P315" s="10">
        <f t="shared" si="8"/>
        <v>40357.227939814817</v>
      </c>
      <c r="Q315" s="10">
        <f t="shared" si="9"/>
        <v>40401.665972222225</v>
      </c>
    </row>
    <row r="316" spans="1:17" hidden="1" x14ac:dyDescent="0.3">
      <c r="A316" s="7">
        <v>314</v>
      </c>
      <c r="B316" s="3">
        <v>1000</v>
      </c>
      <c r="C316" s="5">
        <v>3851.5</v>
      </c>
      <c r="D316" t="s">
        <v>1752</v>
      </c>
      <c r="E316" t="s">
        <v>1757</v>
      </c>
      <c r="F316">
        <v>1362167988</v>
      </c>
      <c r="G316">
        <v>1359575988</v>
      </c>
      <c r="H316" t="b">
        <v>1</v>
      </c>
      <c r="I316">
        <v>120</v>
      </c>
      <c r="J316" t="b">
        <v>1</v>
      </c>
      <c r="K316" t="s">
        <v>1800</v>
      </c>
      <c r="L316">
        <f>ROUND(C316/B316*100,0)</f>
        <v>385</v>
      </c>
      <c r="M316">
        <f>IFERROR(ROUND(C316/I316,2),0)</f>
        <v>32.1</v>
      </c>
      <c r="N316" t="s">
        <v>1850</v>
      </c>
      <c r="O316" t="s">
        <v>1855</v>
      </c>
      <c r="P316" s="10">
        <f t="shared" si="8"/>
        <v>41304.833194444444</v>
      </c>
      <c r="Q316" s="10">
        <f t="shared" si="9"/>
        <v>41334.833194444444</v>
      </c>
    </row>
    <row r="317" spans="1:17" hidden="1" x14ac:dyDescent="0.3">
      <c r="A317" s="7">
        <v>315</v>
      </c>
      <c r="B317" s="3">
        <v>25000</v>
      </c>
      <c r="C317" s="5">
        <v>25312</v>
      </c>
      <c r="D317" t="s">
        <v>1752</v>
      </c>
      <c r="E317" t="s">
        <v>1757</v>
      </c>
      <c r="F317">
        <v>1345660334</v>
      </c>
      <c r="G317">
        <v>1343068334</v>
      </c>
      <c r="H317" t="b">
        <v>1</v>
      </c>
      <c r="I317">
        <v>126</v>
      </c>
      <c r="J317" t="b">
        <v>1</v>
      </c>
      <c r="K317" t="s">
        <v>1800</v>
      </c>
      <c r="L317">
        <f>ROUND(C317/B317*100,0)</f>
        <v>101</v>
      </c>
      <c r="M317">
        <f>IFERROR(ROUND(C317/I317,2),0)</f>
        <v>200.89</v>
      </c>
      <c r="N317" t="s">
        <v>1850</v>
      </c>
      <c r="O317" t="s">
        <v>1855</v>
      </c>
      <c r="P317" s="10">
        <f t="shared" si="8"/>
        <v>41113.77238425926</v>
      </c>
      <c r="Q317" s="10">
        <f t="shared" si="9"/>
        <v>41143.77238425926</v>
      </c>
    </row>
    <row r="318" spans="1:17" hidden="1" x14ac:dyDescent="0.3">
      <c r="A318" s="7">
        <v>316</v>
      </c>
      <c r="B318" s="3">
        <v>15000</v>
      </c>
      <c r="C318" s="5">
        <v>17066</v>
      </c>
      <c r="D318" t="s">
        <v>1752</v>
      </c>
      <c r="E318" t="s">
        <v>1762</v>
      </c>
      <c r="F318">
        <v>1418273940</v>
      </c>
      <c r="G318">
        <v>1415398197</v>
      </c>
      <c r="H318" t="b">
        <v>1</v>
      </c>
      <c r="I318">
        <v>158</v>
      </c>
      <c r="J318" t="b">
        <v>1</v>
      </c>
      <c r="K318" t="s">
        <v>1800</v>
      </c>
      <c r="L318">
        <f>ROUND(C318/B318*100,0)</f>
        <v>114</v>
      </c>
      <c r="M318">
        <f>IFERROR(ROUND(C318/I318,2),0)</f>
        <v>108.01</v>
      </c>
      <c r="N318" t="s">
        <v>1850</v>
      </c>
      <c r="O318" t="s">
        <v>1855</v>
      </c>
      <c r="P318" s="10">
        <f t="shared" si="8"/>
        <v>41950.923576388886</v>
      </c>
      <c r="Q318" s="10">
        <f t="shared" si="9"/>
        <v>41984.207638888889</v>
      </c>
    </row>
    <row r="319" spans="1:17" hidden="1" x14ac:dyDescent="0.3">
      <c r="A319" s="7">
        <v>317</v>
      </c>
      <c r="B319" s="3">
        <v>30000</v>
      </c>
      <c r="C319" s="5">
        <v>30241</v>
      </c>
      <c r="D319" t="s">
        <v>1752</v>
      </c>
      <c r="E319" t="s">
        <v>1757</v>
      </c>
      <c r="F319">
        <v>1386778483</v>
      </c>
      <c r="G319">
        <v>1384186483</v>
      </c>
      <c r="H319" t="b">
        <v>1</v>
      </c>
      <c r="I319">
        <v>316</v>
      </c>
      <c r="J319" t="b">
        <v>1</v>
      </c>
      <c r="K319" t="s">
        <v>1800</v>
      </c>
      <c r="L319">
        <f>ROUND(C319/B319*100,0)</f>
        <v>101</v>
      </c>
      <c r="M319">
        <f>IFERROR(ROUND(C319/I319,2),0)</f>
        <v>95.7</v>
      </c>
      <c r="N319" t="s">
        <v>1850</v>
      </c>
      <c r="O319" t="s">
        <v>1855</v>
      </c>
      <c r="P319" s="10">
        <f t="shared" si="8"/>
        <v>41589.676886574074</v>
      </c>
      <c r="Q319" s="10">
        <f t="shared" si="9"/>
        <v>41619.676886574074</v>
      </c>
    </row>
    <row r="320" spans="1:17" hidden="1" x14ac:dyDescent="0.3">
      <c r="A320" s="7">
        <v>318</v>
      </c>
      <c r="B320" s="3">
        <v>5000</v>
      </c>
      <c r="C320" s="5">
        <v>14166</v>
      </c>
      <c r="D320" t="s">
        <v>1752</v>
      </c>
      <c r="E320" t="s">
        <v>1757</v>
      </c>
      <c r="F320">
        <v>1364342151</v>
      </c>
      <c r="G320">
        <v>1361753751</v>
      </c>
      <c r="H320" t="b">
        <v>1</v>
      </c>
      <c r="I320">
        <v>284</v>
      </c>
      <c r="J320" t="b">
        <v>1</v>
      </c>
      <c r="K320" t="s">
        <v>1800</v>
      </c>
      <c r="L320">
        <f>ROUND(C320/B320*100,0)</f>
        <v>283</v>
      </c>
      <c r="M320">
        <f>IFERROR(ROUND(C320/I320,2),0)</f>
        <v>49.88</v>
      </c>
      <c r="N320" t="s">
        <v>1850</v>
      </c>
      <c r="O320" t="s">
        <v>1855</v>
      </c>
      <c r="P320" s="10">
        <f t="shared" si="8"/>
        <v>41330.038784722223</v>
      </c>
      <c r="Q320" s="10">
        <f t="shared" si="9"/>
        <v>41359.997118055559</v>
      </c>
    </row>
    <row r="321" spans="1:17" hidden="1" x14ac:dyDescent="0.3">
      <c r="A321" s="7">
        <v>319</v>
      </c>
      <c r="B321" s="3">
        <v>5000</v>
      </c>
      <c r="C321" s="5">
        <v>5634</v>
      </c>
      <c r="D321" t="s">
        <v>1752</v>
      </c>
      <c r="E321" t="s">
        <v>1757</v>
      </c>
      <c r="F321">
        <v>1265097540</v>
      </c>
      <c r="G321">
        <v>1257538029</v>
      </c>
      <c r="H321" t="b">
        <v>1</v>
      </c>
      <c r="I321">
        <v>51</v>
      </c>
      <c r="J321" t="b">
        <v>1</v>
      </c>
      <c r="K321" t="s">
        <v>1800</v>
      </c>
      <c r="L321">
        <f>ROUND(C321/B321*100,0)</f>
        <v>113</v>
      </c>
      <c r="M321">
        <f>IFERROR(ROUND(C321/I321,2),0)</f>
        <v>110.47</v>
      </c>
      <c r="N321" t="s">
        <v>1850</v>
      </c>
      <c r="O321" t="s">
        <v>1855</v>
      </c>
      <c r="P321" s="10">
        <f t="shared" si="8"/>
        <v>40123.83829861111</v>
      </c>
      <c r="Q321" s="10">
        <f t="shared" si="9"/>
        <v>40211.332638888889</v>
      </c>
    </row>
    <row r="322" spans="1:17" hidden="1" x14ac:dyDescent="0.3">
      <c r="A322" s="7">
        <v>320</v>
      </c>
      <c r="B322" s="3">
        <v>20000</v>
      </c>
      <c r="C322" s="5">
        <v>21316</v>
      </c>
      <c r="D322" t="s">
        <v>1752</v>
      </c>
      <c r="E322" t="s">
        <v>1758</v>
      </c>
      <c r="F322">
        <v>1450825200</v>
      </c>
      <c r="G322">
        <v>1448284433</v>
      </c>
      <c r="H322" t="b">
        <v>1</v>
      </c>
      <c r="I322">
        <v>158</v>
      </c>
      <c r="J322" t="b">
        <v>1</v>
      </c>
      <c r="K322" t="s">
        <v>1800</v>
      </c>
      <c r="L322">
        <f>ROUND(C322/B322*100,0)</f>
        <v>107</v>
      </c>
      <c r="M322">
        <f>IFERROR(ROUND(C322/I322,2),0)</f>
        <v>134.91</v>
      </c>
      <c r="N322" t="s">
        <v>1850</v>
      </c>
      <c r="O322" t="s">
        <v>1855</v>
      </c>
      <c r="P322" s="10">
        <f t="shared" si="8"/>
        <v>42331.551307870366</v>
      </c>
      <c r="Q322" s="10">
        <f t="shared" si="9"/>
        <v>42360.958333333328</v>
      </c>
    </row>
    <row r="323" spans="1:17" hidden="1" x14ac:dyDescent="0.3">
      <c r="A323" s="7">
        <v>321</v>
      </c>
      <c r="B323" s="3">
        <v>35000</v>
      </c>
      <c r="C323" s="5">
        <v>35932</v>
      </c>
      <c r="D323" t="s">
        <v>1752</v>
      </c>
      <c r="E323" t="s">
        <v>1769</v>
      </c>
      <c r="F323">
        <v>1478605386</v>
      </c>
      <c r="G323">
        <v>1475577786</v>
      </c>
      <c r="H323" t="b">
        <v>1</v>
      </c>
      <c r="I323">
        <v>337</v>
      </c>
      <c r="J323" t="b">
        <v>1</v>
      </c>
      <c r="K323" t="s">
        <v>1800</v>
      </c>
      <c r="L323">
        <f>ROUND(C323/B323*100,0)</f>
        <v>103</v>
      </c>
      <c r="M323">
        <f>IFERROR(ROUND(C323/I323,2),0)</f>
        <v>106.62</v>
      </c>
      <c r="N323" t="s">
        <v>1850</v>
      </c>
      <c r="O323" t="s">
        <v>1855</v>
      </c>
      <c r="P323" s="10">
        <f t="shared" ref="P323:P386" si="10">(((G323/60)/60/24)+DATE(1970,1,1))</f>
        <v>42647.446597222224</v>
      </c>
      <c r="Q323" s="10">
        <f t="shared" ref="Q323:Q386" si="11">(((F323/60)/60/24)+DATE(1970,1,1))</f>
        <v>42682.488263888896</v>
      </c>
    </row>
    <row r="324" spans="1:17" hidden="1" x14ac:dyDescent="0.3">
      <c r="A324" s="7">
        <v>322</v>
      </c>
      <c r="B324" s="3">
        <v>25000</v>
      </c>
      <c r="C324" s="5">
        <v>26978</v>
      </c>
      <c r="D324" t="s">
        <v>1752</v>
      </c>
      <c r="E324" t="s">
        <v>1757</v>
      </c>
      <c r="F324">
        <v>1463146848</v>
      </c>
      <c r="G324">
        <v>1460554848</v>
      </c>
      <c r="H324" t="b">
        <v>1</v>
      </c>
      <c r="I324">
        <v>186</v>
      </c>
      <c r="J324" t="b">
        <v>1</v>
      </c>
      <c r="K324" t="s">
        <v>1800</v>
      </c>
      <c r="L324">
        <f>ROUND(C324/B324*100,0)</f>
        <v>108</v>
      </c>
      <c r="M324">
        <f>IFERROR(ROUND(C324/I324,2),0)</f>
        <v>145.04</v>
      </c>
      <c r="N324" t="s">
        <v>1850</v>
      </c>
      <c r="O324" t="s">
        <v>1855</v>
      </c>
      <c r="P324" s="10">
        <f t="shared" si="10"/>
        <v>42473.57</v>
      </c>
      <c r="Q324" s="10">
        <f t="shared" si="11"/>
        <v>42503.57</v>
      </c>
    </row>
    <row r="325" spans="1:17" hidden="1" x14ac:dyDescent="0.3">
      <c r="A325" s="7">
        <v>323</v>
      </c>
      <c r="B325" s="3">
        <v>5400</v>
      </c>
      <c r="C325" s="5">
        <v>6646</v>
      </c>
      <c r="D325" t="s">
        <v>1752</v>
      </c>
      <c r="E325" t="s">
        <v>1757</v>
      </c>
      <c r="F325">
        <v>1482307140</v>
      </c>
      <c r="G325">
        <v>1479886966</v>
      </c>
      <c r="H325" t="b">
        <v>1</v>
      </c>
      <c r="I325">
        <v>58</v>
      </c>
      <c r="J325" t="b">
        <v>1</v>
      </c>
      <c r="K325" t="s">
        <v>1800</v>
      </c>
      <c r="L325">
        <f>ROUND(C325/B325*100,0)</f>
        <v>123</v>
      </c>
      <c r="M325">
        <f>IFERROR(ROUND(C325/I325,2),0)</f>
        <v>114.59</v>
      </c>
      <c r="N325" t="s">
        <v>1850</v>
      </c>
      <c r="O325" t="s">
        <v>1855</v>
      </c>
      <c r="P325" s="10">
        <f t="shared" si="10"/>
        <v>42697.32136574074</v>
      </c>
      <c r="Q325" s="10">
        <f t="shared" si="11"/>
        <v>42725.332638888889</v>
      </c>
    </row>
    <row r="326" spans="1:17" hidden="1" x14ac:dyDescent="0.3">
      <c r="A326" s="7">
        <v>324</v>
      </c>
      <c r="B326" s="3">
        <v>8500</v>
      </c>
      <c r="C326" s="5">
        <v>8636</v>
      </c>
      <c r="D326" t="s">
        <v>1752</v>
      </c>
      <c r="E326" t="s">
        <v>1757</v>
      </c>
      <c r="F326">
        <v>1438441308</v>
      </c>
      <c r="G326">
        <v>1435590108</v>
      </c>
      <c r="H326" t="b">
        <v>1</v>
      </c>
      <c r="I326">
        <v>82</v>
      </c>
      <c r="J326" t="b">
        <v>1</v>
      </c>
      <c r="K326" t="s">
        <v>1800</v>
      </c>
      <c r="L326">
        <f>ROUND(C326/B326*100,0)</f>
        <v>102</v>
      </c>
      <c r="M326">
        <f>IFERROR(ROUND(C326/I326,2),0)</f>
        <v>105.32</v>
      </c>
      <c r="N326" t="s">
        <v>1850</v>
      </c>
      <c r="O326" t="s">
        <v>1855</v>
      </c>
      <c r="P326" s="10">
        <f t="shared" si="10"/>
        <v>42184.626250000001</v>
      </c>
      <c r="Q326" s="10">
        <f t="shared" si="11"/>
        <v>42217.626250000001</v>
      </c>
    </row>
    <row r="327" spans="1:17" hidden="1" x14ac:dyDescent="0.3">
      <c r="A327" s="7">
        <v>325</v>
      </c>
      <c r="B327" s="3">
        <v>50000</v>
      </c>
      <c r="C327" s="5">
        <v>52198</v>
      </c>
      <c r="D327" t="s">
        <v>1752</v>
      </c>
      <c r="E327" t="s">
        <v>1757</v>
      </c>
      <c r="F327">
        <v>1482208233</v>
      </c>
      <c r="G327">
        <v>1479184233</v>
      </c>
      <c r="H327" t="b">
        <v>1</v>
      </c>
      <c r="I327">
        <v>736</v>
      </c>
      <c r="J327" t="b">
        <v>1</v>
      </c>
      <c r="K327" t="s">
        <v>1800</v>
      </c>
      <c r="L327">
        <f>ROUND(C327/B327*100,0)</f>
        <v>104</v>
      </c>
      <c r="M327">
        <f>IFERROR(ROUND(C327/I327,2),0)</f>
        <v>70.92</v>
      </c>
      <c r="N327" t="s">
        <v>1850</v>
      </c>
      <c r="O327" t="s">
        <v>1855</v>
      </c>
      <c r="P327" s="10">
        <f t="shared" si="10"/>
        <v>42689.187881944439</v>
      </c>
      <c r="Q327" s="10">
        <f t="shared" si="11"/>
        <v>42724.187881944439</v>
      </c>
    </row>
    <row r="328" spans="1:17" hidden="1" x14ac:dyDescent="0.3">
      <c r="A328" s="7">
        <v>326</v>
      </c>
      <c r="B328" s="3">
        <v>150000</v>
      </c>
      <c r="C328" s="5">
        <v>169394.6</v>
      </c>
      <c r="D328" t="s">
        <v>1752</v>
      </c>
      <c r="E328" t="s">
        <v>1757</v>
      </c>
      <c r="F328">
        <v>1489532220</v>
      </c>
      <c r="G328">
        <v>1486625606</v>
      </c>
      <c r="H328" t="b">
        <v>1</v>
      </c>
      <c r="I328">
        <v>1151</v>
      </c>
      <c r="J328" t="b">
        <v>1</v>
      </c>
      <c r="K328" t="s">
        <v>1800</v>
      </c>
      <c r="L328">
        <f>ROUND(C328/B328*100,0)</f>
        <v>113</v>
      </c>
      <c r="M328">
        <f>IFERROR(ROUND(C328/I328,2),0)</f>
        <v>147.16999999999999</v>
      </c>
      <c r="N328" t="s">
        <v>1850</v>
      </c>
      <c r="O328" t="s">
        <v>1855</v>
      </c>
      <c r="P328" s="10">
        <f t="shared" si="10"/>
        <v>42775.314884259264</v>
      </c>
      <c r="Q328" s="10">
        <f t="shared" si="11"/>
        <v>42808.956250000003</v>
      </c>
    </row>
    <row r="329" spans="1:17" hidden="1" x14ac:dyDescent="0.3">
      <c r="A329" s="7">
        <v>327</v>
      </c>
      <c r="B329" s="3">
        <v>4000</v>
      </c>
      <c r="C329" s="5">
        <v>5456</v>
      </c>
      <c r="D329" t="s">
        <v>1752</v>
      </c>
      <c r="E329" t="s">
        <v>1757</v>
      </c>
      <c r="F329">
        <v>1427011200</v>
      </c>
      <c r="G329">
        <v>1424669929</v>
      </c>
      <c r="H329" t="b">
        <v>1</v>
      </c>
      <c r="I329">
        <v>34</v>
      </c>
      <c r="J329" t="b">
        <v>1</v>
      </c>
      <c r="K329" t="s">
        <v>1800</v>
      </c>
      <c r="L329">
        <f>ROUND(C329/B329*100,0)</f>
        <v>136</v>
      </c>
      <c r="M329">
        <f>IFERROR(ROUND(C329/I329,2),0)</f>
        <v>160.47</v>
      </c>
      <c r="N329" t="s">
        <v>1850</v>
      </c>
      <c r="O329" t="s">
        <v>1855</v>
      </c>
      <c r="P329" s="10">
        <f t="shared" si="10"/>
        <v>42058.235289351855</v>
      </c>
      <c r="Q329" s="10">
        <f t="shared" si="11"/>
        <v>42085.333333333328</v>
      </c>
    </row>
    <row r="330" spans="1:17" hidden="1" x14ac:dyDescent="0.3">
      <c r="A330" s="7">
        <v>328</v>
      </c>
      <c r="B330" s="3">
        <v>75000</v>
      </c>
      <c r="C330" s="5">
        <v>77710.8</v>
      </c>
      <c r="D330" t="s">
        <v>1752</v>
      </c>
      <c r="E330" t="s">
        <v>1757</v>
      </c>
      <c r="F330">
        <v>1446350400</v>
      </c>
      <c r="G330">
        <v>1443739388</v>
      </c>
      <c r="H330" t="b">
        <v>1</v>
      </c>
      <c r="I330">
        <v>498</v>
      </c>
      <c r="J330" t="b">
        <v>1</v>
      </c>
      <c r="K330" t="s">
        <v>1800</v>
      </c>
      <c r="L330">
        <f>ROUND(C330/B330*100,0)</f>
        <v>104</v>
      </c>
      <c r="M330">
        <f>IFERROR(ROUND(C330/I330,2),0)</f>
        <v>156.05000000000001</v>
      </c>
      <c r="N330" t="s">
        <v>1850</v>
      </c>
      <c r="O330" t="s">
        <v>1855</v>
      </c>
      <c r="P330" s="10">
        <f t="shared" si="10"/>
        <v>42278.946620370371</v>
      </c>
      <c r="Q330" s="10">
        <f t="shared" si="11"/>
        <v>42309.166666666672</v>
      </c>
    </row>
    <row r="331" spans="1:17" hidden="1" x14ac:dyDescent="0.3">
      <c r="A331" s="7">
        <v>329</v>
      </c>
      <c r="B331" s="3">
        <v>10000</v>
      </c>
      <c r="C331" s="5">
        <v>10550</v>
      </c>
      <c r="D331" t="s">
        <v>1752</v>
      </c>
      <c r="E331" t="s">
        <v>1757</v>
      </c>
      <c r="F331">
        <v>1446868800</v>
      </c>
      <c r="G331">
        <v>1444821127</v>
      </c>
      <c r="H331" t="b">
        <v>1</v>
      </c>
      <c r="I331">
        <v>167</v>
      </c>
      <c r="J331" t="b">
        <v>1</v>
      </c>
      <c r="K331" t="s">
        <v>1800</v>
      </c>
      <c r="L331">
        <f>ROUND(C331/B331*100,0)</f>
        <v>106</v>
      </c>
      <c r="M331">
        <f>IFERROR(ROUND(C331/I331,2),0)</f>
        <v>63.17</v>
      </c>
      <c r="N331" t="s">
        <v>1850</v>
      </c>
      <c r="O331" t="s">
        <v>1855</v>
      </c>
      <c r="P331" s="10">
        <f t="shared" si="10"/>
        <v>42291.46674768519</v>
      </c>
      <c r="Q331" s="10">
        <f t="shared" si="11"/>
        <v>42315.166666666672</v>
      </c>
    </row>
    <row r="332" spans="1:17" hidden="1" x14ac:dyDescent="0.3">
      <c r="A332" s="7">
        <v>330</v>
      </c>
      <c r="B332" s="3">
        <v>35000</v>
      </c>
      <c r="C332" s="5">
        <v>35640</v>
      </c>
      <c r="D332" t="s">
        <v>1752</v>
      </c>
      <c r="E332" t="s">
        <v>1757</v>
      </c>
      <c r="F332">
        <v>1368763140</v>
      </c>
      <c r="G332">
        <v>1366028563</v>
      </c>
      <c r="H332" t="b">
        <v>1</v>
      </c>
      <c r="I332">
        <v>340</v>
      </c>
      <c r="J332" t="b">
        <v>1</v>
      </c>
      <c r="K332" t="s">
        <v>1800</v>
      </c>
      <c r="L332">
        <f>ROUND(C332/B332*100,0)</f>
        <v>102</v>
      </c>
      <c r="M332">
        <f>IFERROR(ROUND(C332/I332,2),0)</f>
        <v>104.82</v>
      </c>
      <c r="N332" t="s">
        <v>1850</v>
      </c>
      <c r="O332" t="s">
        <v>1855</v>
      </c>
      <c r="P332" s="10">
        <f t="shared" si="10"/>
        <v>41379.515775462962</v>
      </c>
      <c r="Q332" s="10">
        <f t="shared" si="11"/>
        <v>41411.165972222225</v>
      </c>
    </row>
    <row r="333" spans="1:17" hidden="1" x14ac:dyDescent="0.3">
      <c r="A333" s="7">
        <v>331</v>
      </c>
      <c r="B333" s="3">
        <v>40000</v>
      </c>
      <c r="C333" s="5">
        <v>42642</v>
      </c>
      <c r="D333" t="s">
        <v>1752</v>
      </c>
      <c r="E333" t="s">
        <v>1757</v>
      </c>
      <c r="F333">
        <v>1466171834</v>
      </c>
      <c r="G333">
        <v>1463493434</v>
      </c>
      <c r="H333" t="b">
        <v>1</v>
      </c>
      <c r="I333">
        <v>438</v>
      </c>
      <c r="J333" t="b">
        <v>1</v>
      </c>
      <c r="K333" t="s">
        <v>1800</v>
      </c>
      <c r="L333">
        <f>ROUND(C333/B333*100,0)</f>
        <v>107</v>
      </c>
      <c r="M333">
        <f>IFERROR(ROUND(C333/I333,2),0)</f>
        <v>97.36</v>
      </c>
      <c r="N333" t="s">
        <v>1850</v>
      </c>
      <c r="O333" t="s">
        <v>1855</v>
      </c>
      <c r="P333" s="10">
        <f t="shared" si="10"/>
        <v>42507.581412037034</v>
      </c>
      <c r="Q333" s="10">
        <f t="shared" si="11"/>
        <v>42538.581412037034</v>
      </c>
    </row>
    <row r="334" spans="1:17" hidden="1" x14ac:dyDescent="0.3">
      <c r="A334" s="7">
        <v>332</v>
      </c>
      <c r="B334" s="3">
        <v>100000</v>
      </c>
      <c r="C334" s="5">
        <v>113015</v>
      </c>
      <c r="D334" t="s">
        <v>1752</v>
      </c>
      <c r="E334" t="s">
        <v>1757</v>
      </c>
      <c r="F334">
        <v>1446019200</v>
      </c>
      <c r="G334">
        <v>1442420377</v>
      </c>
      <c r="H334" t="b">
        <v>1</v>
      </c>
      <c r="I334">
        <v>555</v>
      </c>
      <c r="J334" t="b">
        <v>1</v>
      </c>
      <c r="K334" t="s">
        <v>1800</v>
      </c>
      <c r="L334">
        <f>ROUND(C334/B334*100,0)</f>
        <v>113</v>
      </c>
      <c r="M334">
        <f>IFERROR(ROUND(C334/I334,2),0)</f>
        <v>203.63</v>
      </c>
      <c r="N334" t="s">
        <v>1850</v>
      </c>
      <c r="O334" t="s">
        <v>1855</v>
      </c>
      <c r="P334" s="10">
        <f t="shared" si="10"/>
        <v>42263.680289351847</v>
      </c>
      <c r="Q334" s="10">
        <f t="shared" si="11"/>
        <v>42305.333333333328</v>
      </c>
    </row>
    <row r="335" spans="1:17" hidden="1" x14ac:dyDescent="0.3">
      <c r="A335" s="7">
        <v>333</v>
      </c>
      <c r="B335" s="3">
        <v>40000</v>
      </c>
      <c r="C335" s="5">
        <v>50091</v>
      </c>
      <c r="D335" t="s">
        <v>1752</v>
      </c>
      <c r="E335" t="s">
        <v>1757</v>
      </c>
      <c r="F335">
        <v>1460038591</v>
      </c>
      <c r="G335">
        <v>1457450191</v>
      </c>
      <c r="H335" t="b">
        <v>1</v>
      </c>
      <c r="I335">
        <v>266</v>
      </c>
      <c r="J335" t="b">
        <v>1</v>
      </c>
      <c r="K335" t="s">
        <v>1800</v>
      </c>
      <c r="L335">
        <f>ROUND(C335/B335*100,0)</f>
        <v>125</v>
      </c>
      <c r="M335">
        <f>IFERROR(ROUND(C335/I335,2),0)</f>
        <v>188.31</v>
      </c>
      <c r="N335" t="s">
        <v>1850</v>
      </c>
      <c r="O335" t="s">
        <v>1855</v>
      </c>
      <c r="P335" s="10">
        <f t="shared" si="10"/>
        <v>42437.636469907404</v>
      </c>
      <c r="Q335" s="10">
        <f t="shared" si="11"/>
        <v>42467.59480324074</v>
      </c>
    </row>
    <row r="336" spans="1:17" hidden="1" x14ac:dyDescent="0.3">
      <c r="A336" s="7">
        <v>334</v>
      </c>
      <c r="B336" s="3">
        <v>10000</v>
      </c>
      <c r="C336" s="5">
        <v>10119</v>
      </c>
      <c r="D336" t="s">
        <v>1752</v>
      </c>
      <c r="E336" t="s">
        <v>1757</v>
      </c>
      <c r="F336">
        <v>1431716400</v>
      </c>
      <c r="G336">
        <v>1428423757</v>
      </c>
      <c r="H336" t="b">
        <v>1</v>
      </c>
      <c r="I336">
        <v>69</v>
      </c>
      <c r="J336" t="b">
        <v>1</v>
      </c>
      <c r="K336" t="s">
        <v>1800</v>
      </c>
      <c r="L336">
        <f>ROUND(C336/B336*100,0)</f>
        <v>101</v>
      </c>
      <c r="M336">
        <f>IFERROR(ROUND(C336/I336,2),0)</f>
        <v>146.65</v>
      </c>
      <c r="N336" t="s">
        <v>1850</v>
      </c>
      <c r="O336" t="s">
        <v>1855</v>
      </c>
      <c r="P336" s="10">
        <f t="shared" si="10"/>
        <v>42101.682372685187</v>
      </c>
      <c r="Q336" s="10">
        <f t="shared" si="11"/>
        <v>42139.791666666672</v>
      </c>
    </row>
    <row r="337" spans="1:17" hidden="1" x14ac:dyDescent="0.3">
      <c r="A337" s="7">
        <v>335</v>
      </c>
      <c r="B337" s="3">
        <v>8500</v>
      </c>
      <c r="C337" s="5">
        <v>8735</v>
      </c>
      <c r="D337" t="s">
        <v>1752</v>
      </c>
      <c r="E337" t="s">
        <v>1757</v>
      </c>
      <c r="F337">
        <v>1431122400</v>
      </c>
      <c r="G337">
        <v>1428428515</v>
      </c>
      <c r="H337" t="b">
        <v>1</v>
      </c>
      <c r="I337">
        <v>80</v>
      </c>
      <c r="J337" t="b">
        <v>1</v>
      </c>
      <c r="K337" t="s">
        <v>1800</v>
      </c>
      <c r="L337">
        <f>ROUND(C337/B337*100,0)</f>
        <v>103</v>
      </c>
      <c r="M337">
        <f>IFERROR(ROUND(C337/I337,2),0)</f>
        <v>109.19</v>
      </c>
      <c r="N337" t="s">
        <v>1850</v>
      </c>
      <c r="O337" t="s">
        <v>1855</v>
      </c>
      <c r="P337" s="10">
        <f t="shared" si="10"/>
        <v>42101.737442129626</v>
      </c>
      <c r="Q337" s="10">
        <f t="shared" si="11"/>
        <v>42132.916666666672</v>
      </c>
    </row>
    <row r="338" spans="1:17" hidden="1" x14ac:dyDescent="0.3">
      <c r="A338" s="7">
        <v>336</v>
      </c>
      <c r="B338" s="3">
        <v>25000</v>
      </c>
      <c r="C338" s="5">
        <v>29209.78</v>
      </c>
      <c r="D338" t="s">
        <v>1752</v>
      </c>
      <c r="E338" t="s">
        <v>1757</v>
      </c>
      <c r="F338">
        <v>1447427918</v>
      </c>
      <c r="G338">
        <v>1444832318</v>
      </c>
      <c r="H338" t="b">
        <v>1</v>
      </c>
      <c r="I338">
        <v>493</v>
      </c>
      <c r="J338" t="b">
        <v>1</v>
      </c>
      <c r="K338" t="s">
        <v>1800</v>
      </c>
      <c r="L338">
        <f>ROUND(C338/B338*100,0)</f>
        <v>117</v>
      </c>
      <c r="M338">
        <f>IFERROR(ROUND(C338/I338,2),0)</f>
        <v>59.25</v>
      </c>
      <c r="N338" t="s">
        <v>1850</v>
      </c>
      <c r="O338" t="s">
        <v>1855</v>
      </c>
      <c r="P338" s="10">
        <f t="shared" si="10"/>
        <v>42291.596273148149</v>
      </c>
      <c r="Q338" s="10">
        <f t="shared" si="11"/>
        <v>42321.637939814813</v>
      </c>
    </row>
    <row r="339" spans="1:17" hidden="1" x14ac:dyDescent="0.3">
      <c r="A339" s="7">
        <v>337</v>
      </c>
      <c r="B339" s="3">
        <v>3000</v>
      </c>
      <c r="C339" s="5">
        <v>3035.05</v>
      </c>
      <c r="D339" t="s">
        <v>1752</v>
      </c>
      <c r="E339" t="s">
        <v>1757</v>
      </c>
      <c r="F339">
        <v>1426298708</v>
      </c>
      <c r="G339">
        <v>1423710308</v>
      </c>
      <c r="H339" t="b">
        <v>1</v>
      </c>
      <c r="I339">
        <v>31</v>
      </c>
      <c r="J339" t="b">
        <v>1</v>
      </c>
      <c r="K339" t="s">
        <v>1800</v>
      </c>
      <c r="L339">
        <f>ROUND(C339/B339*100,0)</f>
        <v>101</v>
      </c>
      <c r="M339">
        <f>IFERROR(ROUND(C339/I339,2),0)</f>
        <v>97.9</v>
      </c>
      <c r="N339" t="s">
        <v>1850</v>
      </c>
      <c r="O339" t="s">
        <v>1855</v>
      </c>
      <c r="P339" s="10">
        <f t="shared" si="10"/>
        <v>42047.128564814819</v>
      </c>
      <c r="Q339" s="10">
        <f t="shared" si="11"/>
        <v>42077.086898148147</v>
      </c>
    </row>
    <row r="340" spans="1:17" hidden="1" x14ac:dyDescent="0.3">
      <c r="A340" s="7">
        <v>338</v>
      </c>
      <c r="B340" s="3">
        <v>15000</v>
      </c>
      <c r="C340" s="5">
        <v>16520.04</v>
      </c>
      <c r="D340" t="s">
        <v>1752</v>
      </c>
      <c r="E340" t="s">
        <v>1757</v>
      </c>
      <c r="F340">
        <v>1472864400</v>
      </c>
      <c r="G340">
        <v>1468001290</v>
      </c>
      <c r="H340" t="b">
        <v>1</v>
      </c>
      <c r="I340">
        <v>236</v>
      </c>
      <c r="J340" t="b">
        <v>1</v>
      </c>
      <c r="K340" t="s">
        <v>1800</v>
      </c>
      <c r="L340">
        <f>ROUND(C340/B340*100,0)</f>
        <v>110</v>
      </c>
      <c r="M340">
        <f>IFERROR(ROUND(C340/I340,2),0)</f>
        <v>70</v>
      </c>
      <c r="N340" t="s">
        <v>1850</v>
      </c>
      <c r="O340" t="s">
        <v>1855</v>
      </c>
      <c r="P340" s="10">
        <f t="shared" si="10"/>
        <v>42559.755671296298</v>
      </c>
      <c r="Q340" s="10">
        <f t="shared" si="11"/>
        <v>42616.041666666672</v>
      </c>
    </row>
    <row r="341" spans="1:17" hidden="1" x14ac:dyDescent="0.3">
      <c r="A341" s="7">
        <v>339</v>
      </c>
      <c r="B341" s="3">
        <v>6000</v>
      </c>
      <c r="C341" s="5">
        <v>6485</v>
      </c>
      <c r="D341" t="s">
        <v>1752</v>
      </c>
      <c r="E341" t="s">
        <v>1757</v>
      </c>
      <c r="F341">
        <v>1430331268</v>
      </c>
      <c r="G341">
        <v>1427739268</v>
      </c>
      <c r="H341" t="b">
        <v>1</v>
      </c>
      <c r="I341">
        <v>89</v>
      </c>
      <c r="J341" t="b">
        <v>1</v>
      </c>
      <c r="K341" t="s">
        <v>1800</v>
      </c>
      <c r="L341">
        <f>ROUND(C341/B341*100,0)</f>
        <v>108</v>
      </c>
      <c r="M341">
        <f>IFERROR(ROUND(C341/I341,2),0)</f>
        <v>72.87</v>
      </c>
      <c r="N341" t="s">
        <v>1850</v>
      </c>
      <c r="O341" t="s">
        <v>1855</v>
      </c>
      <c r="P341" s="10">
        <f t="shared" si="10"/>
        <v>42093.760046296295</v>
      </c>
      <c r="Q341" s="10">
        <f t="shared" si="11"/>
        <v>42123.760046296295</v>
      </c>
    </row>
    <row r="342" spans="1:17" hidden="1" x14ac:dyDescent="0.3">
      <c r="A342" s="7">
        <v>340</v>
      </c>
      <c r="B342" s="3">
        <v>35000</v>
      </c>
      <c r="C342" s="5">
        <v>43758</v>
      </c>
      <c r="D342" t="s">
        <v>1752</v>
      </c>
      <c r="E342" t="s">
        <v>1757</v>
      </c>
      <c r="F342">
        <v>1489006800</v>
      </c>
      <c r="G342">
        <v>1486397007</v>
      </c>
      <c r="H342" t="b">
        <v>1</v>
      </c>
      <c r="I342">
        <v>299</v>
      </c>
      <c r="J342" t="b">
        <v>1</v>
      </c>
      <c r="K342" t="s">
        <v>1800</v>
      </c>
      <c r="L342">
        <f>ROUND(C342/B342*100,0)</f>
        <v>125</v>
      </c>
      <c r="M342">
        <f>IFERROR(ROUND(C342/I342,2),0)</f>
        <v>146.35</v>
      </c>
      <c r="N342" t="s">
        <v>1850</v>
      </c>
      <c r="O342" t="s">
        <v>1855</v>
      </c>
      <c r="P342" s="10">
        <f t="shared" si="10"/>
        <v>42772.669062500005</v>
      </c>
      <c r="Q342" s="10">
        <f t="shared" si="11"/>
        <v>42802.875</v>
      </c>
    </row>
    <row r="343" spans="1:17" hidden="1" x14ac:dyDescent="0.3">
      <c r="A343" s="7">
        <v>341</v>
      </c>
      <c r="B343" s="3">
        <v>3500</v>
      </c>
      <c r="C343" s="5">
        <v>3735</v>
      </c>
      <c r="D343" t="s">
        <v>1752</v>
      </c>
      <c r="E343" t="s">
        <v>1757</v>
      </c>
      <c r="F343">
        <v>1412135940</v>
      </c>
      <c r="G343">
        <v>1410555998</v>
      </c>
      <c r="H343" t="b">
        <v>1</v>
      </c>
      <c r="I343">
        <v>55</v>
      </c>
      <c r="J343" t="b">
        <v>1</v>
      </c>
      <c r="K343" t="s">
        <v>1800</v>
      </c>
      <c r="L343">
        <f>ROUND(C343/B343*100,0)</f>
        <v>107</v>
      </c>
      <c r="M343">
        <f>IFERROR(ROUND(C343/I343,2),0)</f>
        <v>67.91</v>
      </c>
      <c r="N343" t="s">
        <v>1850</v>
      </c>
      <c r="O343" t="s">
        <v>1855</v>
      </c>
      <c r="P343" s="10">
        <f t="shared" si="10"/>
        <v>41894.879606481481</v>
      </c>
      <c r="Q343" s="10">
        <f t="shared" si="11"/>
        <v>41913.165972222225</v>
      </c>
    </row>
    <row r="344" spans="1:17" hidden="1" x14ac:dyDescent="0.3">
      <c r="A344" s="7">
        <v>342</v>
      </c>
      <c r="B344" s="3">
        <v>55000</v>
      </c>
      <c r="C344" s="5">
        <v>55201.52</v>
      </c>
      <c r="D344" t="s">
        <v>1752</v>
      </c>
      <c r="E344" t="s">
        <v>1757</v>
      </c>
      <c r="F344">
        <v>1461955465</v>
      </c>
      <c r="G344">
        <v>1459363465</v>
      </c>
      <c r="H344" t="b">
        <v>1</v>
      </c>
      <c r="I344">
        <v>325</v>
      </c>
      <c r="J344" t="b">
        <v>1</v>
      </c>
      <c r="K344" t="s">
        <v>1800</v>
      </c>
      <c r="L344">
        <f>ROUND(C344/B344*100,0)</f>
        <v>100</v>
      </c>
      <c r="M344">
        <f>IFERROR(ROUND(C344/I344,2),0)</f>
        <v>169.85</v>
      </c>
      <c r="N344" t="s">
        <v>1850</v>
      </c>
      <c r="O344" t="s">
        <v>1855</v>
      </c>
      <c r="P344" s="10">
        <f t="shared" si="10"/>
        <v>42459.780844907407</v>
      </c>
      <c r="Q344" s="10">
        <f t="shared" si="11"/>
        <v>42489.780844907407</v>
      </c>
    </row>
    <row r="345" spans="1:17" hidden="1" x14ac:dyDescent="0.3">
      <c r="A345" s="7">
        <v>343</v>
      </c>
      <c r="B345" s="3">
        <v>30000</v>
      </c>
      <c r="C345" s="5">
        <v>30608.59</v>
      </c>
      <c r="D345" t="s">
        <v>1752</v>
      </c>
      <c r="E345" t="s">
        <v>1757</v>
      </c>
      <c r="F345">
        <v>1415934000</v>
      </c>
      <c r="G345">
        <v>1413308545</v>
      </c>
      <c r="H345" t="b">
        <v>1</v>
      </c>
      <c r="I345">
        <v>524</v>
      </c>
      <c r="J345" t="b">
        <v>1</v>
      </c>
      <c r="K345" t="s">
        <v>1800</v>
      </c>
      <c r="L345">
        <f>ROUND(C345/B345*100,0)</f>
        <v>102</v>
      </c>
      <c r="M345">
        <f>IFERROR(ROUND(C345/I345,2),0)</f>
        <v>58.41</v>
      </c>
      <c r="N345" t="s">
        <v>1850</v>
      </c>
      <c r="O345" t="s">
        <v>1855</v>
      </c>
      <c r="P345" s="10">
        <f t="shared" si="10"/>
        <v>41926.73778935185</v>
      </c>
      <c r="Q345" s="10">
        <f t="shared" si="11"/>
        <v>41957.125</v>
      </c>
    </row>
    <row r="346" spans="1:17" hidden="1" x14ac:dyDescent="0.3">
      <c r="A346" s="7">
        <v>344</v>
      </c>
      <c r="B346" s="3">
        <v>33500</v>
      </c>
      <c r="C346" s="5">
        <v>34198</v>
      </c>
      <c r="D346" t="s">
        <v>1752</v>
      </c>
      <c r="E346" t="s">
        <v>1757</v>
      </c>
      <c r="F346">
        <v>1433125200</v>
      </c>
      <c r="G346">
        <v>1429312694</v>
      </c>
      <c r="H346" t="b">
        <v>1</v>
      </c>
      <c r="I346">
        <v>285</v>
      </c>
      <c r="J346" t="b">
        <v>1</v>
      </c>
      <c r="K346" t="s">
        <v>1800</v>
      </c>
      <c r="L346">
        <f>ROUND(C346/B346*100,0)</f>
        <v>102</v>
      </c>
      <c r="M346">
        <f>IFERROR(ROUND(C346/I346,2),0)</f>
        <v>119.99</v>
      </c>
      <c r="N346" t="s">
        <v>1850</v>
      </c>
      <c r="O346" t="s">
        <v>1855</v>
      </c>
      <c r="P346" s="10">
        <f t="shared" si="10"/>
        <v>42111.970995370371</v>
      </c>
      <c r="Q346" s="10">
        <f t="shared" si="11"/>
        <v>42156.097222222219</v>
      </c>
    </row>
    <row r="347" spans="1:17" hidden="1" x14ac:dyDescent="0.3">
      <c r="A347" s="7">
        <v>345</v>
      </c>
      <c r="B347" s="3">
        <v>14500</v>
      </c>
      <c r="C347" s="5">
        <v>17875</v>
      </c>
      <c r="D347" t="s">
        <v>1752</v>
      </c>
      <c r="E347" t="s">
        <v>1757</v>
      </c>
      <c r="F347">
        <v>1432161590</v>
      </c>
      <c r="G347">
        <v>1429569590</v>
      </c>
      <c r="H347" t="b">
        <v>1</v>
      </c>
      <c r="I347">
        <v>179</v>
      </c>
      <c r="J347" t="b">
        <v>1</v>
      </c>
      <c r="K347" t="s">
        <v>1800</v>
      </c>
      <c r="L347">
        <f>ROUND(C347/B347*100,0)</f>
        <v>123</v>
      </c>
      <c r="M347">
        <f>IFERROR(ROUND(C347/I347,2),0)</f>
        <v>99.86</v>
      </c>
      <c r="N347" t="s">
        <v>1850</v>
      </c>
      <c r="O347" t="s">
        <v>1855</v>
      </c>
      <c r="P347" s="10">
        <f t="shared" si="10"/>
        <v>42114.944328703699</v>
      </c>
      <c r="Q347" s="10">
        <f t="shared" si="11"/>
        <v>42144.944328703699</v>
      </c>
    </row>
    <row r="348" spans="1:17" hidden="1" x14ac:dyDescent="0.3">
      <c r="A348" s="7">
        <v>346</v>
      </c>
      <c r="B348" s="3">
        <v>10000</v>
      </c>
      <c r="C348" s="5">
        <v>17028.88</v>
      </c>
      <c r="D348" t="s">
        <v>1752</v>
      </c>
      <c r="E348" t="s">
        <v>1757</v>
      </c>
      <c r="F348">
        <v>1444824021</v>
      </c>
      <c r="G348">
        <v>1442232021</v>
      </c>
      <c r="H348" t="b">
        <v>1</v>
      </c>
      <c r="I348">
        <v>188</v>
      </c>
      <c r="J348" t="b">
        <v>1</v>
      </c>
      <c r="K348" t="s">
        <v>1800</v>
      </c>
      <c r="L348">
        <f>ROUND(C348/B348*100,0)</f>
        <v>170</v>
      </c>
      <c r="M348">
        <f>IFERROR(ROUND(C348/I348,2),0)</f>
        <v>90.58</v>
      </c>
      <c r="N348" t="s">
        <v>1850</v>
      </c>
      <c r="O348" t="s">
        <v>1855</v>
      </c>
      <c r="P348" s="10">
        <f t="shared" si="10"/>
        <v>42261.500243055561</v>
      </c>
      <c r="Q348" s="10">
        <f t="shared" si="11"/>
        <v>42291.500243055561</v>
      </c>
    </row>
    <row r="349" spans="1:17" hidden="1" x14ac:dyDescent="0.3">
      <c r="A349" s="7">
        <v>347</v>
      </c>
      <c r="B349" s="3">
        <v>40000</v>
      </c>
      <c r="C349" s="5">
        <v>44636.2</v>
      </c>
      <c r="D349" t="s">
        <v>1752</v>
      </c>
      <c r="E349" t="s">
        <v>1757</v>
      </c>
      <c r="F349">
        <v>1447505609</v>
      </c>
      <c r="G349">
        <v>1444910009</v>
      </c>
      <c r="H349" t="b">
        <v>1</v>
      </c>
      <c r="I349">
        <v>379</v>
      </c>
      <c r="J349" t="b">
        <v>1</v>
      </c>
      <c r="K349" t="s">
        <v>1800</v>
      </c>
      <c r="L349">
        <f>ROUND(C349/B349*100,0)</f>
        <v>112</v>
      </c>
      <c r="M349">
        <f>IFERROR(ROUND(C349/I349,2),0)</f>
        <v>117.77</v>
      </c>
      <c r="N349" t="s">
        <v>1850</v>
      </c>
      <c r="O349" t="s">
        <v>1855</v>
      </c>
      <c r="P349" s="10">
        <f t="shared" si="10"/>
        <v>42292.495474537034</v>
      </c>
      <c r="Q349" s="10">
        <f t="shared" si="11"/>
        <v>42322.537141203706</v>
      </c>
    </row>
    <row r="350" spans="1:17" hidden="1" x14ac:dyDescent="0.3">
      <c r="A350" s="7">
        <v>348</v>
      </c>
      <c r="B350" s="3">
        <v>10000</v>
      </c>
      <c r="C350" s="5">
        <v>10300</v>
      </c>
      <c r="D350" t="s">
        <v>1752</v>
      </c>
      <c r="E350" t="s">
        <v>1757</v>
      </c>
      <c r="F350">
        <v>1440165916</v>
      </c>
      <c r="G350">
        <v>1437573916</v>
      </c>
      <c r="H350" t="b">
        <v>1</v>
      </c>
      <c r="I350">
        <v>119</v>
      </c>
      <c r="J350" t="b">
        <v>1</v>
      </c>
      <c r="K350" t="s">
        <v>1800</v>
      </c>
      <c r="L350">
        <f>ROUND(C350/B350*100,0)</f>
        <v>103</v>
      </c>
      <c r="M350">
        <f>IFERROR(ROUND(C350/I350,2),0)</f>
        <v>86.55</v>
      </c>
      <c r="N350" t="s">
        <v>1850</v>
      </c>
      <c r="O350" t="s">
        <v>1855</v>
      </c>
      <c r="P350" s="10">
        <f t="shared" si="10"/>
        <v>42207.58699074074</v>
      </c>
      <c r="Q350" s="10">
        <f t="shared" si="11"/>
        <v>42237.58699074074</v>
      </c>
    </row>
    <row r="351" spans="1:17" hidden="1" x14ac:dyDescent="0.3">
      <c r="A351" s="7">
        <v>349</v>
      </c>
      <c r="B351" s="3">
        <v>11260</v>
      </c>
      <c r="C351" s="5">
        <v>12007.18</v>
      </c>
      <c r="D351" t="s">
        <v>1752</v>
      </c>
      <c r="E351" t="s">
        <v>1757</v>
      </c>
      <c r="F351">
        <v>1487937508</v>
      </c>
      <c r="G351">
        <v>1485345508</v>
      </c>
      <c r="H351" t="b">
        <v>1</v>
      </c>
      <c r="I351">
        <v>167</v>
      </c>
      <c r="J351" t="b">
        <v>1</v>
      </c>
      <c r="K351" t="s">
        <v>1800</v>
      </c>
      <c r="L351">
        <f>ROUND(C351/B351*100,0)</f>
        <v>107</v>
      </c>
      <c r="M351">
        <f>IFERROR(ROUND(C351/I351,2),0)</f>
        <v>71.900000000000006</v>
      </c>
      <c r="N351" t="s">
        <v>1850</v>
      </c>
      <c r="O351" t="s">
        <v>1855</v>
      </c>
      <c r="P351" s="10">
        <f t="shared" si="10"/>
        <v>42760.498935185184</v>
      </c>
      <c r="Q351" s="10">
        <f t="shared" si="11"/>
        <v>42790.498935185184</v>
      </c>
    </row>
    <row r="352" spans="1:17" hidden="1" x14ac:dyDescent="0.3">
      <c r="A352" s="7">
        <v>350</v>
      </c>
      <c r="B352" s="3">
        <v>25000</v>
      </c>
      <c r="C352" s="5">
        <v>28690</v>
      </c>
      <c r="D352" t="s">
        <v>1752</v>
      </c>
      <c r="E352" t="s">
        <v>1757</v>
      </c>
      <c r="F352">
        <v>1473566340</v>
      </c>
      <c r="G352">
        <v>1470274509</v>
      </c>
      <c r="H352" t="b">
        <v>1</v>
      </c>
      <c r="I352">
        <v>221</v>
      </c>
      <c r="J352" t="b">
        <v>1</v>
      </c>
      <c r="K352" t="s">
        <v>1800</v>
      </c>
      <c r="L352">
        <f>ROUND(C352/B352*100,0)</f>
        <v>115</v>
      </c>
      <c r="M352">
        <f>IFERROR(ROUND(C352/I352,2),0)</f>
        <v>129.82</v>
      </c>
      <c r="N352" t="s">
        <v>1850</v>
      </c>
      <c r="O352" t="s">
        <v>1855</v>
      </c>
      <c r="P352" s="10">
        <f t="shared" si="10"/>
        <v>42586.066076388888</v>
      </c>
      <c r="Q352" s="10">
        <f t="shared" si="11"/>
        <v>42624.165972222225</v>
      </c>
    </row>
    <row r="353" spans="1:17" hidden="1" x14ac:dyDescent="0.3">
      <c r="A353" s="7">
        <v>351</v>
      </c>
      <c r="B353" s="3">
        <v>34000</v>
      </c>
      <c r="C353" s="5">
        <v>43296</v>
      </c>
      <c r="D353" t="s">
        <v>1752</v>
      </c>
      <c r="E353" t="s">
        <v>1760</v>
      </c>
      <c r="F353">
        <v>1460066954</v>
      </c>
      <c r="G353">
        <v>1456614554</v>
      </c>
      <c r="H353" t="b">
        <v>1</v>
      </c>
      <c r="I353">
        <v>964</v>
      </c>
      <c r="J353" t="b">
        <v>1</v>
      </c>
      <c r="K353" t="s">
        <v>1800</v>
      </c>
      <c r="L353">
        <f>ROUND(C353/B353*100,0)</f>
        <v>127</v>
      </c>
      <c r="M353">
        <f>IFERROR(ROUND(C353/I353,2),0)</f>
        <v>44.91</v>
      </c>
      <c r="N353" t="s">
        <v>1850</v>
      </c>
      <c r="O353" t="s">
        <v>1855</v>
      </c>
      <c r="P353" s="10">
        <f t="shared" si="10"/>
        <v>42427.964745370366</v>
      </c>
      <c r="Q353" s="10">
        <f t="shared" si="11"/>
        <v>42467.923078703709</v>
      </c>
    </row>
    <row r="354" spans="1:17" hidden="1" x14ac:dyDescent="0.3">
      <c r="A354" s="7">
        <v>352</v>
      </c>
      <c r="B354" s="3">
        <v>10000</v>
      </c>
      <c r="C354" s="5">
        <v>11656</v>
      </c>
      <c r="D354" t="s">
        <v>1752</v>
      </c>
      <c r="E354" t="s">
        <v>1757</v>
      </c>
      <c r="F354">
        <v>1412740868</v>
      </c>
      <c r="G354">
        <v>1410148868</v>
      </c>
      <c r="H354" t="b">
        <v>1</v>
      </c>
      <c r="I354">
        <v>286</v>
      </c>
      <c r="J354" t="b">
        <v>1</v>
      </c>
      <c r="K354" t="s">
        <v>1800</v>
      </c>
      <c r="L354">
        <f>ROUND(C354/B354*100,0)</f>
        <v>117</v>
      </c>
      <c r="M354">
        <f>IFERROR(ROUND(C354/I354,2),0)</f>
        <v>40.76</v>
      </c>
      <c r="N354" t="s">
        <v>1850</v>
      </c>
      <c r="O354" t="s">
        <v>1855</v>
      </c>
      <c r="P354" s="10">
        <f t="shared" si="10"/>
        <v>41890.167453703703</v>
      </c>
      <c r="Q354" s="10">
        <f t="shared" si="11"/>
        <v>41920.167453703703</v>
      </c>
    </row>
    <row r="355" spans="1:17" hidden="1" x14ac:dyDescent="0.3">
      <c r="A355" s="7">
        <v>353</v>
      </c>
      <c r="B355" s="3">
        <v>58425</v>
      </c>
      <c r="C355" s="5">
        <v>63460.18</v>
      </c>
      <c r="D355" t="s">
        <v>1752</v>
      </c>
      <c r="E355" t="s">
        <v>1757</v>
      </c>
      <c r="F355">
        <v>1447963219</v>
      </c>
      <c r="G355">
        <v>1445367619</v>
      </c>
      <c r="H355" t="b">
        <v>1</v>
      </c>
      <c r="I355">
        <v>613</v>
      </c>
      <c r="J355" t="b">
        <v>1</v>
      </c>
      <c r="K355" t="s">
        <v>1800</v>
      </c>
      <c r="L355">
        <f>ROUND(C355/B355*100,0)</f>
        <v>109</v>
      </c>
      <c r="M355">
        <f>IFERROR(ROUND(C355/I355,2),0)</f>
        <v>103.52</v>
      </c>
      <c r="N355" t="s">
        <v>1850</v>
      </c>
      <c r="O355" t="s">
        <v>1855</v>
      </c>
      <c r="P355" s="10">
        <f t="shared" si="10"/>
        <v>42297.791886574079</v>
      </c>
      <c r="Q355" s="10">
        <f t="shared" si="11"/>
        <v>42327.833553240736</v>
      </c>
    </row>
    <row r="356" spans="1:17" hidden="1" x14ac:dyDescent="0.3">
      <c r="A356" s="7">
        <v>354</v>
      </c>
      <c r="B356" s="3">
        <v>3500</v>
      </c>
      <c r="C356" s="5">
        <v>3638</v>
      </c>
      <c r="D356" t="s">
        <v>1752</v>
      </c>
      <c r="E356" t="s">
        <v>1757</v>
      </c>
      <c r="F356">
        <v>1460141521</v>
      </c>
      <c r="G356">
        <v>1457553121</v>
      </c>
      <c r="H356" t="b">
        <v>1</v>
      </c>
      <c r="I356">
        <v>29</v>
      </c>
      <c r="J356" t="b">
        <v>1</v>
      </c>
      <c r="K356" t="s">
        <v>1800</v>
      </c>
      <c r="L356">
        <f>ROUND(C356/B356*100,0)</f>
        <v>104</v>
      </c>
      <c r="M356">
        <f>IFERROR(ROUND(C356/I356,2),0)</f>
        <v>125.45</v>
      </c>
      <c r="N356" t="s">
        <v>1850</v>
      </c>
      <c r="O356" t="s">
        <v>1855</v>
      </c>
      <c r="P356" s="10">
        <f t="shared" si="10"/>
        <v>42438.827789351853</v>
      </c>
      <c r="Q356" s="10">
        <f t="shared" si="11"/>
        <v>42468.786122685182</v>
      </c>
    </row>
    <row r="357" spans="1:17" hidden="1" x14ac:dyDescent="0.3">
      <c r="A357" s="7">
        <v>355</v>
      </c>
      <c r="B357" s="3">
        <v>35000</v>
      </c>
      <c r="C357" s="5">
        <v>40690</v>
      </c>
      <c r="D357" t="s">
        <v>1752</v>
      </c>
      <c r="E357" t="s">
        <v>1757</v>
      </c>
      <c r="F357">
        <v>1417420994</v>
      </c>
      <c r="G357">
        <v>1414738994</v>
      </c>
      <c r="H357" t="b">
        <v>1</v>
      </c>
      <c r="I357">
        <v>165</v>
      </c>
      <c r="J357" t="b">
        <v>1</v>
      </c>
      <c r="K357" t="s">
        <v>1800</v>
      </c>
      <c r="L357">
        <f>ROUND(C357/B357*100,0)</f>
        <v>116</v>
      </c>
      <c r="M357">
        <f>IFERROR(ROUND(C357/I357,2),0)</f>
        <v>246.61</v>
      </c>
      <c r="N357" t="s">
        <v>1850</v>
      </c>
      <c r="O357" t="s">
        <v>1855</v>
      </c>
      <c r="P357" s="10">
        <f t="shared" si="10"/>
        <v>41943.293912037036</v>
      </c>
      <c r="Q357" s="10">
        <f t="shared" si="11"/>
        <v>41974.3355787037</v>
      </c>
    </row>
    <row r="358" spans="1:17" hidden="1" x14ac:dyDescent="0.3">
      <c r="A358" s="7">
        <v>356</v>
      </c>
      <c r="B358" s="3">
        <v>7500</v>
      </c>
      <c r="C358" s="5">
        <v>7701.93</v>
      </c>
      <c r="D358" t="s">
        <v>1752</v>
      </c>
      <c r="E358" t="s">
        <v>1757</v>
      </c>
      <c r="F358">
        <v>1458152193</v>
      </c>
      <c r="G358">
        <v>1455563793</v>
      </c>
      <c r="H358" t="b">
        <v>1</v>
      </c>
      <c r="I358">
        <v>97</v>
      </c>
      <c r="J358" t="b">
        <v>1</v>
      </c>
      <c r="K358" t="s">
        <v>1800</v>
      </c>
      <c r="L358">
        <f>ROUND(C358/B358*100,0)</f>
        <v>103</v>
      </c>
      <c r="M358">
        <f>IFERROR(ROUND(C358/I358,2),0)</f>
        <v>79.400000000000006</v>
      </c>
      <c r="N358" t="s">
        <v>1850</v>
      </c>
      <c r="O358" t="s">
        <v>1855</v>
      </c>
      <c r="P358" s="10">
        <f t="shared" si="10"/>
        <v>42415.803159722222</v>
      </c>
      <c r="Q358" s="10">
        <f t="shared" si="11"/>
        <v>42445.761493055557</v>
      </c>
    </row>
    <row r="359" spans="1:17" hidden="1" x14ac:dyDescent="0.3">
      <c r="A359" s="7">
        <v>357</v>
      </c>
      <c r="B359" s="3">
        <v>15000</v>
      </c>
      <c r="C359" s="5">
        <v>26100</v>
      </c>
      <c r="D359" t="s">
        <v>1752</v>
      </c>
      <c r="E359" t="s">
        <v>1757</v>
      </c>
      <c r="F359">
        <v>1429852797</v>
      </c>
      <c r="G359">
        <v>1426396797</v>
      </c>
      <c r="H359" t="b">
        <v>1</v>
      </c>
      <c r="I359">
        <v>303</v>
      </c>
      <c r="J359" t="b">
        <v>1</v>
      </c>
      <c r="K359" t="s">
        <v>1800</v>
      </c>
      <c r="L359">
        <f>ROUND(C359/B359*100,0)</f>
        <v>174</v>
      </c>
      <c r="M359">
        <f>IFERROR(ROUND(C359/I359,2),0)</f>
        <v>86.14</v>
      </c>
      <c r="N359" t="s">
        <v>1850</v>
      </c>
      <c r="O359" t="s">
        <v>1855</v>
      </c>
      <c r="P359" s="10">
        <f t="shared" si="10"/>
        <v>42078.222187499996</v>
      </c>
      <c r="Q359" s="10">
        <f t="shared" si="11"/>
        <v>42118.222187499996</v>
      </c>
    </row>
    <row r="360" spans="1:17" hidden="1" x14ac:dyDescent="0.3">
      <c r="A360" s="7">
        <v>358</v>
      </c>
      <c r="B360" s="3">
        <v>50000</v>
      </c>
      <c r="C360" s="5">
        <v>51544</v>
      </c>
      <c r="D360" t="s">
        <v>1752</v>
      </c>
      <c r="E360" t="s">
        <v>1757</v>
      </c>
      <c r="F360">
        <v>1466002800</v>
      </c>
      <c r="G360">
        <v>1463517521</v>
      </c>
      <c r="H360" t="b">
        <v>1</v>
      </c>
      <c r="I360">
        <v>267</v>
      </c>
      <c r="J360" t="b">
        <v>1</v>
      </c>
      <c r="K360" t="s">
        <v>1800</v>
      </c>
      <c r="L360">
        <f>ROUND(C360/B360*100,0)</f>
        <v>103</v>
      </c>
      <c r="M360">
        <f>IFERROR(ROUND(C360/I360,2),0)</f>
        <v>193.05</v>
      </c>
      <c r="N360" t="s">
        <v>1850</v>
      </c>
      <c r="O360" t="s">
        <v>1855</v>
      </c>
      <c r="P360" s="10">
        <f t="shared" si="10"/>
        <v>42507.860196759255</v>
      </c>
      <c r="Q360" s="10">
        <f t="shared" si="11"/>
        <v>42536.625</v>
      </c>
    </row>
    <row r="361" spans="1:17" hidden="1" x14ac:dyDescent="0.3">
      <c r="A361" s="7">
        <v>359</v>
      </c>
      <c r="B361" s="3">
        <v>24200</v>
      </c>
      <c r="C361" s="5">
        <v>25375</v>
      </c>
      <c r="D361" t="s">
        <v>1752</v>
      </c>
      <c r="E361" t="s">
        <v>1757</v>
      </c>
      <c r="F361">
        <v>1415941920</v>
      </c>
      <c r="G361">
        <v>1414028490</v>
      </c>
      <c r="H361" t="b">
        <v>1</v>
      </c>
      <c r="I361">
        <v>302</v>
      </c>
      <c r="J361" t="b">
        <v>1</v>
      </c>
      <c r="K361" t="s">
        <v>1800</v>
      </c>
      <c r="L361">
        <f>ROUND(C361/B361*100,0)</f>
        <v>105</v>
      </c>
      <c r="M361">
        <f>IFERROR(ROUND(C361/I361,2),0)</f>
        <v>84.02</v>
      </c>
      <c r="N361" t="s">
        <v>1850</v>
      </c>
      <c r="O361" t="s">
        <v>1855</v>
      </c>
      <c r="P361" s="10">
        <f t="shared" si="10"/>
        <v>41935.070486111108</v>
      </c>
      <c r="Q361" s="10">
        <f t="shared" si="11"/>
        <v>41957.216666666667</v>
      </c>
    </row>
    <row r="362" spans="1:17" hidden="1" x14ac:dyDescent="0.3">
      <c r="A362" s="7">
        <v>360</v>
      </c>
      <c r="B362" s="3">
        <v>12000</v>
      </c>
      <c r="C362" s="5">
        <v>12165</v>
      </c>
      <c r="D362" t="s">
        <v>1752</v>
      </c>
      <c r="E362" t="s">
        <v>1757</v>
      </c>
      <c r="F362">
        <v>1437621060</v>
      </c>
      <c r="G362">
        <v>1433799180</v>
      </c>
      <c r="H362" t="b">
        <v>0</v>
      </c>
      <c r="I362">
        <v>87</v>
      </c>
      <c r="J362" t="b">
        <v>1</v>
      </c>
      <c r="K362" t="s">
        <v>1800</v>
      </c>
      <c r="L362">
        <f>ROUND(C362/B362*100,0)</f>
        <v>101</v>
      </c>
      <c r="M362">
        <f>IFERROR(ROUND(C362/I362,2),0)</f>
        <v>139.83000000000001</v>
      </c>
      <c r="N362" t="s">
        <v>1850</v>
      </c>
      <c r="O362" t="s">
        <v>1855</v>
      </c>
      <c r="P362" s="10">
        <f t="shared" si="10"/>
        <v>42163.897916666669</v>
      </c>
      <c r="Q362" s="10">
        <f t="shared" si="11"/>
        <v>42208.132638888885</v>
      </c>
    </row>
    <row r="363" spans="1:17" hidden="1" x14ac:dyDescent="0.3">
      <c r="A363" s="7">
        <v>361</v>
      </c>
      <c r="B363" s="3">
        <v>35000</v>
      </c>
      <c r="C363" s="5">
        <v>38876.949999999997</v>
      </c>
      <c r="D363" t="s">
        <v>1752</v>
      </c>
      <c r="E363" t="s">
        <v>1757</v>
      </c>
      <c r="F363">
        <v>1416704506</v>
      </c>
      <c r="G363">
        <v>1414108906</v>
      </c>
      <c r="H363" t="b">
        <v>0</v>
      </c>
      <c r="I363">
        <v>354</v>
      </c>
      <c r="J363" t="b">
        <v>1</v>
      </c>
      <c r="K363" t="s">
        <v>1800</v>
      </c>
      <c r="L363">
        <f>ROUND(C363/B363*100,0)</f>
        <v>111</v>
      </c>
      <c r="M363">
        <f>IFERROR(ROUND(C363/I363,2),0)</f>
        <v>109.82</v>
      </c>
      <c r="N363" t="s">
        <v>1850</v>
      </c>
      <c r="O363" t="s">
        <v>1855</v>
      </c>
      <c r="P363" s="10">
        <f t="shared" si="10"/>
        <v>41936.001226851848</v>
      </c>
      <c r="Q363" s="10">
        <f t="shared" si="11"/>
        <v>41966.042893518519</v>
      </c>
    </row>
    <row r="364" spans="1:17" hidden="1" x14ac:dyDescent="0.3">
      <c r="A364" s="7">
        <v>362</v>
      </c>
      <c r="B364" s="3">
        <v>9665</v>
      </c>
      <c r="C364" s="5">
        <v>12000</v>
      </c>
      <c r="D364" t="s">
        <v>1752</v>
      </c>
      <c r="E364" t="s">
        <v>1757</v>
      </c>
      <c r="F364">
        <v>1407456000</v>
      </c>
      <c r="G364">
        <v>1405573391</v>
      </c>
      <c r="H364" t="b">
        <v>0</v>
      </c>
      <c r="I364">
        <v>86</v>
      </c>
      <c r="J364" t="b">
        <v>1</v>
      </c>
      <c r="K364" t="s">
        <v>1800</v>
      </c>
      <c r="L364">
        <f>ROUND(C364/B364*100,0)</f>
        <v>124</v>
      </c>
      <c r="M364">
        <f>IFERROR(ROUND(C364/I364,2),0)</f>
        <v>139.53</v>
      </c>
      <c r="N364" t="s">
        <v>1850</v>
      </c>
      <c r="O364" t="s">
        <v>1855</v>
      </c>
      <c r="P364" s="10">
        <f t="shared" si="10"/>
        <v>41837.210543981484</v>
      </c>
      <c r="Q364" s="10">
        <f t="shared" si="11"/>
        <v>41859</v>
      </c>
    </row>
    <row r="365" spans="1:17" hidden="1" x14ac:dyDescent="0.3">
      <c r="A365" s="7">
        <v>363</v>
      </c>
      <c r="B365" s="3">
        <v>8925</v>
      </c>
      <c r="C365" s="5">
        <v>9044</v>
      </c>
      <c r="D365" t="s">
        <v>1752</v>
      </c>
      <c r="E365" t="s">
        <v>1757</v>
      </c>
      <c r="F365">
        <v>1272828120</v>
      </c>
      <c r="G365">
        <v>1268934736</v>
      </c>
      <c r="H365" t="b">
        <v>0</v>
      </c>
      <c r="I365">
        <v>26</v>
      </c>
      <c r="J365" t="b">
        <v>1</v>
      </c>
      <c r="K365" t="s">
        <v>1800</v>
      </c>
      <c r="L365">
        <f>ROUND(C365/B365*100,0)</f>
        <v>101</v>
      </c>
      <c r="M365">
        <f>IFERROR(ROUND(C365/I365,2),0)</f>
        <v>347.85</v>
      </c>
      <c r="N365" t="s">
        <v>1850</v>
      </c>
      <c r="O365" t="s">
        <v>1855</v>
      </c>
      <c r="P365" s="10">
        <f t="shared" si="10"/>
        <v>40255.744629629626</v>
      </c>
      <c r="Q365" s="10">
        <f t="shared" si="11"/>
        <v>40300.806944444441</v>
      </c>
    </row>
    <row r="366" spans="1:17" hidden="1" x14ac:dyDescent="0.3">
      <c r="A366" s="7">
        <v>364</v>
      </c>
      <c r="B366" s="3">
        <v>7000</v>
      </c>
      <c r="C366" s="5">
        <v>7711.3</v>
      </c>
      <c r="D366" t="s">
        <v>1752</v>
      </c>
      <c r="E366" t="s">
        <v>1757</v>
      </c>
      <c r="F366">
        <v>1403323140</v>
      </c>
      <c r="G366">
        <v>1400704672</v>
      </c>
      <c r="H366" t="b">
        <v>0</v>
      </c>
      <c r="I366">
        <v>113</v>
      </c>
      <c r="J366" t="b">
        <v>1</v>
      </c>
      <c r="K366" t="s">
        <v>1800</v>
      </c>
      <c r="L366">
        <f>ROUND(C366/B366*100,0)</f>
        <v>110</v>
      </c>
      <c r="M366">
        <f>IFERROR(ROUND(C366/I366,2),0)</f>
        <v>68.239999999999995</v>
      </c>
      <c r="N366" t="s">
        <v>1850</v>
      </c>
      <c r="O366" t="s">
        <v>1855</v>
      </c>
      <c r="P366" s="10">
        <f t="shared" si="10"/>
        <v>41780.859629629631</v>
      </c>
      <c r="Q366" s="10">
        <f t="shared" si="11"/>
        <v>41811.165972222225</v>
      </c>
    </row>
    <row r="367" spans="1:17" hidden="1" x14ac:dyDescent="0.3">
      <c r="A367" s="7">
        <v>365</v>
      </c>
      <c r="B367" s="3">
        <v>15000</v>
      </c>
      <c r="C367" s="5">
        <v>15596</v>
      </c>
      <c r="D367" t="s">
        <v>1752</v>
      </c>
      <c r="E367" t="s">
        <v>1758</v>
      </c>
      <c r="F367">
        <v>1393597999</v>
      </c>
      <c r="G367">
        <v>1391005999</v>
      </c>
      <c r="H367" t="b">
        <v>0</v>
      </c>
      <c r="I367">
        <v>65</v>
      </c>
      <c r="J367" t="b">
        <v>1</v>
      </c>
      <c r="K367" t="s">
        <v>1800</v>
      </c>
      <c r="L367">
        <f>ROUND(C367/B367*100,0)</f>
        <v>104</v>
      </c>
      <c r="M367">
        <f>IFERROR(ROUND(C367/I367,2),0)</f>
        <v>239.94</v>
      </c>
      <c r="N367" t="s">
        <v>1850</v>
      </c>
      <c r="O367" t="s">
        <v>1855</v>
      </c>
      <c r="P367" s="10">
        <f t="shared" si="10"/>
        <v>41668.606469907405</v>
      </c>
      <c r="Q367" s="10">
        <f t="shared" si="11"/>
        <v>41698.606469907405</v>
      </c>
    </row>
    <row r="368" spans="1:17" hidden="1" x14ac:dyDescent="0.3">
      <c r="A368" s="7">
        <v>366</v>
      </c>
      <c r="B368" s="3">
        <v>38000</v>
      </c>
      <c r="C368" s="5">
        <v>38500</v>
      </c>
      <c r="D368" t="s">
        <v>1752</v>
      </c>
      <c r="E368" t="s">
        <v>1757</v>
      </c>
      <c r="F368">
        <v>1337540518</v>
      </c>
      <c r="G368">
        <v>1334948518</v>
      </c>
      <c r="H368" t="b">
        <v>0</v>
      </c>
      <c r="I368">
        <v>134</v>
      </c>
      <c r="J368" t="b">
        <v>1</v>
      </c>
      <c r="K368" t="s">
        <v>1800</v>
      </c>
      <c r="L368">
        <f>ROUND(C368/B368*100,0)</f>
        <v>101</v>
      </c>
      <c r="M368">
        <f>IFERROR(ROUND(C368/I368,2),0)</f>
        <v>287.31</v>
      </c>
      <c r="N368" t="s">
        <v>1850</v>
      </c>
      <c r="O368" t="s">
        <v>1855</v>
      </c>
      <c r="P368" s="10">
        <f t="shared" si="10"/>
        <v>41019.793032407404</v>
      </c>
      <c r="Q368" s="10">
        <f t="shared" si="11"/>
        <v>41049.793032407404</v>
      </c>
    </row>
    <row r="369" spans="1:17" hidden="1" x14ac:dyDescent="0.3">
      <c r="A369" s="7">
        <v>367</v>
      </c>
      <c r="B369" s="3">
        <v>10000</v>
      </c>
      <c r="C369" s="5">
        <v>10335.01</v>
      </c>
      <c r="D369" t="s">
        <v>1752</v>
      </c>
      <c r="E369" t="s">
        <v>1757</v>
      </c>
      <c r="F369">
        <v>1367384340</v>
      </c>
      <c r="G369">
        <v>1363960278</v>
      </c>
      <c r="H369" t="b">
        <v>0</v>
      </c>
      <c r="I369">
        <v>119</v>
      </c>
      <c r="J369" t="b">
        <v>1</v>
      </c>
      <c r="K369" t="s">
        <v>1800</v>
      </c>
      <c r="L369">
        <f>ROUND(C369/B369*100,0)</f>
        <v>103</v>
      </c>
      <c r="M369">
        <f>IFERROR(ROUND(C369/I369,2),0)</f>
        <v>86.85</v>
      </c>
      <c r="N369" t="s">
        <v>1850</v>
      </c>
      <c r="O369" t="s">
        <v>1855</v>
      </c>
      <c r="P369" s="10">
        <f t="shared" si="10"/>
        <v>41355.577291666668</v>
      </c>
      <c r="Q369" s="10">
        <f t="shared" si="11"/>
        <v>41395.207638888889</v>
      </c>
    </row>
    <row r="370" spans="1:17" hidden="1" x14ac:dyDescent="0.3">
      <c r="A370" s="7">
        <v>368</v>
      </c>
      <c r="B370" s="3">
        <v>12500</v>
      </c>
      <c r="C370" s="5">
        <v>13014</v>
      </c>
      <c r="D370" t="s">
        <v>1752</v>
      </c>
      <c r="E370" t="s">
        <v>1757</v>
      </c>
      <c r="F370">
        <v>1426426322</v>
      </c>
      <c r="G370">
        <v>1423405922</v>
      </c>
      <c r="H370" t="b">
        <v>0</v>
      </c>
      <c r="I370">
        <v>159</v>
      </c>
      <c r="J370" t="b">
        <v>1</v>
      </c>
      <c r="K370" t="s">
        <v>1800</v>
      </c>
      <c r="L370">
        <f>ROUND(C370/B370*100,0)</f>
        <v>104</v>
      </c>
      <c r="M370">
        <f>IFERROR(ROUND(C370/I370,2),0)</f>
        <v>81.849999999999994</v>
      </c>
      <c r="N370" t="s">
        <v>1850</v>
      </c>
      <c r="O370" t="s">
        <v>1855</v>
      </c>
      <c r="P370" s="10">
        <f t="shared" si="10"/>
        <v>42043.605578703704</v>
      </c>
      <c r="Q370" s="10">
        <f t="shared" si="11"/>
        <v>42078.563912037032</v>
      </c>
    </row>
    <row r="371" spans="1:17" hidden="1" x14ac:dyDescent="0.3">
      <c r="A371" s="7">
        <v>369</v>
      </c>
      <c r="B371" s="3">
        <v>6500</v>
      </c>
      <c r="C371" s="5">
        <v>7160.12</v>
      </c>
      <c r="D371" t="s">
        <v>1752</v>
      </c>
      <c r="E371" t="s">
        <v>1757</v>
      </c>
      <c r="F371">
        <v>1326633269</v>
      </c>
      <c r="G371">
        <v>1324041269</v>
      </c>
      <c r="H371" t="b">
        <v>0</v>
      </c>
      <c r="I371">
        <v>167</v>
      </c>
      <c r="J371" t="b">
        <v>1</v>
      </c>
      <c r="K371" t="s">
        <v>1800</v>
      </c>
      <c r="L371">
        <f>ROUND(C371/B371*100,0)</f>
        <v>110</v>
      </c>
      <c r="M371">
        <f>IFERROR(ROUND(C371/I371,2),0)</f>
        <v>42.87</v>
      </c>
      <c r="N371" t="s">
        <v>1850</v>
      </c>
      <c r="O371" t="s">
        <v>1855</v>
      </c>
      <c r="P371" s="10">
        <f t="shared" si="10"/>
        <v>40893.551724537036</v>
      </c>
      <c r="Q371" s="10">
        <f t="shared" si="11"/>
        <v>40923.551724537036</v>
      </c>
    </row>
    <row r="372" spans="1:17" hidden="1" x14ac:dyDescent="0.3">
      <c r="A372" s="7">
        <v>370</v>
      </c>
      <c r="B372" s="3">
        <v>25000</v>
      </c>
      <c r="C372" s="5">
        <v>30505</v>
      </c>
      <c r="D372" t="s">
        <v>1752</v>
      </c>
      <c r="E372" t="s">
        <v>1757</v>
      </c>
      <c r="F372">
        <v>1483729500</v>
      </c>
      <c r="G372">
        <v>1481137500</v>
      </c>
      <c r="H372" t="b">
        <v>0</v>
      </c>
      <c r="I372">
        <v>43</v>
      </c>
      <c r="J372" t="b">
        <v>1</v>
      </c>
      <c r="K372" t="s">
        <v>1800</v>
      </c>
      <c r="L372">
        <f>ROUND(C372/B372*100,0)</f>
        <v>122</v>
      </c>
      <c r="M372">
        <f>IFERROR(ROUND(C372/I372,2),0)</f>
        <v>709.42</v>
      </c>
      <c r="N372" t="s">
        <v>1850</v>
      </c>
      <c r="O372" t="s">
        <v>1855</v>
      </c>
      <c r="P372" s="10">
        <f t="shared" si="10"/>
        <v>42711.795138888891</v>
      </c>
      <c r="Q372" s="10">
        <f t="shared" si="11"/>
        <v>42741.795138888891</v>
      </c>
    </row>
    <row r="373" spans="1:17" hidden="1" x14ac:dyDescent="0.3">
      <c r="A373" s="7">
        <v>371</v>
      </c>
      <c r="B373" s="3">
        <v>150000</v>
      </c>
      <c r="C373" s="5">
        <v>171253</v>
      </c>
      <c r="D373" t="s">
        <v>1752</v>
      </c>
      <c r="E373" t="s">
        <v>1757</v>
      </c>
      <c r="F373">
        <v>1359743139</v>
      </c>
      <c r="G373">
        <v>1355855139</v>
      </c>
      <c r="H373" t="b">
        <v>0</v>
      </c>
      <c r="I373">
        <v>1062</v>
      </c>
      <c r="J373" t="b">
        <v>1</v>
      </c>
      <c r="K373" t="s">
        <v>1800</v>
      </c>
      <c r="L373">
        <f>ROUND(C373/B373*100,0)</f>
        <v>114</v>
      </c>
      <c r="M373">
        <f>IFERROR(ROUND(C373/I373,2),0)</f>
        <v>161.26</v>
      </c>
      <c r="N373" t="s">
        <v>1850</v>
      </c>
      <c r="O373" t="s">
        <v>1855</v>
      </c>
      <c r="P373" s="10">
        <f t="shared" si="10"/>
        <v>41261.767812500002</v>
      </c>
      <c r="Q373" s="10">
        <f t="shared" si="11"/>
        <v>41306.767812500002</v>
      </c>
    </row>
    <row r="374" spans="1:17" hidden="1" x14ac:dyDescent="0.3">
      <c r="A374" s="7">
        <v>372</v>
      </c>
      <c r="B374" s="3">
        <v>300</v>
      </c>
      <c r="C374" s="5">
        <v>376</v>
      </c>
      <c r="D374" t="s">
        <v>1752</v>
      </c>
      <c r="E374" t="s">
        <v>1758</v>
      </c>
      <c r="F374">
        <v>1459872000</v>
      </c>
      <c r="G374">
        <v>1456408244</v>
      </c>
      <c r="H374" t="b">
        <v>0</v>
      </c>
      <c r="I374">
        <v>9</v>
      </c>
      <c r="J374" t="b">
        <v>1</v>
      </c>
      <c r="K374" t="s">
        <v>1800</v>
      </c>
      <c r="L374">
        <f>ROUND(C374/B374*100,0)</f>
        <v>125</v>
      </c>
      <c r="M374">
        <f>IFERROR(ROUND(C374/I374,2),0)</f>
        <v>41.78</v>
      </c>
      <c r="N374" t="s">
        <v>1850</v>
      </c>
      <c r="O374" t="s">
        <v>1855</v>
      </c>
      <c r="P374" s="10">
        <f t="shared" si="10"/>
        <v>42425.576898148152</v>
      </c>
      <c r="Q374" s="10">
        <f t="shared" si="11"/>
        <v>42465.666666666672</v>
      </c>
    </row>
    <row r="375" spans="1:17" hidden="1" x14ac:dyDescent="0.3">
      <c r="A375" s="7">
        <v>373</v>
      </c>
      <c r="B375" s="3">
        <v>7500</v>
      </c>
      <c r="C375" s="5">
        <v>8000</v>
      </c>
      <c r="D375" t="s">
        <v>1752</v>
      </c>
      <c r="E375" t="s">
        <v>1757</v>
      </c>
      <c r="F375">
        <v>1342648398</v>
      </c>
      <c r="G375">
        <v>1340056398</v>
      </c>
      <c r="H375" t="b">
        <v>0</v>
      </c>
      <c r="I375">
        <v>89</v>
      </c>
      <c r="J375" t="b">
        <v>1</v>
      </c>
      <c r="K375" t="s">
        <v>1800</v>
      </c>
      <c r="L375">
        <f>ROUND(C375/B375*100,0)</f>
        <v>107</v>
      </c>
      <c r="M375">
        <f>IFERROR(ROUND(C375/I375,2),0)</f>
        <v>89.89</v>
      </c>
      <c r="N375" t="s">
        <v>1850</v>
      </c>
      <c r="O375" t="s">
        <v>1855</v>
      </c>
      <c r="P375" s="10">
        <f t="shared" si="10"/>
        <v>41078.91201388889</v>
      </c>
      <c r="Q375" s="10">
        <f t="shared" si="11"/>
        <v>41108.91201388889</v>
      </c>
    </row>
    <row r="376" spans="1:17" hidden="1" x14ac:dyDescent="0.3">
      <c r="A376" s="7">
        <v>374</v>
      </c>
      <c r="B376" s="3">
        <v>6000</v>
      </c>
      <c r="C376" s="5">
        <v>7839</v>
      </c>
      <c r="D376" t="s">
        <v>1752</v>
      </c>
      <c r="E376" t="s">
        <v>1757</v>
      </c>
      <c r="F376">
        <v>1316208031</v>
      </c>
      <c r="G376">
        <v>1312320031</v>
      </c>
      <c r="H376" t="b">
        <v>0</v>
      </c>
      <c r="I376">
        <v>174</v>
      </c>
      <c r="J376" t="b">
        <v>1</v>
      </c>
      <c r="K376" t="s">
        <v>1800</v>
      </c>
      <c r="L376">
        <f>ROUND(C376/B376*100,0)</f>
        <v>131</v>
      </c>
      <c r="M376">
        <f>IFERROR(ROUND(C376/I376,2),0)</f>
        <v>45.05</v>
      </c>
      <c r="N376" t="s">
        <v>1850</v>
      </c>
      <c r="O376" t="s">
        <v>1855</v>
      </c>
      <c r="P376" s="10">
        <f t="shared" si="10"/>
        <v>40757.889247685183</v>
      </c>
      <c r="Q376" s="10">
        <f t="shared" si="11"/>
        <v>40802.889247685183</v>
      </c>
    </row>
    <row r="377" spans="1:17" hidden="1" x14ac:dyDescent="0.3">
      <c r="A377" s="7">
        <v>375</v>
      </c>
      <c r="B377" s="3">
        <v>500</v>
      </c>
      <c r="C377" s="5">
        <v>600</v>
      </c>
      <c r="D377" t="s">
        <v>1752</v>
      </c>
      <c r="E377" t="s">
        <v>1757</v>
      </c>
      <c r="F377">
        <v>1393694280</v>
      </c>
      <c r="G377">
        <v>1390088311</v>
      </c>
      <c r="H377" t="b">
        <v>0</v>
      </c>
      <c r="I377">
        <v>14</v>
      </c>
      <c r="J377" t="b">
        <v>1</v>
      </c>
      <c r="K377" t="s">
        <v>1800</v>
      </c>
      <c r="L377">
        <f>ROUND(C377/B377*100,0)</f>
        <v>120</v>
      </c>
      <c r="M377">
        <f>IFERROR(ROUND(C377/I377,2),0)</f>
        <v>42.86</v>
      </c>
      <c r="N377" t="s">
        <v>1850</v>
      </c>
      <c r="O377" t="s">
        <v>1855</v>
      </c>
      <c r="P377" s="10">
        <f t="shared" si="10"/>
        <v>41657.985081018516</v>
      </c>
      <c r="Q377" s="10">
        <f t="shared" si="11"/>
        <v>41699.720833333333</v>
      </c>
    </row>
    <row r="378" spans="1:17" hidden="1" x14ac:dyDescent="0.3">
      <c r="A378" s="7">
        <v>376</v>
      </c>
      <c r="B378" s="3">
        <v>2450</v>
      </c>
      <c r="C378" s="5">
        <v>2596</v>
      </c>
      <c r="D378" t="s">
        <v>1752</v>
      </c>
      <c r="E378" t="s">
        <v>1758</v>
      </c>
      <c r="F378">
        <v>1472122316</v>
      </c>
      <c r="G378">
        <v>1469443916</v>
      </c>
      <c r="H378" t="b">
        <v>0</v>
      </c>
      <c r="I378">
        <v>48</v>
      </c>
      <c r="J378" t="b">
        <v>1</v>
      </c>
      <c r="K378" t="s">
        <v>1800</v>
      </c>
      <c r="L378">
        <f>ROUND(C378/B378*100,0)</f>
        <v>106</v>
      </c>
      <c r="M378">
        <f>IFERROR(ROUND(C378/I378,2),0)</f>
        <v>54.08</v>
      </c>
      <c r="N378" t="s">
        <v>1850</v>
      </c>
      <c r="O378" t="s">
        <v>1855</v>
      </c>
      <c r="P378" s="10">
        <f t="shared" si="10"/>
        <v>42576.452731481477</v>
      </c>
      <c r="Q378" s="10">
        <f t="shared" si="11"/>
        <v>42607.452731481477</v>
      </c>
    </row>
    <row r="379" spans="1:17" hidden="1" x14ac:dyDescent="0.3">
      <c r="A379" s="7">
        <v>377</v>
      </c>
      <c r="B379" s="3">
        <v>12000</v>
      </c>
      <c r="C379" s="5">
        <v>13728</v>
      </c>
      <c r="D379" t="s">
        <v>1752</v>
      </c>
      <c r="E379" t="s">
        <v>1757</v>
      </c>
      <c r="F379">
        <v>1447484460</v>
      </c>
      <c r="G379">
        <v>1444888868</v>
      </c>
      <c r="H379" t="b">
        <v>0</v>
      </c>
      <c r="I379">
        <v>133</v>
      </c>
      <c r="J379" t="b">
        <v>1</v>
      </c>
      <c r="K379" t="s">
        <v>1800</v>
      </c>
      <c r="L379">
        <f>ROUND(C379/B379*100,0)</f>
        <v>114</v>
      </c>
      <c r="M379">
        <f>IFERROR(ROUND(C379/I379,2),0)</f>
        <v>103.22</v>
      </c>
      <c r="N379" t="s">
        <v>1850</v>
      </c>
      <c r="O379" t="s">
        <v>1855</v>
      </c>
      <c r="P379" s="10">
        <f t="shared" si="10"/>
        <v>42292.250787037032</v>
      </c>
      <c r="Q379" s="10">
        <f t="shared" si="11"/>
        <v>42322.292361111111</v>
      </c>
    </row>
    <row r="380" spans="1:17" hidden="1" x14ac:dyDescent="0.3">
      <c r="A380" s="7">
        <v>378</v>
      </c>
      <c r="B380" s="3">
        <v>3000</v>
      </c>
      <c r="C380" s="5">
        <v>3353</v>
      </c>
      <c r="D380" t="s">
        <v>1752</v>
      </c>
      <c r="E380" t="s">
        <v>1762</v>
      </c>
      <c r="F380">
        <v>1453765920</v>
      </c>
      <c r="G380">
        <v>1451655808</v>
      </c>
      <c r="H380" t="b">
        <v>0</v>
      </c>
      <c r="I380">
        <v>83</v>
      </c>
      <c r="J380" t="b">
        <v>1</v>
      </c>
      <c r="K380" t="s">
        <v>1800</v>
      </c>
      <c r="L380">
        <f>ROUND(C380/B380*100,0)</f>
        <v>112</v>
      </c>
      <c r="M380">
        <f>IFERROR(ROUND(C380/I380,2),0)</f>
        <v>40.4</v>
      </c>
      <c r="N380" t="s">
        <v>1850</v>
      </c>
      <c r="O380" t="s">
        <v>1855</v>
      </c>
      <c r="P380" s="10">
        <f t="shared" si="10"/>
        <v>42370.571851851855</v>
      </c>
      <c r="Q380" s="10">
        <f t="shared" si="11"/>
        <v>42394.994444444441</v>
      </c>
    </row>
    <row r="381" spans="1:17" hidden="1" x14ac:dyDescent="0.3">
      <c r="A381" s="7">
        <v>379</v>
      </c>
      <c r="B381" s="3">
        <v>15000</v>
      </c>
      <c r="C381" s="5">
        <v>17412</v>
      </c>
      <c r="D381" t="s">
        <v>1752</v>
      </c>
      <c r="E381" t="s">
        <v>1757</v>
      </c>
      <c r="F381">
        <v>1336062672</v>
      </c>
      <c r="G381">
        <v>1332174672</v>
      </c>
      <c r="H381" t="b">
        <v>0</v>
      </c>
      <c r="I381">
        <v>149</v>
      </c>
      <c r="J381" t="b">
        <v>1</v>
      </c>
      <c r="K381" t="s">
        <v>1800</v>
      </c>
      <c r="L381">
        <f>ROUND(C381/B381*100,0)</f>
        <v>116</v>
      </c>
      <c r="M381">
        <f>IFERROR(ROUND(C381/I381,2),0)</f>
        <v>116.86</v>
      </c>
      <c r="N381" t="s">
        <v>1850</v>
      </c>
      <c r="O381" t="s">
        <v>1855</v>
      </c>
      <c r="P381" s="10">
        <f t="shared" si="10"/>
        <v>40987.688333333332</v>
      </c>
      <c r="Q381" s="10">
        <f t="shared" si="11"/>
        <v>41032.688333333332</v>
      </c>
    </row>
    <row r="382" spans="1:17" hidden="1" x14ac:dyDescent="0.3">
      <c r="A382" s="7">
        <v>380</v>
      </c>
      <c r="B382" s="3">
        <v>4000</v>
      </c>
      <c r="C382" s="5">
        <v>5660</v>
      </c>
      <c r="D382" t="s">
        <v>1752</v>
      </c>
      <c r="E382" t="s">
        <v>1757</v>
      </c>
      <c r="F382">
        <v>1453569392</v>
      </c>
      <c r="G382">
        <v>1451409392</v>
      </c>
      <c r="H382" t="b">
        <v>0</v>
      </c>
      <c r="I382">
        <v>49</v>
      </c>
      <c r="J382" t="b">
        <v>1</v>
      </c>
      <c r="K382" t="s">
        <v>1800</v>
      </c>
      <c r="L382">
        <f>ROUND(C382/B382*100,0)</f>
        <v>142</v>
      </c>
      <c r="M382">
        <f>IFERROR(ROUND(C382/I382,2),0)</f>
        <v>115.51</v>
      </c>
      <c r="N382" t="s">
        <v>1850</v>
      </c>
      <c r="O382" t="s">
        <v>1855</v>
      </c>
      <c r="P382" s="10">
        <f t="shared" si="10"/>
        <v>42367.719814814816</v>
      </c>
      <c r="Q382" s="10">
        <f t="shared" si="11"/>
        <v>42392.719814814816</v>
      </c>
    </row>
    <row r="383" spans="1:17" hidden="1" x14ac:dyDescent="0.3">
      <c r="A383" s="7">
        <v>381</v>
      </c>
      <c r="B383" s="3">
        <v>25000</v>
      </c>
      <c r="C383" s="5">
        <v>26182.5</v>
      </c>
      <c r="D383" t="s">
        <v>1752</v>
      </c>
      <c r="E383" t="s">
        <v>1757</v>
      </c>
      <c r="F383">
        <v>1343624400</v>
      </c>
      <c r="G383">
        <v>1340642717</v>
      </c>
      <c r="H383" t="b">
        <v>0</v>
      </c>
      <c r="I383">
        <v>251</v>
      </c>
      <c r="J383" t="b">
        <v>1</v>
      </c>
      <c r="K383" t="s">
        <v>1800</v>
      </c>
      <c r="L383">
        <f>ROUND(C383/B383*100,0)</f>
        <v>105</v>
      </c>
      <c r="M383">
        <f>IFERROR(ROUND(C383/I383,2),0)</f>
        <v>104.31</v>
      </c>
      <c r="N383" t="s">
        <v>1850</v>
      </c>
      <c r="O383" t="s">
        <v>1855</v>
      </c>
      <c r="P383" s="10">
        <f t="shared" si="10"/>
        <v>41085.698113425926</v>
      </c>
      <c r="Q383" s="10">
        <f t="shared" si="11"/>
        <v>41120.208333333336</v>
      </c>
    </row>
    <row r="384" spans="1:17" hidden="1" x14ac:dyDescent="0.3">
      <c r="A384" s="7">
        <v>382</v>
      </c>
      <c r="B384" s="3">
        <v>600</v>
      </c>
      <c r="C384" s="5">
        <v>1535</v>
      </c>
      <c r="D384" t="s">
        <v>1752</v>
      </c>
      <c r="E384" t="s">
        <v>1757</v>
      </c>
      <c r="F384">
        <v>1346950900</v>
      </c>
      <c r="G384">
        <v>1345741300</v>
      </c>
      <c r="H384" t="b">
        <v>0</v>
      </c>
      <c r="I384">
        <v>22</v>
      </c>
      <c r="J384" t="b">
        <v>1</v>
      </c>
      <c r="K384" t="s">
        <v>1800</v>
      </c>
      <c r="L384">
        <f>ROUND(C384/B384*100,0)</f>
        <v>256</v>
      </c>
      <c r="M384">
        <f>IFERROR(ROUND(C384/I384,2),0)</f>
        <v>69.77</v>
      </c>
      <c r="N384" t="s">
        <v>1850</v>
      </c>
      <c r="O384" t="s">
        <v>1855</v>
      </c>
      <c r="P384" s="10">
        <f t="shared" si="10"/>
        <v>41144.709490740745</v>
      </c>
      <c r="Q384" s="10">
        <f t="shared" si="11"/>
        <v>41158.709490740745</v>
      </c>
    </row>
    <row r="385" spans="1:17" hidden="1" x14ac:dyDescent="0.3">
      <c r="A385" s="7">
        <v>383</v>
      </c>
      <c r="B385" s="3">
        <v>999</v>
      </c>
      <c r="C385" s="5">
        <v>2065</v>
      </c>
      <c r="D385" t="s">
        <v>1752</v>
      </c>
      <c r="E385" t="s">
        <v>1757</v>
      </c>
      <c r="F385">
        <v>1400467759</v>
      </c>
      <c r="G385">
        <v>1398480559</v>
      </c>
      <c r="H385" t="b">
        <v>0</v>
      </c>
      <c r="I385">
        <v>48</v>
      </c>
      <c r="J385" t="b">
        <v>1</v>
      </c>
      <c r="K385" t="s">
        <v>1800</v>
      </c>
      <c r="L385">
        <f>ROUND(C385/B385*100,0)</f>
        <v>207</v>
      </c>
      <c r="M385">
        <f>IFERROR(ROUND(C385/I385,2),0)</f>
        <v>43.02</v>
      </c>
      <c r="N385" t="s">
        <v>1850</v>
      </c>
      <c r="O385" t="s">
        <v>1855</v>
      </c>
      <c r="P385" s="10">
        <f t="shared" si="10"/>
        <v>41755.117581018516</v>
      </c>
      <c r="Q385" s="10">
        <f t="shared" si="11"/>
        <v>41778.117581018516</v>
      </c>
    </row>
    <row r="386" spans="1:17" hidden="1" x14ac:dyDescent="0.3">
      <c r="A386" s="7">
        <v>384</v>
      </c>
      <c r="B386" s="3">
        <v>20000</v>
      </c>
      <c r="C386" s="5">
        <v>22421</v>
      </c>
      <c r="D386" t="s">
        <v>1752</v>
      </c>
      <c r="E386" t="s">
        <v>1757</v>
      </c>
      <c r="F386">
        <v>1420569947</v>
      </c>
      <c r="G386">
        <v>1417977947</v>
      </c>
      <c r="H386" t="b">
        <v>0</v>
      </c>
      <c r="I386">
        <v>383</v>
      </c>
      <c r="J386" t="b">
        <v>1</v>
      </c>
      <c r="K386" t="s">
        <v>1800</v>
      </c>
      <c r="L386">
        <f>ROUND(C386/B386*100,0)</f>
        <v>112</v>
      </c>
      <c r="M386">
        <f>IFERROR(ROUND(C386/I386,2),0)</f>
        <v>58.54</v>
      </c>
      <c r="N386" t="s">
        <v>1850</v>
      </c>
      <c r="O386" t="s">
        <v>1855</v>
      </c>
      <c r="P386" s="10">
        <f t="shared" si="10"/>
        <v>41980.781793981485</v>
      </c>
      <c r="Q386" s="10">
        <f t="shared" si="11"/>
        <v>42010.781793981485</v>
      </c>
    </row>
    <row r="387" spans="1:17" hidden="1" x14ac:dyDescent="0.3">
      <c r="A387" s="7">
        <v>385</v>
      </c>
      <c r="B387" s="3">
        <v>25000</v>
      </c>
      <c r="C387" s="5">
        <v>26495.5</v>
      </c>
      <c r="D387" t="s">
        <v>1752</v>
      </c>
      <c r="E387" t="s">
        <v>1757</v>
      </c>
      <c r="F387">
        <v>1416582101</v>
      </c>
      <c r="G387">
        <v>1413986501</v>
      </c>
      <c r="H387" t="b">
        <v>0</v>
      </c>
      <c r="I387">
        <v>237</v>
      </c>
      <c r="J387" t="b">
        <v>1</v>
      </c>
      <c r="K387" t="s">
        <v>1800</v>
      </c>
      <c r="L387">
        <f>ROUND(C387/B387*100,0)</f>
        <v>106</v>
      </c>
      <c r="M387">
        <f>IFERROR(ROUND(C387/I387,2),0)</f>
        <v>111.8</v>
      </c>
      <c r="N387" t="s">
        <v>1850</v>
      </c>
      <c r="O387" t="s">
        <v>1855</v>
      </c>
      <c r="P387" s="10">
        <f t="shared" ref="P387:P450" si="12">(((G387/60)/60/24)+DATE(1970,1,1))</f>
        <v>41934.584502314814</v>
      </c>
      <c r="Q387" s="10">
        <f t="shared" ref="Q387:Q450" si="13">(((F387/60)/60/24)+DATE(1970,1,1))</f>
        <v>41964.626168981486</v>
      </c>
    </row>
    <row r="388" spans="1:17" hidden="1" x14ac:dyDescent="0.3">
      <c r="A388" s="7">
        <v>386</v>
      </c>
      <c r="B388" s="3">
        <v>600</v>
      </c>
      <c r="C388" s="5">
        <v>601</v>
      </c>
      <c r="D388" t="s">
        <v>1752</v>
      </c>
      <c r="E388" t="s">
        <v>1757</v>
      </c>
      <c r="F388">
        <v>1439246991</v>
      </c>
      <c r="G388">
        <v>1437950991</v>
      </c>
      <c r="H388" t="b">
        <v>0</v>
      </c>
      <c r="I388">
        <v>13</v>
      </c>
      <c r="J388" t="b">
        <v>1</v>
      </c>
      <c r="K388" t="s">
        <v>1800</v>
      </c>
      <c r="L388">
        <f>ROUND(C388/B388*100,0)</f>
        <v>100</v>
      </c>
      <c r="M388">
        <f>IFERROR(ROUND(C388/I388,2),0)</f>
        <v>46.23</v>
      </c>
      <c r="N388" t="s">
        <v>1850</v>
      </c>
      <c r="O388" t="s">
        <v>1855</v>
      </c>
      <c r="P388" s="10">
        <f t="shared" si="12"/>
        <v>42211.951284722221</v>
      </c>
      <c r="Q388" s="10">
        <f t="shared" si="13"/>
        <v>42226.951284722221</v>
      </c>
    </row>
    <row r="389" spans="1:17" hidden="1" x14ac:dyDescent="0.3">
      <c r="A389" s="7">
        <v>387</v>
      </c>
      <c r="B389" s="3">
        <v>38000</v>
      </c>
      <c r="C389" s="5">
        <v>81316</v>
      </c>
      <c r="D389" t="s">
        <v>1752</v>
      </c>
      <c r="E389" t="s">
        <v>1757</v>
      </c>
      <c r="F389">
        <v>1439618400</v>
      </c>
      <c r="G389">
        <v>1436976858</v>
      </c>
      <c r="H389" t="b">
        <v>0</v>
      </c>
      <c r="I389">
        <v>562</v>
      </c>
      <c r="J389" t="b">
        <v>1</v>
      </c>
      <c r="K389" t="s">
        <v>1800</v>
      </c>
      <c r="L389">
        <f>ROUND(C389/B389*100,0)</f>
        <v>214</v>
      </c>
      <c r="M389">
        <f>IFERROR(ROUND(C389/I389,2),0)</f>
        <v>144.69</v>
      </c>
      <c r="N389" t="s">
        <v>1850</v>
      </c>
      <c r="O389" t="s">
        <v>1855</v>
      </c>
      <c r="P389" s="10">
        <f t="shared" si="12"/>
        <v>42200.67659722222</v>
      </c>
      <c r="Q389" s="10">
        <f t="shared" si="13"/>
        <v>42231.25</v>
      </c>
    </row>
    <row r="390" spans="1:17" hidden="1" x14ac:dyDescent="0.3">
      <c r="A390" s="7">
        <v>388</v>
      </c>
      <c r="B390" s="3">
        <v>5000</v>
      </c>
      <c r="C390" s="5">
        <v>6308</v>
      </c>
      <c r="D390" t="s">
        <v>1752</v>
      </c>
      <c r="E390" t="s">
        <v>1757</v>
      </c>
      <c r="F390">
        <v>1469670580</v>
      </c>
      <c r="G390">
        <v>1467078580</v>
      </c>
      <c r="H390" t="b">
        <v>0</v>
      </c>
      <c r="I390">
        <v>71</v>
      </c>
      <c r="J390" t="b">
        <v>1</v>
      </c>
      <c r="K390" t="s">
        <v>1800</v>
      </c>
      <c r="L390">
        <f>ROUND(C390/B390*100,0)</f>
        <v>126</v>
      </c>
      <c r="M390">
        <f>IFERROR(ROUND(C390/I390,2),0)</f>
        <v>88.85</v>
      </c>
      <c r="N390" t="s">
        <v>1850</v>
      </c>
      <c r="O390" t="s">
        <v>1855</v>
      </c>
      <c r="P390" s="10">
        <f t="shared" si="12"/>
        <v>42549.076157407413</v>
      </c>
      <c r="Q390" s="10">
        <f t="shared" si="13"/>
        <v>42579.076157407413</v>
      </c>
    </row>
    <row r="391" spans="1:17" hidden="1" x14ac:dyDescent="0.3">
      <c r="A391" s="7">
        <v>389</v>
      </c>
      <c r="B391" s="3">
        <v>68000</v>
      </c>
      <c r="C391" s="5">
        <v>123444.12</v>
      </c>
      <c r="D391" t="s">
        <v>1752</v>
      </c>
      <c r="E391" t="s">
        <v>1757</v>
      </c>
      <c r="F391">
        <v>1394233140</v>
      </c>
      <c r="G391">
        <v>1391477450</v>
      </c>
      <c r="H391" t="b">
        <v>0</v>
      </c>
      <c r="I391">
        <v>1510</v>
      </c>
      <c r="J391" t="b">
        <v>1</v>
      </c>
      <c r="K391" t="s">
        <v>1800</v>
      </c>
      <c r="L391">
        <f>ROUND(C391/B391*100,0)</f>
        <v>182</v>
      </c>
      <c r="M391">
        <f>IFERROR(ROUND(C391/I391,2),0)</f>
        <v>81.75</v>
      </c>
      <c r="N391" t="s">
        <v>1850</v>
      </c>
      <c r="O391" t="s">
        <v>1855</v>
      </c>
      <c r="P391" s="10">
        <f t="shared" si="12"/>
        <v>41674.063078703701</v>
      </c>
      <c r="Q391" s="10">
        <f t="shared" si="13"/>
        <v>41705.957638888889</v>
      </c>
    </row>
    <row r="392" spans="1:17" hidden="1" x14ac:dyDescent="0.3">
      <c r="A392" s="7">
        <v>390</v>
      </c>
      <c r="B392" s="3">
        <v>1000</v>
      </c>
      <c r="C392" s="5">
        <v>1000</v>
      </c>
      <c r="D392" t="s">
        <v>1752</v>
      </c>
      <c r="E392" t="s">
        <v>1757</v>
      </c>
      <c r="F392">
        <v>1431046372</v>
      </c>
      <c r="G392">
        <v>1429318372</v>
      </c>
      <c r="H392" t="b">
        <v>0</v>
      </c>
      <c r="I392">
        <v>14</v>
      </c>
      <c r="J392" t="b">
        <v>1</v>
      </c>
      <c r="K392" t="s">
        <v>1800</v>
      </c>
      <c r="L392">
        <f>ROUND(C392/B392*100,0)</f>
        <v>100</v>
      </c>
      <c r="M392">
        <f>IFERROR(ROUND(C392/I392,2),0)</f>
        <v>71.430000000000007</v>
      </c>
      <c r="N392" t="s">
        <v>1850</v>
      </c>
      <c r="O392" t="s">
        <v>1855</v>
      </c>
      <c r="P392" s="10">
        <f t="shared" si="12"/>
        <v>42112.036712962959</v>
      </c>
      <c r="Q392" s="10">
        <f t="shared" si="13"/>
        <v>42132.036712962959</v>
      </c>
    </row>
    <row r="393" spans="1:17" hidden="1" x14ac:dyDescent="0.3">
      <c r="A393" s="7">
        <v>391</v>
      </c>
      <c r="B393" s="3">
        <v>20000</v>
      </c>
      <c r="C393" s="5">
        <v>20122</v>
      </c>
      <c r="D393" t="s">
        <v>1752</v>
      </c>
      <c r="E393" t="s">
        <v>1757</v>
      </c>
      <c r="F393">
        <v>1324169940</v>
      </c>
      <c r="G393">
        <v>1321578051</v>
      </c>
      <c r="H393" t="b">
        <v>0</v>
      </c>
      <c r="I393">
        <v>193</v>
      </c>
      <c r="J393" t="b">
        <v>1</v>
      </c>
      <c r="K393" t="s">
        <v>1800</v>
      </c>
      <c r="L393">
        <f>ROUND(C393/B393*100,0)</f>
        <v>101</v>
      </c>
      <c r="M393">
        <f>IFERROR(ROUND(C393/I393,2),0)</f>
        <v>104.26</v>
      </c>
      <c r="N393" t="s">
        <v>1850</v>
      </c>
      <c r="O393" t="s">
        <v>1855</v>
      </c>
      <c r="P393" s="10">
        <f t="shared" si="12"/>
        <v>40865.042256944449</v>
      </c>
      <c r="Q393" s="10">
        <f t="shared" si="13"/>
        <v>40895.040972222225</v>
      </c>
    </row>
    <row r="394" spans="1:17" hidden="1" x14ac:dyDescent="0.3">
      <c r="A394" s="7">
        <v>392</v>
      </c>
      <c r="B394" s="3">
        <v>18500</v>
      </c>
      <c r="C394" s="5">
        <v>18667</v>
      </c>
      <c r="D394" t="s">
        <v>1752</v>
      </c>
      <c r="E394" t="s">
        <v>1757</v>
      </c>
      <c r="F394">
        <v>1315450800</v>
      </c>
      <c r="G394">
        <v>1312823571</v>
      </c>
      <c r="H394" t="b">
        <v>0</v>
      </c>
      <c r="I394">
        <v>206</v>
      </c>
      <c r="J394" t="b">
        <v>1</v>
      </c>
      <c r="K394" t="s">
        <v>1800</v>
      </c>
      <c r="L394">
        <f>ROUND(C394/B394*100,0)</f>
        <v>101</v>
      </c>
      <c r="M394">
        <f>IFERROR(ROUND(C394/I394,2),0)</f>
        <v>90.62</v>
      </c>
      <c r="N394" t="s">
        <v>1850</v>
      </c>
      <c r="O394" t="s">
        <v>1855</v>
      </c>
      <c r="P394" s="10">
        <f t="shared" si="12"/>
        <v>40763.717256944445</v>
      </c>
      <c r="Q394" s="10">
        <f t="shared" si="13"/>
        <v>40794.125</v>
      </c>
    </row>
    <row r="395" spans="1:17" hidden="1" x14ac:dyDescent="0.3">
      <c r="A395" s="7">
        <v>393</v>
      </c>
      <c r="B395" s="3">
        <v>50000</v>
      </c>
      <c r="C395" s="5">
        <v>55223</v>
      </c>
      <c r="D395" t="s">
        <v>1752</v>
      </c>
      <c r="E395" t="s">
        <v>1757</v>
      </c>
      <c r="F395">
        <v>1381424452</v>
      </c>
      <c r="G395">
        <v>1378746052</v>
      </c>
      <c r="H395" t="b">
        <v>0</v>
      </c>
      <c r="I395">
        <v>351</v>
      </c>
      <c r="J395" t="b">
        <v>1</v>
      </c>
      <c r="K395" t="s">
        <v>1800</v>
      </c>
      <c r="L395">
        <f>ROUND(C395/B395*100,0)</f>
        <v>110</v>
      </c>
      <c r="M395">
        <f>IFERROR(ROUND(C395/I395,2),0)</f>
        <v>157.33000000000001</v>
      </c>
      <c r="N395" t="s">
        <v>1850</v>
      </c>
      <c r="O395" t="s">
        <v>1855</v>
      </c>
      <c r="P395" s="10">
        <f t="shared" si="12"/>
        <v>41526.708935185183</v>
      </c>
      <c r="Q395" s="10">
        <f t="shared" si="13"/>
        <v>41557.708935185183</v>
      </c>
    </row>
    <row r="396" spans="1:17" hidden="1" x14ac:dyDescent="0.3">
      <c r="A396" s="7">
        <v>394</v>
      </c>
      <c r="B396" s="3">
        <v>4700</v>
      </c>
      <c r="C396" s="5">
        <v>5259</v>
      </c>
      <c r="D396" t="s">
        <v>1752</v>
      </c>
      <c r="E396" t="s">
        <v>1760</v>
      </c>
      <c r="F396">
        <v>1460918282</v>
      </c>
      <c r="G396">
        <v>1455737882</v>
      </c>
      <c r="H396" t="b">
        <v>0</v>
      </c>
      <c r="I396">
        <v>50</v>
      </c>
      <c r="J396" t="b">
        <v>1</v>
      </c>
      <c r="K396" t="s">
        <v>1800</v>
      </c>
      <c r="L396">
        <f>ROUND(C396/B396*100,0)</f>
        <v>112</v>
      </c>
      <c r="M396">
        <f>IFERROR(ROUND(C396/I396,2),0)</f>
        <v>105.18</v>
      </c>
      <c r="N396" t="s">
        <v>1850</v>
      </c>
      <c r="O396" t="s">
        <v>1855</v>
      </c>
      <c r="P396" s="10">
        <f t="shared" si="12"/>
        <v>42417.818078703705</v>
      </c>
      <c r="Q396" s="10">
        <f t="shared" si="13"/>
        <v>42477.776412037041</v>
      </c>
    </row>
    <row r="397" spans="1:17" hidden="1" x14ac:dyDescent="0.3">
      <c r="A397" s="7">
        <v>395</v>
      </c>
      <c r="B397" s="3">
        <v>10000</v>
      </c>
      <c r="C397" s="5">
        <v>10804.45</v>
      </c>
      <c r="D397" t="s">
        <v>1752</v>
      </c>
      <c r="E397" t="s">
        <v>1757</v>
      </c>
      <c r="F397">
        <v>1335562320</v>
      </c>
      <c r="G397">
        <v>1332452960</v>
      </c>
      <c r="H397" t="b">
        <v>0</v>
      </c>
      <c r="I397">
        <v>184</v>
      </c>
      <c r="J397" t="b">
        <v>1</v>
      </c>
      <c r="K397" t="s">
        <v>1800</v>
      </c>
      <c r="L397">
        <f>ROUND(C397/B397*100,0)</f>
        <v>108</v>
      </c>
      <c r="M397">
        <f>IFERROR(ROUND(C397/I397,2),0)</f>
        <v>58.72</v>
      </c>
      <c r="N397" t="s">
        <v>1850</v>
      </c>
      <c r="O397" t="s">
        <v>1855</v>
      </c>
      <c r="P397" s="10">
        <f t="shared" si="12"/>
        <v>40990.909259259257</v>
      </c>
      <c r="Q397" s="10">
        <f t="shared" si="13"/>
        <v>41026.897222222222</v>
      </c>
    </row>
    <row r="398" spans="1:17" hidden="1" x14ac:dyDescent="0.3">
      <c r="A398" s="7">
        <v>396</v>
      </c>
      <c r="B398" s="3">
        <v>15000</v>
      </c>
      <c r="C398" s="5">
        <v>16000</v>
      </c>
      <c r="D398" t="s">
        <v>1752</v>
      </c>
      <c r="E398" t="s">
        <v>1757</v>
      </c>
      <c r="F398">
        <v>1341668006</v>
      </c>
      <c r="G398">
        <v>1340372006</v>
      </c>
      <c r="H398" t="b">
        <v>0</v>
      </c>
      <c r="I398">
        <v>196</v>
      </c>
      <c r="J398" t="b">
        <v>1</v>
      </c>
      <c r="K398" t="s">
        <v>1800</v>
      </c>
      <c r="L398">
        <f>ROUND(C398/B398*100,0)</f>
        <v>107</v>
      </c>
      <c r="M398">
        <f>IFERROR(ROUND(C398/I398,2),0)</f>
        <v>81.63</v>
      </c>
      <c r="N398" t="s">
        <v>1850</v>
      </c>
      <c r="O398" t="s">
        <v>1855</v>
      </c>
      <c r="P398" s="10">
        <f t="shared" si="12"/>
        <v>41082.564884259256</v>
      </c>
      <c r="Q398" s="10">
        <f t="shared" si="13"/>
        <v>41097.564884259256</v>
      </c>
    </row>
    <row r="399" spans="1:17" hidden="1" x14ac:dyDescent="0.3">
      <c r="A399" s="7">
        <v>397</v>
      </c>
      <c r="B399" s="3">
        <v>12444</v>
      </c>
      <c r="C399" s="5">
        <v>12929.35</v>
      </c>
      <c r="D399" t="s">
        <v>1752</v>
      </c>
      <c r="E399" t="s">
        <v>1757</v>
      </c>
      <c r="F399">
        <v>1283312640</v>
      </c>
      <c r="G399">
        <v>1279651084</v>
      </c>
      <c r="H399" t="b">
        <v>0</v>
      </c>
      <c r="I399">
        <v>229</v>
      </c>
      <c r="J399" t="b">
        <v>1</v>
      </c>
      <c r="K399" t="s">
        <v>1800</v>
      </c>
      <c r="L399">
        <f>ROUND(C399/B399*100,0)</f>
        <v>104</v>
      </c>
      <c r="M399">
        <f>IFERROR(ROUND(C399/I399,2),0)</f>
        <v>56.46</v>
      </c>
      <c r="N399" t="s">
        <v>1850</v>
      </c>
      <c r="O399" t="s">
        <v>1855</v>
      </c>
      <c r="P399" s="10">
        <f t="shared" si="12"/>
        <v>40379.776435185187</v>
      </c>
      <c r="Q399" s="10">
        <f t="shared" si="13"/>
        <v>40422.155555555553</v>
      </c>
    </row>
    <row r="400" spans="1:17" hidden="1" x14ac:dyDescent="0.3">
      <c r="A400" s="7">
        <v>398</v>
      </c>
      <c r="B400" s="3">
        <v>7500</v>
      </c>
      <c r="C400" s="5">
        <v>9387</v>
      </c>
      <c r="D400" t="s">
        <v>1752</v>
      </c>
      <c r="E400" t="s">
        <v>1757</v>
      </c>
      <c r="F400">
        <v>1430334126</v>
      </c>
      <c r="G400">
        <v>1426446126</v>
      </c>
      <c r="H400" t="b">
        <v>0</v>
      </c>
      <c r="I400">
        <v>67</v>
      </c>
      <c r="J400" t="b">
        <v>1</v>
      </c>
      <c r="K400" t="s">
        <v>1800</v>
      </c>
      <c r="L400">
        <f>ROUND(C400/B400*100,0)</f>
        <v>125</v>
      </c>
      <c r="M400">
        <f>IFERROR(ROUND(C400/I400,2),0)</f>
        <v>140.1</v>
      </c>
      <c r="N400" t="s">
        <v>1850</v>
      </c>
      <c r="O400" t="s">
        <v>1855</v>
      </c>
      <c r="P400" s="10">
        <f t="shared" si="12"/>
        <v>42078.793124999997</v>
      </c>
      <c r="Q400" s="10">
        <f t="shared" si="13"/>
        <v>42123.793124999997</v>
      </c>
    </row>
    <row r="401" spans="1:17" hidden="1" x14ac:dyDescent="0.3">
      <c r="A401" s="7">
        <v>399</v>
      </c>
      <c r="B401" s="3">
        <v>20000</v>
      </c>
      <c r="C401" s="5">
        <v>21361</v>
      </c>
      <c r="D401" t="s">
        <v>1752</v>
      </c>
      <c r="E401" t="s">
        <v>1758</v>
      </c>
      <c r="F401">
        <v>1481716800</v>
      </c>
      <c r="G401">
        <v>1479070867</v>
      </c>
      <c r="H401" t="b">
        <v>0</v>
      </c>
      <c r="I401">
        <v>95</v>
      </c>
      <c r="J401" t="b">
        <v>1</v>
      </c>
      <c r="K401" t="s">
        <v>1800</v>
      </c>
      <c r="L401">
        <f>ROUND(C401/B401*100,0)</f>
        <v>107</v>
      </c>
      <c r="M401">
        <f>IFERROR(ROUND(C401/I401,2),0)</f>
        <v>224.85</v>
      </c>
      <c r="N401" t="s">
        <v>1850</v>
      </c>
      <c r="O401" t="s">
        <v>1855</v>
      </c>
      <c r="P401" s="10">
        <f t="shared" si="12"/>
        <v>42687.875775462962</v>
      </c>
      <c r="Q401" s="10">
        <f t="shared" si="13"/>
        <v>42718.5</v>
      </c>
    </row>
    <row r="402" spans="1:17" hidden="1" x14ac:dyDescent="0.3">
      <c r="A402" s="7">
        <v>400</v>
      </c>
      <c r="B402" s="3">
        <v>10000</v>
      </c>
      <c r="C402" s="5">
        <v>11230.25</v>
      </c>
      <c r="D402" t="s">
        <v>1752</v>
      </c>
      <c r="E402" t="s">
        <v>1757</v>
      </c>
      <c r="F402">
        <v>1400297400</v>
      </c>
      <c r="G402">
        <v>1397661347</v>
      </c>
      <c r="H402" t="b">
        <v>0</v>
      </c>
      <c r="I402">
        <v>62</v>
      </c>
      <c r="J402" t="b">
        <v>1</v>
      </c>
      <c r="K402" t="s">
        <v>1800</v>
      </c>
      <c r="L402">
        <f>ROUND(C402/B402*100,0)</f>
        <v>112</v>
      </c>
      <c r="M402">
        <f>IFERROR(ROUND(C402/I402,2),0)</f>
        <v>181.13</v>
      </c>
      <c r="N402" t="s">
        <v>1850</v>
      </c>
      <c r="O402" t="s">
        <v>1855</v>
      </c>
      <c r="P402" s="10">
        <f t="shared" si="12"/>
        <v>41745.635960648149</v>
      </c>
      <c r="Q402" s="10">
        <f t="shared" si="13"/>
        <v>41776.145833333336</v>
      </c>
    </row>
    <row r="403" spans="1:17" hidden="1" x14ac:dyDescent="0.3">
      <c r="A403" s="7">
        <v>401</v>
      </c>
      <c r="B403" s="3">
        <v>50000</v>
      </c>
      <c r="C403" s="5">
        <v>51906</v>
      </c>
      <c r="D403" t="s">
        <v>1752</v>
      </c>
      <c r="E403" t="s">
        <v>1757</v>
      </c>
      <c r="F403">
        <v>1312747970</v>
      </c>
      <c r="G403">
        <v>1310155970</v>
      </c>
      <c r="H403" t="b">
        <v>0</v>
      </c>
      <c r="I403">
        <v>73</v>
      </c>
      <c r="J403" t="b">
        <v>1</v>
      </c>
      <c r="K403" t="s">
        <v>1800</v>
      </c>
      <c r="L403">
        <f>ROUND(C403/B403*100,0)</f>
        <v>104</v>
      </c>
      <c r="M403">
        <f>IFERROR(ROUND(C403/I403,2),0)</f>
        <v>711.04</v>
      </c>
      <c r="N403" t="s">
        <v>1850</v>
      </c>
      <c r="O403" t="s">
        <v>1855</v>
      </c>
      <c r="P403" s="10">
        <f t="shared" si="12"/>
        <v>40732.842245370368</v>
      </c>
      <c r="Q403" s="10">
        <f t="shared" si="13"/>
        <v>40762.842245370368</v>
      </c>
    </row>
    <row r="404" spans="1:17" hidden="1" x14ac:dyDescent="0.3">
      <c r="A404" s="7">
        <v>402</v>
      </c>
      <c r="B404" s="3">
        <v>2000</v>
      </c>
      <c r="C404" s="5">
        <v>2833</v>
      </c>
      <c r="D404" t="s">
        <v>1752</v>
      </c>
      <c r="E404" t="s">
        <v>1757</v>
      </c>
      <c r="F404">
        <v>1446731817</v>
      </c>
      <c r="G404">
        <v>1444913817</v>
      </c>
      <c r="H404" t="b">
        <v>0</v>
      </c>
      <c r="I404">
        <v>43</v>
      </c>
      <c r="J404" t="b">
        <v>1</v>
      </c>
      <c r="K404" t="s">
        <v>1800</v>
      </c>
      <c r="L404">
        <f>ROUND(C404/B404*100,0)</f>
        <v>142</v>
      </c>
      <c r="M404">
        <f>IFERROR(ROUND(C404/I404,2),0)</f>
        <v>65.88</v>
      </c>
      <c r="N404" t="s">
        <v>1850</v>
      </c>
      <c r="O404" t="s">
        <v>1855</v>
      </c>
      <c r="P404" s="10">
        <f t="shared" si="12"/>
        <v>42292.539548611108</v>
      </c>
      <c r="Q404" s="10">
        <f t="shared" si="13"/>
        <v>42313.58121527778</v>
      </c>
    </row>
    <row r="405" spans="1:17" hidden="1" x14ac:dyDescent="0.3">
      <c r="A405" s="7">
        <v>403</v>
      </c>
      <c r="B405" s="3">
        <v>5000</v>
      </c>
      <c r="C405" s="5">
        <v>5263</v>
      </c>
      <c r="D405" t="s">
        <v>1752</v>
      </c>
      <c r="E405" t="s">
        <v>1757</v>
      </c>
      <c r="F405">
        <v>1312960080</v>
      </c>
      <c r="G405">
        <v>1308900441</v>
      </c>
      <c r="H405" t="b">
        <v>0</v>
      </c>
      <c r="I405">
        <v>70</v>
      </c>
      <c r="J405" t="b">
        <v>1</v>
      </c>
      <c r="K405" t="s">
        <v>1800</v>
      </c>
      <c r="L405">
        <f>ROUND(C405/B405*100,0)</f>
        <v>105</v>
      </c>
      <c r="M405">
        <f>IFERROR(ROUND(C405/I405,2),0)</f>
        <v>75.19</v>
      </c>
      <c r="N405" t="s">
        <v>1850</v>
      </c>
      <c r="O405" t="s">
        <v>1855</v>
      </c>
      <c r="P405" s="10">
        <f t="shared" si="12"/>
        <v>40718.310659722221</v>
      </c>
      <c r="Q405" s="10">
        <f t="shared" si="13"/>
        <v>40765.297222222223</v>
      </c>
    </row>
    <row r="406" spans="1:17" hidden="1" x14ac:dyDescent="0.3">
      <c r="A406" s="7">
        <v>404</v>
      </c>
      <c r="B406" s="3">
        <v>35000</v>
      </c>
      <c r="C406" s="5">
        <v>36082</v>
      </c>
      <c r="D406" t="s">
        <v>1752</v>
      </c>
      <c r="E406" t="s">
        <v>1757</v>
      </c>
      <c r="F406">
        <v>1391641440</v>
      </c>
      <c r="G406">
        <v>1389107062</v>
      </c>
      <c r="H406" t="b">
        <v>0</v>
      </c>
      <c r="I406">
        <v>271</v>
      </c>
      <c r="J406" t="b">
        <v>1</v>
      </c>
      <c r="K406" t="s">
        <v>1800</v>
      </c>
      <c r="L406">
        <f>ROUND(C406/B406*100,0)</f>
        <v>103</v>
      </c>
      <c r="M406">
        <f>IFERROR(ROUND(C406/I406,2),0)</f>
        <v>133.13999999999999</v>
      </c>
      <c r="N406" t="s">
        <v>1850</v>
      </c>
      <c r="O406" t="s">
        <v>1855</v>
      </c>
      <c r="P406" s="10">
        <f t="shared" si="12"/>
        <v>41646.628032407411</v>
      </c>
      <c r="Q406" s="10">
        <f t="shared" si="13"/>
        <v>41675.961111111108</v>
      </c>
    </row>
    <row r="407" spans="1:17" hidden="1" x14ac:dyDescent="0.3">
      <c r="A407" s="7">
        <v>405</v>
      </c>
      <c r="B407" s="3">
        <v>2820</v>
      </c>
      <c r="C407" s="5">
        <v>3036</v>
      </c>
      <c r="D407" t="s">
        <v>1752</v>
      </c>
      <c r="E407" t="s">
        <v>1757</v>
      </c>
      <c r="F407">
        <v>1394071339</v>
      </c>
      <c r="G407">
        <v>1391479339</v>
      </c>
      <c r="H407" t="b">
        <v>0</v>
      </c>
      <c r="I407">
        <v>55</v>
      </c>
      <c r="J407" t="b">
        <v>1</v>
      </c>
      <c r="K407" t="s">
        <v>1800</v>
      </c>
      <c r="L407">
        <f>ROUND(C407/B407*100,0)</f>
        <v>108</v>
      </c>
      <c r="M407">
        <f>IFERROR(ROUND(C407/I407,2),0)</f>
        <v>55.2</v>
      </c>
      <c r="N407" t="s">
        <v>1850</v>
      </c>
      <c r="O407" t="s">
        <v>1855</v>
      </c>
      <c r="P407" s="10">
        <f t="shared" si="12"/>
        <v>41674.08494212963</v>
      </c>
      <c r="Q407" s="10">
        <f t="shared" si="13"/>
        <v>41704.08494212963</v>
      </c>
    </row>
    <row r="408" spans="1:17" hidden="1" x14ac:dyDescent="0.3">
      <c r="A408" s="7">
        <v>406</v>
      </c>
      <c r="B408" s="3">
        <v>2800</v>
      </c>
      <c r="C408" s="5">
        <v>3015.73</v>
      </c>
      <c r="D408" t="s">
        <v>1752</v>
      </c>
      <c r="E408" t="s">
        <v>1757</v>
      </c>
      <c r="F408">
        <v>1304920740</v>
      </c>
      <c r="G408">
        <v>1301975637</v>
      </c>
      <c r="H408" t="b">
        <v>0</v>
      </c>
      <c r="I408">
        <v>35</v>
      </c>
      <c r="J408" t="b">
        <v>1</v>
      </c>
      <c r="K408" t="s">
        <v>1800</v>
      </c>
      <c r="L408">
        <f>ROUND(C408/B408*100,0)</f>
        <v>108</v>
      </c>
      <c r="M408">
        <f>IFERROR(ROUND(C408/I408,2),0)</f>
        <v>86.16</v>
      </c>
      <c r="N408" t="s">
        <v>1850</v>
      </c>
      <c r="O408" t="s">
        <v>1855</v>
      </c>
      <c r="P408" s="10">
        <f t="shared" si="12"/>
        <v>40638.162465277775</v>
      </c>
      <c r="Q408" s="10">
        <f t="shared" si="13"/>
        <v>40672.249305555553</v>
      </c>
    </row>
    <row r="409" spans="1:17" hidden="1" x14ac:dyDescent="0.3">
      <c r="A409" s="7">
        <v>407</v>
      </c>
      <c r="B409" s="3">
        <v>2000</v>
      </c>
      <c r="C409" s="5">
        <v>2031</v>
      </c>
      <c r="D409" t="s">
        <v>1752</v>
      </c>
      <c r="E409" t="s">
        <v>1757</v>
      </c>
      <c r="F409">
        <v>1321739650</v>
      </c>
      <c r="G409">
        <v>1316552050</v>
      </c>
      <c r="H409" t="b">
        <v>0</v>
      </c>
      <c r="I409">
        <v>22</v>
      </c>
      <c r="J409" t="b">
        <v>1</v>
      </c>
      <c r="K409" t="s">
        <v>1800</v>
      </c>
      <c r="L409">
        <f>ROUND(C409/B409*100,0)</f>
        <v>102</v>
      </c>
      <c r="M409">
        <f>IFERROR(ROUND(C409/I409,2),0)</f>
        <v>92.32</v>
      </c>
      <c r="N409" t="s">
        <v>1850</v>
      </c>
      <c r="O409" t="s">
        <v>1855</v>
      </c>
      <c r="P409" s="10">
        <f t="shared" si="12"/>
        <v>40806.870949074073</v>
      </c>
      <c r="Q409" s="10">
        <f t="shared" si="13"/>
        <v>40866.912615740745</v>
      </c>
    </row>
    <row r="410" spans="1:17" hidden="1" x14ac:dyDescent="0.3">
      <c r="A410" s="7">
        <v>408</v>
      </c>
      <c r="B410" s="3">
        <v>6000</v>
      </c>
      <c r="C410" s="5">
        <v>6086.26</v>
      </c>
      <c r="D410" t="s">
        <v>1752</v>
      </c>
      <c r="E410" t="s">
        <v>1757</v>
      </c>
      <c r="F410">
        <v>1383676790</v>
      </c>
      <c r="G410">
        <v>1380217190</v>
      </c>
      <c r="H410" t="b">
        <v>0</v>
      </c>
      <c r="I410">
        <v>38</v>
      </c>
      <c r="J410" t="b">
        <v>1</v>
      </c>
      <c r="K410" t="s">
        <v>1800</v>
      </c>
      <c r="L410">
        <f>ROUND(C410/B410*100,0)</f>
        <v>101</v>
      </c>
      <c r="M410">
        <f>IFERROR(ROUND(C410/I410,2),0)</f>
        <v>160.16</v>
      </c>
      <c r="N410" t="s">
        <v>1850</v>
      </c>
      <c r="O410" t="s">
        <v>1855</v>
      </c>
      <c r="P410" s="10">
        <f t="shared" si="12"/>
        <v>41543.735995370371</v>
      </c>
      <c r="Q410" s="10">
        <f t="shared" si="13"/>
        <v>41583.777662037035</v>
      </c>
    </row>
    <row r="411" spans="1:17" hidden="1" x14ac:dyDescent="0.3">
      <c r="A411" s="7">
        <v>409</v>
      </c>
      <c r="B411" s="3">
        <v>500</v>
      </c>
      <c r="C411" s="5">
        <v>684</v>
      </c>
      <c r="D411" t="s">
        <v>1752</v>
      </c>
      <c r="E411" t="s">
        <v>1758</v>
      </c>
      <c r="F411">
        <v>1469220144</v>
      </c>
      <c r="G411">
        <v>1466628144</v>
      </c>
      <c r="H411" t="b">
        <v>0</v>
      </c>
      <c r="I411">
        <v>15</v>
      </c>
      <c r="J411" t="b">
        <v>1</v>
      </c>
      <c r="K411" t="s">
        <v>1800</v>
      </c>
      <c r="L411">
        <f>ROUND(C411/B411*100,0)</f>
        <v>137</v>
      </c>
      <c r="M411">
        <f>IFERROR(ROUND(C411/I411,2),0)</f>
        <v>45.6</v>
      </c>
      <c r="N411" t="s">
        <v>1850</v>
      </c>
      <c r="O411" t="s">
        <v>1855</v>
      </c>
      <c r="P411" s="10">
        <f t="shared" si="12"/>
        <v>42543.862777777773</v>
      </c>
      <c r="Q411" s="10">
        <f t="shared" si="13"/>
        <v>42573.862777777773</v>
      </c>
    </row>
    <row r="412" spans="1:17" hidden="1" x14ac:dyDescent="0.3">
      <c r="A412" s="7">
        <v>410</v>
      </c>
      <c r="B412" s="3">
        <v>1000</v>
      </c>
      <c r="C412" s="5">
        <v>1283</v>
      </c>
      <c r="D412" t="s">
        <v>1752</v>
      </c>
      <c r="E412" t="s">
        <v>1762</v>
      </c>
      <c r="F412">
        <v>1434670397</v>
      </c>
      <c r="G412">
        <v>1429486397</v>
      </c>
      <c r="H412" t="b">
        <v>0</v>
      </c>
      <c r="I412">
        <v>7</v>
      </c>
      <c r="J412" t="b">
        <v>1</v>
      </c>
      <c r="K412" t="s">
        <v>1800</v>
      </c>
      <c r="L412">
        <f>ROUND(C412/B412*100,0)</f>
        <v>128</v>
      </c>
      <c r="M412">
        <f>IFERROR(ROUND(C412/I412,2),0)</f>
        <v>183.29</v>
      </c>
      <c r="N412" t="s">
        <v>1850</v>
      </c>
      <c r="O412" t="s">
        <v>1855</v>
      </c>
      <c r="P412" s="10">
        <f t="shared" si="12"/>
        <v>42113.981446759266</v>
      </c>
      <c r="Q412" s="10">
        <f t="shared" si="13"/>
        <v>42173.981446759266</v>
      </c>
    </row>
    <row r="413" spans="1:17" hidden="1" x14ac:dyDescent="0.3">
      <c r="A413" s="7">
        <v>411</v>
      </c>
      <c r="B413" s="3">
        <v>30000</v>
      </c>
      <c r="C413" s="5">
        <v>30315</v>
      </c>
      <c r="D413" t="s">
        <v>1752</v>
      </c>
      <c r="E413" t="s">
        <v>1757</v>
      </c>
      <c r="F413">
        <v>1387688400</v>
      </c>
      <c r="G413">
        <v>1384920804</v>
      </c>
      <c r="H413" t="b">
        <v>0</v>
      </c>
      <c r="I413">
        <v>241</v>
      </c>
      <c r="J413" t="b">
        <v>1</v>
      </c>
      <c r="K413" t="s">
        <v>1800</v>
      </c>
      <c r="L413">
        <f>ROUND(C413/B413*100,0)</f>
        <v>101</v>
      </c>
      <c r="M413">
        <f>IFERROR(ROUND(C413/I413,2),0)</f>
        <v>125.79</v>
      </c>
      <c r="N413" t="s">
        <v>1850</v>
      </c>
      <c r="O413" t="s">
        <v>1855</v>
      </c>
      <c r="P413" s="10">
        <f t="shared" si="12"/>
        <v>41598.17597222222</v>
      </c>
      <c r="Q413" s="10">
        <f t="shared" si="13"/>
        <v>41630.208333333336</v>
      </c>
    </row>
    <row r="414" spans="1:17" hidden="1" x14ac:dyDescent="0.3">
      <c r="A414" s="7">
        <v>412</v>
      </c>
      <c r="B414" s="3">
        <v>2500</v>
      </c>
      <c r="C414" s="5">
        <v>3171</v>
      </c>
      <c r="D414" t="s">
        <v>1752</v>
      </c>
      <c r="E414" t="s">
        <v>1757</v>
      </c>
      <c r="F414">
        <v>1343238578</v>
      </c>
      <c r="G414">
        <v>1341856178</v>
      </c>
      <c r="H414" t="b">
        <v>0</v>
      </c>
      <c r="I414">
        <v>55</v>
      </c>
      <c r="J414" t="b">
        <v>1</v>
      </c>
      <c r="K414" t="s">
        <v>1800</v>
      </c>
      <c r="L414">
        <f>ROUND(C414/B414*100,0)</f>
        <v>127</v>
      </c>
      <c r="M414">
        <f>IFERROR(ROUND(C414/I414,2),0)</f>
        <v>57.65</v>
      </c>
      <c r="N414" t="s">
        <v>1850</v>
      </c>
      <c r="O414" t="s">
        <v>1855</v>
      </c>
      <c r="P414" s="10">
        <f t="shared" si="12"/>
        <v>41099.742800925924</v>
      </c>
      <c r="Q414" s="10">
        <f t="shared" si="13"/>
        <v>41115.742800925924</v>
      </c>
    </row>
    <row r="415" spans="1:17" hidden="1" x14ac:dyDescent="0.3">
      <c r="A415" s="7">
        <v>413</v>
      </c>
      <c r="B415" s="3">
        <v>12800</v>
      </c>
      <c r="C415" s="5">
        <v>13451</v>
      </c>
      <c r="D415" t="s">
        <v>1752</v>
      </c>
      <c r="E415" t="s">
        <v>1757</v>
      </c>
      <c r="F415">
        <v>1342731811</v>
      </c>
      <c r="G415">
        <v>1340139811</v>
      </c>
      <c r="H415" t="b">
        <v>0</v>
      </c>
      <c r="I415">
        <v>171</v>
      </c>
      <c r="J415" t="b">
        <v>1</v>
      </c>
      <c r="K415" t="s">
        <v>1800</v>
      </c>
      <c r="L415">
        <f>ROUND(C415/B415*100,0)</f>
        <v>105</v>
      </c>
      <c r="M415">
        <f>IFERROR(ROUND(C415/I415,2),0)</f>
        <v>78.66</v>
      </c>
      <c r="N415" t="s">
        <v>1850</v>
      </c>
      <c r="O415" t="s">
        <v>1855</v>
      </c>
      <c r="P415" s="10">
        <f t="shared" si="12"/>
        <v>41079.877442129626</v>
      </c>
      <c r="Q415" s="10">
        <f t="shared" si="13"/>
        <v>41109.877442129626</v>
      </c>
    </row>
    <row r="416" spans="1:17" hidden="1" x14ac:dyDescent="0.3">
      <c r="A416" s="7">
        <v>414</v>
      </c>
      <c r="B416" s="3">
        <v>18500</v>
      </c>
      <c r="C416" s="5">
        <v>19028</v>
      </c>
      <c r="D416" t="s">
        <v>1752</v>
      </c>
      <c r="E416" t="s">
        <v>1757</v>
      </c>
      <c r="F416">
        <v>1381541465</v>
      </c>
      <c r="G416">
        <v>1378949465</v>
      </c>
      <c r="H416" t="b">
        <v>0</v>
      </c>
      <c r="I416">
        <v>208</v>
      </c>
      <c r="J416" t="b">
        <v>1</v>
      </c>
      <c r="K416" t="s">
        <v>1800</v>
      </c>
      <c r="L416">
        <f>ROUND(C416/B416*100,0)</f>
        <v>103</v>
      </c>
      <c r="M416">
        <f>IFERROR(ROUND(C416/I416,2),0)</f>
        <v>91.48</v>
      </c>
      <c r="N416" t="s">
        <v>1850</v>
      </c>
      <c r="O416" t="s">
        <v>1855</v>
      </c>
      <c r="P416" s="10">
        <f t="shared" si="12"/>
        <v>41529.063252314816</v>
      </c>
      <c r="Q416" s="10">
        <f t="shared" si="13"/>
        <v>41559.063252314816</v>
      </c>
    </row>
    <row r="417" spans="1:17" hidden="1" x14ac:dyDescent="0.3">
      <c r="A417" s="7">
        <v>415</v>
      </c>
      <c r="B417" s="3">
        <v>1400</v>
      </c>
      <c r="C417" s="5">
        <v>1430.06</v>
      </c>
      <c r="D417" t="s">
        <v>1752</v>
      </c>
      <c r="E417" t="s">
        <v>1762</v>
      </c>
      <c r="F417">
        <v>1413547200</v>
      </c>
      <c r="G417">
        <v>1411417602</v>
      </c>
      <c r="H417" t="b">
        <v>0</v>
      </c>
      <c r="I417">
        <v>21</v>
      </c>
      <c r="J417" t="b">
        <v>1</v>
      </c>
      <c r="K417" t="s">
        <v>1800</v>
      </c>
      <c r="L417">
        <f>ROUND(C417/B417*100,0)</f>
        <v>102</v>
      </c>
      <c r="M417">
        <f>IFERROR(ROUND(C417/I417,2),0)</f>
        <v>68.099999999999994</v>
      </c>
      <c r="N417" t="s">
        <v>1850</v>
      </c>
      <c r="O417" t="s">
        <v>1855</v>
      </c>
      <c r="P417" s="10">
        <f t="shared" si="12"/>
        <v>41904.851875</v>
      </c>
      <c r="Q417" s="10">
        <f t="shared" si="13"/>
        <v>41929.5</v>
      </c>
    </row>
    <row r="418" spans="1:17" hidden="1" x14ac:dyDescent="0.3">
      <c r="A418" s="7">
        <v>416</v>
      </c>
      <c r="B418" s="3">
        <v>1000</v>
      </c>
      <c r="C418" s="5">
        <v>1202.17</v>
      </c>
      <c r="D418" t="s">
        <v>1752</v>
      </c>
      <c r="E418" t="s">
        <v>1757</v>
      </c>
      <c r="F418">
        <v>1391851831</v>
      </c>
      <c r="G418">
        <v>1389259831</v>
      </c>
      <c r="H418" t="b">
        <v>0</v>
      </c>
      <c r="I418">
        <v>25</v>
      </c>
      <c r="J418" t="b">
        <v>1</v>
      </c>
      <c r="K418" t="s">
        <v>1800</v>
      </c>
      <c r="L418">
        <f>ROUND(C418/B418*100,0)</f>
        <v>120</v>
      </c>
      <c r="M418">
        <f>IFERROR(ROUND(C418/I418,2),0)</f>
        <v>48.09</v>
      </c>
      <c r="N418" t="s">
        <v>1850</v>
      </c>
      <c r="O418" t="s">
        <v>1855</v>
      </c>
      <c r="P418" s="10">
        <f t="shared" si="12"/>
        <v>41648.396192129629</v>
      </c>
      <c r="Q418" s="10">
        <f t="shared" si="13"/>
        <v>41678.396192129629</v>
      </c>
    </row>
    <row r="419" spans="1:17" hidden="1" x14ac:dyDescent="0.3">
      <c r="A419" s="7">
        <v>417</v>
      </c>
      <c r="B419" s="3">
        <v>10500</v>
      </c>
      <c r="C419" s="5">
        <v>10526</v>
      </c>
      <c r="D419" t="s">
        <v>1752</v>
      </c>
      <c r="E419" t="s">
        <v>1757</v>
      </c>
      <c r="F419">
        <v>1365395580</v>
      </c>
      <c r="G419">
        <v>1364426260</v>
      </c>
      <c r="H419" t="b">
        <v>0</v>
      </c>
      <c r="I419">
        <v>52</v>
      </c>
      <c r="J419" t="b">
        <v>1</v>
      </c>
      <c r="K419" t="s">
        <v>1800</v>
      </c>
      <c r="L419">
        <f>ROUND(C419/B419*100,0)</f>
        <v>100</v>
      </c>
      <c r="M419">
        <f>IFERROR(ROUND(C419/I419,2),0)</f>
        <v>202.42</v>
      </c>
      <c r="N419" t="s">
        <v>1850</v>
      </c>
      <c r="O419" t="s">
        <v>1855</v>
      </c>
      <c r="P419" s="10">
        <f t="shared" si="12"/>
        <v>41360.970601851855</v>
      </c>
      <c r="Q419" s="10">
        <f t="shared" si="13"/>
        <v>41372.189583333333</v>
      </c>
    </row>
    <row r="420" spans="1:17" hidden="1" x14ac:dyDescent="0.3">
      <c r="A420" s="7">
        <v>418</v>
      </c>
      <c r="B420" s="3">
        <v>22400</v>
      </c>
      <c r="C420" s="5">
        <v>22542</v>
      </c>
      <c r="D420" t="s">
        <v>1752</v>
      </c>
      <c r="E420" t="s">
        <v>1757</v>
      </c>
      <c r="F420">
        <v>1437633997</v>
      </c>
      <c r="G420">
        <v>1435041997</v>
      </c>
      <c r="H420" t="b">
        <v>0</v>
      </c>
      <c r="I420">
        <v>104</v>
      </c>
      <c r="J420" t="b">
        <v>1</v>
      </c>
      <c r="K420" t="s">
        <v>1800</v>
      </c>
      <c r="L420">
        <f>ROUND(C420/B420*100,0)</f>
        <v>101</v>
      </c>
      <c r="M420">
        <f>IFERROR(ROUND(C420/I420,2),0)</f>
        <v>216.75</v>
      </c>
      <c r="N420" t="s">
        <v>1850</v>
      </c>
      <c r="O420" t="s">
        <v>1855</v>
      </c>
      <c r="P420" s="10">
        <f t="shared" si="12"/>
        <v>42178.282372685186</v>
      </c>
      <c r="Q420" s="10">
        <f t="shared" si="13"/>
        <v>42208.282372685186</v>
      </c>
    </row>
    <row r="421" spans="1:17" hidden="1" x14ac:dyDescent="0.3">
      <c r="A421" s="7">
        <v>419</v>
      </c>
      <c r="B421" s="3">
        <v>8000</v>
      </c>
      <c r="C421" s="5">
        <v>8035</v>
      </c>
      <c r="D421" t="s">
        <v>1752</v>
      </c>
      <c r="E421" t="s">
        <v>1757</v>
      </c>
      <c r="F421">
        <v>1372536787</v>
      </c>
      <c r="G421">
        <v>1367352787</v>
      </c>
      <c r="H421" t="b">
        <v>0</v>
      </c>
      <c r="I421">
        <v>73</v>
      </c>
      <c r="J421" t="b">
        <v>1</v>
      </c>
      <c r="K421" t="s">
        <v>1800</v>
      </c>
      <c r="L421">
        <f>ROUND(C421/B421*100,0)</f>
        <v>100</v>
      </c>
      <c r="M421">
        <f>IFERROR(ROUND(C421/I421,2),0)</f>
        <v>110.07</v>
      </c>
      <c r="N421" t="s">
        <v>1850</v>
      </c>
      <c r="O421" t="s">
        <v>1855</v>
      </c>
      <c r="P421" s="10">
        <f t="shared" si="12"/>
        <v>41394.842442129629</v>
      </c>
      <c r="Q421" s="10">
        <f t="shared" si="13"/>
        <v>41454.842442129629</v>
      </c>
    </row>
    <row r="422" spans="1:17" hidden="1" x14ac:dyDescent="0.3">
      <c r="A422" s="7">
        <v>420</v>
      </c>
      <c r="B422" s="3">
        <v>3300</v>
      </c>
      <c r="C422" s="5">
        <v>14.5</v>
      </c>
      <c r="D422" t="s">
        <v>1754</v>
      </c>
      <c r="E422" t="s">
        <v>1757</v>
      </c>
      <c r="F422">
        <v>1394772031</v>
      </c>
      <c r="G422">
        <v>1392183631</v>
      </c>
      <c r="H422" t="b">
        <v>0</v>
      </c>
      <c r="I422">
        <v>3</v>
      </c>
      <c r="J422" t="b">
        <v>0</v>
      </c>
      <c r="K422" t="s">
        <v>1801</v>
      </c>
      <c r="L422">
        <f>ROUND(C422/B422*100,0)</f>
        <v>0</v>
      </c>
      <c r="M422">
        <f>IFERROR(ROUND(C422/I422,2),0)</f>
        <v>4.83</v>
      </c>
      <c r="N422" t="s">
        <v>1850</v>
      </c>
      <c r="O422" t="s">
        <v>1856</v>
      </c>
      <c r="P422" s="10">
        <f t="shared" si="12"/>
        <v>41682.23646990741</v>
      </c>
      <c r="Q422" s="10">
        <f t="shared" si="13"/>
        <v>41712.194803240738</v>
      </c>
    </row>
    <row r="423" spans="1:17" hidden="1" x14ac:dyDescent="0.3">
      <c r="A423" s="7">
        <v>421</v>
      </c>
      <c r="B423" s="3">
        <v>15000</v>
      </c>
      <c r="C423" s="5">
        <v>301</v>
      </c>
      <c r="D423" t="s">
        <v>1754</v>
      </c>
      <c r="E423" t="s">
        <v>1757</v>
      </c>
      <c r="F423">
        <v>1440157656</v>
      </c>
      <c r="G423">
        <v>1434973656</v>
      </c>
      <c r="H423" t="b">
        <v>0</v>
      </c>
      <c r="I423">
        <v>6</v>
      </c>
      <c r="J423" t="b">
        <v>0</v>
      </c>
      <c r="K423" t="s">
        <v>1801</v>
      </c>
      <c r="L423">
        <f>ROUND(C423/B423*100,0)</f>
        <v>2</v>
      </c>
      <c r="M423">
        <f>IFERROR(ROUND(C423/I423,2),0)</f>
        <v>50.17</v>
      </c>
      <c r="N423" t="s">
        <v>1850</v>
      </c>
      <c r="O423" t="s">
        <v>1856</v>
      </c>
      <c r="P423" s="10">
        <f t="shared" si="12"/>
        <v>42177.491388888884</v>
      </c>
      <c r="Q423" s="10">
        <f t="shared" si="13"/>
        <v>42237.491388888884</v>
      </c>
    </row>
    <row r="424" spans="1:17" hidden="1" x14ac:dyDescent="0.3">
      <c r="A424" s="7">
        <v>422</v>
      </c>
      <c r="B424" s="3">
        <v>40000</v>
      </c>
      <c r="C424" s="5">
        <v>430</v>
      </c>
      <c r="D424" t="s">
        <v>1754</v>
      </c>
      <c r="E424" t="s">
        <v>1757</v>
      </c>
      <c r="F424">
        <v>1410416097</v>
      </c>
      <c r="G424">
        <v>1407824097</v>
      </c>
      <c r="H424" t="b">
        <v>0</v>
      </c>
      <c r="I424">
        <v>12</v>
      </c>
      <c r="J424" t="b">
        <v>0</v>
      </c>
      <c r="K424" t="s">
        <v>1801</v>
      </c>
      <c r="L424">
        <f>ROUND(C424/B424*100,0)</f>
        <v>1</v>
      </c>
      <c r="M424">
        <f>IFERROR(ROUND(C424/I424,2),0)</f>
        <v>35.83</v>
      </c>
      <c r="N424" t="s">
        <v>1850</v>
      </c>
      <c r="O424" t="s">
        <v>1856</v>
      </c>
      <c r="P424" s="10">
        <f t="shared" si="12"/>
        <v>41863.260381944441</v>
      </c>
      <c r="Q424" s="10">
        <f t="shared" si="13"/>
        <v>41893.260381944441</v>
      </c>
    </row>
    <row r="425" spans="1:17" hidden="1" x14ac:dyDescent="0.3">
      <c r="A425" s="7">
        <v>423</v>
      </c>
      <c r="B425" s="3">
        <v>20000</v>
      </c>
      <c r="C425" s="5">
        <v>153</v>
      </c>
      <c r="D425" t="s">
        <v>1754</v>
      </c>
      <c r="E425" t="s">
        <v>1757</v>
      </c>
      <c r="F425">
        <v>1370470430</v>
      </c>
      <c r="G425">
        <v>1367878430</v>
      </c>
      <c r="H425" t="b">
        <v>0</v>
      </c>
      <c r="I425">
        <v>13</v>
      </c>
      <c r="J425" t="b">
        <v>0</v>
      </c>
      <c r="K425" t="s">
        <v>1801</v>
      </c>
      <c r="L425">
        <f>ROUND(C425/B425*100,0)</f>
        <v>1</v>
      </c>
      <c r="M425">
        <f>IFERROR(ROUND(C425/I425,2),0)</f>
        <v>11.77</v>
      </c>
      <c r="N425" t="s">
        <v>1850</v>
      </c>
      <c r="O425" t="s">
        <v>1856</v>
      </c>
      <c r="P425" s="10">
        <f t="shared" si="12"/>
        <v>41400.92627314815</v>
      </c>
      <c r="Q425" s="10">
        <f t="shared" si="13"/>
        <v>41430.92627314815</v>
      </c>
    </row>
    <row r="426" spans="1:17" hidden="1" x14ac:dyDescent="0.3">
      <c r="A426" s="7">
        <v>424</v>
      </c>
      <c r="B426" s="3">
        <v>3000</v>
      </c>
      <c r="C426" s="5">
        <v>203.9</v>
      </c>
      <c r="D426" t="s">
        <v>1754</v>
      </c>
      <c r="E426" t="s">
        <v>1757</v>
      </c>
      <c r="F426">
        <v>1332748899</v>
      </c>
      <c r="G426">
        <v>1327568499</v>
      </c>
      <c r="H426" t="b">
        <v>0</v>
      </c>
      <c r="I426">
        <v>5</v>
      </c>
      <c r="J426" t="b">
        <v>0</v>
      </c>
      <c r="K426" t="s">
        <v>1801</v>
      </c>
      <c r="L426">
        <f>ROUND(C426/B426*100,0)</f>
        <v>7</v>
      </c>
      <c r="M426">
        <f>IFERROR(ROUND(C426/I426,2),0)</f>
        <v>40.78</v>
      </c>
      <c r="N426" t="s">
        <v>1850</v>
      </c>
      <c r="O426" t="s">
        <v>1856</v>
      </c>
      <c r="P426" s="10">
        <f t="shared" si="12"/>
        <v>40934.376145833332</v>
      </c>
      <c r="Q426" s="10">
        <f t="shared" si="13"/>
        <v>40994.334479166668</v>
      </c>
    </row>
    <row r="427" spans="1:17" hidden="1" x14ac:dyDescent="0.3">
      <c r="A427" s="7">
        <v>425</v>
      </c>
      <c r="B427" s="3">
        <v>50000</v>
      </c>
      <c r="C427" s="5">
        <v>6</v>
      </c>
      <c r="D427" t="s">
        <v>1754</v>
      </c>
      <c r="E427" t="s">
        <v>1757</v>
      </c>
      <c r="F427">
        <v>1448660404</v>
      </c>
      <c r="G427">
        <v>1443472804</v>
      </c>
      <c r="H427" t="b">
        <v>0</v>
      </c>
      <c r="I427">
        <v>2</v>
      </c>
      <c r="J427" t="b">
        <v>0</v>
      </c>
      <c r="K427" t="s">
        <v>1801</v>
      </c>
      <c r="L427">
        <f>ROUND(C427/B427*100,0)</f>
        <v>0</v>
      </c>
      <c r="M427">
        <f>IFERROR(ROUND(C427/I427,2),0)</f>
        <v>3</v>
      </c>
      <c r="N427" t="s">
        <v>1850</v>
      </c>
      <c r="O427" t="s">
        <v>1856</v>
      </c>
      <c r="P427" s="10">
        <f t="shared" si="12"/>
        <v>42275.861157407402</v>
      </c>
      <c r="Q427" s="10">
        <f t="shared" si="13"/>
        <v>42335.902824074074</v>
      </c>
    </row>
    <row r="428" spans="1:17" hidden="1" x14ac:dyDescent="0.3">
      <c r="A428" s="7">
        <v>426</v>
      </c>
      <c r="B428" s="3">
        <v>10000</v>
      </c>
      <c r="C428" s="5">
        <v>133</v>
      </c>
      <c r="D428" t="s">
        <v>1754</v>
      </c>
      <c r="E428" t="s">
        <v>1757</v>
      </c>
      <c r="F428">
        <v>1456851914</v>
      </c>
      <c r="G428">
        <v>1454259914</v>
      </c>
      <c r="H428" t="b">
        <v>0</v>
      </c>
      <c r="I428">
        <v>8</v>
      </c>
      <c r="J428" t="b">
        <v>0</v>
      </c>
      <c r="K428" t="s">
        <v>1801</v>
      </c>
      <c r="L428">
        <f>ROUND(C428/B428*100,0)</f>
        <v>1</v>
      </c>
      <c r="M428">
        <f>IFERROR(ROUND(C428/I428,2),0)</f>
        <v>16.63</v>
      </c>
      <c r="N428" t="s">
        <v>1850</v>
      </c>
      <c r="O428" t="s">
        <v>1856</v>
      </c>
      <c r="P428" s="10">
        <f t="shared" si="12"/>
        <v>42400.711967592593</v>
      </c>
      <c r="Q428" s="10">
        <f t="shared" si="13"/>
        <v>42430.711967592593</v>
      </c>
    </row>
    <row r="429" spans="1:17" hidden="1" x14ac:dyDescent="0.3">
      <c r="A429" s="7">
        <v>427</v>
      </c>
      <c r="B429" s="3">
        <v>6500</v>
      </c>
      <c r="C429" s="5">
        <v>0</v>
      </c>
      <c r="D429" t="s">
        <v>1754</v>
      </c>
      <c r="E429" t="s">
        <v>1757</v>
      </c>
      <c r="F429">
        <v>1445540340</v>
      </c>
      <c r="G429">
        <v>1444340940</v>
      </c>
      <c r="H429" t="b">
        <v>0</v>
      </c>
      <c r="I429">
        <v>0</v>
      </c>
      <c r="J429" t="b">
        <v>0</v>
      </c>
      <c r="K429" t="s">
        <v>1801</v>
      </c>
      <c r="L429">
        <f>ROUND(C429/B429*100,0)</f>
        <v>0</v>
      </c>
      <c r="M429">
        <f>IFERROR(ROUND(C429/I429,2),0)</f>
        <v>0</v>
      </c>
      <c r="N429" t="s">
        <v>1850</v>
      </c>
      <c r="O429" t="s">
        <v>1856</v>
      </c>
      <c r="P429" s="10">
        <f t="shared" si="12"/>
        <v>42285.909027777772</v>
      </c>
      <c r="Q429" s="10">
        <f t="shared" si="13"/>
        <v>42299.790972222225</v>
      </c>
    </row>
    <row r="430" spans="1:17" hidden="1" x14ac:dyDescent="0.3">
      <c r="A430" s="7">
        <v>428</v>
      </c>
      <c r="B430" s="3">
        <v>12000</v>
      </c>
      <c r="C430" s="5">
        <v>676</v>
      </c>
      <c r="D430" t="s">
        <v>1754</v>
      </c>
      <c r="E430" t="s">
        <v>1757</v>
      </c>
      <c r="F430">
        <v>1402956000</v>
      </c>
      <c r="G430">
        <v>1400523845</v>
      </c>
      <c r="H430" t="b">
        <v>0</v>
      </c>
      <c r="I430">
        <v>13</v>
      </c>
      <c r="J430" t="b">
        <v>0</v>
      </c>
      <c r="K430" t="s">
        <v>1801</v>
      </c>
      <c r="L430">
        <f>ROUND(C430/B430*100,0)</f>
        <v>6</v>
      </c>
      <c r="M430">
        <f>IFERROR(ROUND(C430/I430,2),0)</f>
        <v>52</v>
      </c>
      <c r="N430" t="s">
        <v>1850</v>
      </c>
      <c r="O430" t="s">
        <v>1856</v>
      </c>
      <c r="P430" s="10">
        <f t="shared" si="12"/>
        <v>41778.766724537039</v>
      </c>
      <c r="Q430" s="10">
        <f t="shared" si="13"/>
        <v>41806.916666666664</v>
      </c>
    </row>
    <row r="431" spans="1:17" hidden="1" x14ac:dyDescent="0.3">
      <c r="A431" s="7">
        <v>429</v>
      </c>
      <c r="B431" s="3">
        <v>5000</v>
      </c>
      <c r="C431" s="5">
        <v>0</v>
      </c>
      <c r="D431" t="s">
        <v>1754</v>
      </c>
      <c r="E431" t="s">
        <v>1757</v>
      </c>
      <c r="F431">
        <v>1259297940</v>
      </c>
      <c r="G431">
        <v>1252964282</v>
      </c>
      <c r="H431" t="b">
        <v>0</v>
      </c>
      <c r="I431">
        <v>0</v>
      </c>
      <c r="J431" t="b">
        <v>0</v>
      </c>
      <c r="K431" t="s">
        <v>1801</v>
      </c>
      <c r="L431">
        <f>ROUND(C431/B431*100,0)</f>
        <v>0</v>
      </c>
      <c r="M431">
        <f>IFERROR(ROUND(C431/I431,2),0)</f>
        <v>0</v>
      </c>
      <c r="N431" t="s">
        <v>1850</v>
      </c>
      <c r="O431" t="s">
        <v>1856</v>
      </c>
      <c r="P431" s="10">
        <f t="shared" si="12"/>
        <v>40070.901412037041</v>
      </c>
      <c r="Q431" s="10">
        <f t="shared" si="13"/>
        <v>40144.207638888889</v>
      </c>
    </row>
    <row r="432" spans="1:17" hidden="1" x14ac:dyDescent="0.3">
      <c r="A432" s="7">
        <v>430</v>
      </c>
      <c r="B432" s="3">
        <v>1000</v>
      </c>
      <c r="C432" s="5">
        <v>24</v>
      </c>
      <c r="D432" t="s">
        <v>1754</v>
      </c>
      <c r="E432" t="s">
        <v>1757</v>
      </c>
      <c r="F432">
        <v>1378866867</v>
      </c>
      <c r="G432">
        <v>1377570867</v>
      </c>
      <c r="H432" t="b">
        <v>0</v>
      </c>
      <c r="I432">
        <v>5</v>
      </c>
      <c r="J432" t="b">
        <v>0</v>
      </c>
      <c r="K432" t="s">
        <v>1801</v>
      </c>
      <c r="L432">
        <f>ROUND(C432/B432*100,0)</f>
        <v>2</v>
      </c>
      <c r="M432">
        <f>IFERROR(ROUND(C432/I432,2),0)</f>
        <v>4.8</v>
      </c>
      <c r="N432" t="s">
        <v>1850</v>
      </c>
      <c r="O432" t="s">
        <v>1856</v>
      </c>
      <c r="P432" s="10">
        <f t="shared" si="12"/>
        <v>41513.107256944444</v>
      </c>
      <c r="Q432" s="10">
        <f t="shared" si="13"/>
        <v>41528.107256944444</v>
      </c>
    </row>
    <row r="433" spans="1:17" hidden="1" x14ac:dyDescent="0.3">
      <c r="A433" s="7">
        <v>431</v>
      </c>
      <c r="B433" s="3">
        <v>3000</v>
      </c>
      <c r="C433" s="5">
        <v>415</v>
      </c>
      <c r="D433" t="s">
        <v>1754</v>
      </c>
      <c r="E433" t="s">
        <v>1758</v>
      </c>
      <c r="F433">
        <v>1467752083</v>
      </c>
      <c r="G433">
        <v>1465160083</v>
      </c>
      <c r="H433" t="b">
        <v>0</v>
      </c>
      <c r="I433">
        <v>8</v>
      </c>
      <c r="J433" t="b">
        <v>0</v>
      </c>
      <c r="K433" t="s">
        <v>1801</v>
      </c>
      <c r="L433">
        <f>ROUND(C433/B433*100,0)</f>
        <v>14</v>
      </c>
      <c r="M433">
        <f>IFERROR(ROUND(C433/I433,2),0)</f>
        <v>51.88</v>
      </c>
      <c r="N433" t="s">
        <v>1850</v>
      </c>
      <c r="O433" t="s">
        <v>1856</v>
      </c>
      <c r="P433" s="10">
        <f t="shared" si="12"/>
        <v>42526.871331018512</v>
      </c>
      <c r="Q433" s="10">
        <f t="shared" si="13"/>
        <v>42556.871331018512</v>
      </c>
    </row>
    <row r="434" spans="1:17" hidden="1" x14ac:dyDescent="0.3">
      <c r="A434" s="7">
        <v>432</v>
      </c>
      <c r="B434" s="3">
        <v>6000</v>
      </c>
      <c r="C434" s="5">
        <v>570</v>
      </c>
      <c r="D434" t="s">
        <v>1754</v>
      </c>
      <c r="E434" t="s">
        <v>1757</v>
      </c>
      <c r="F434">
        <v>1445448381</v>
      </c>
      <c r="G434">
        <v>1440264381</v>
      </c>
      <c r="H434" t="b">
        <v>0</v>
      </c>
      <c r="I434">
        <v>8</v>
      </c>
      <c r="J434" t="b">
        <v>0</v>
      </c>
      <c r="K434" t="s">
        <v>1801</v>
      </c>
      <c r="L434">
        <f>ROUND(C434/B434*100,0)</f>
        <v>10</v>
      </c>
      <c r="M434">
        <f>IFERROR(ROUND(C434/I434,2),0)</f>
        <v>71.25</v>
      </c>
      <c r="N434" t="s">
        <v>1850</v>
      </c>
      <c r="O434" t="s">
        <v>1856</v>
      </c>
      <c r="P434" s="10">
        <f t="shared" si="12"/>
        <v>42238.726631944446</v>
      </c>
      <c r="Q434" s="10">
        <f t="shared" si="13"/>
        <v>42298.726631944446</v>
      </c>
    </row>
    <row r="435" spans="1:17" hidden="1" x14ac:dyDescent="0.3">
      <c r="A435" s="7">
        <v>433</v>
      </c>
      <c r="B435" s="3">
        <v>3000</v>
      </c>
      <c r="C435" s="5">
        <v>0</v>
      </c>
      <c r="D435" t="s">
        <v>1754</v>
      </c>
      <c r="E435" t="s">
        <v>1757</v>
      </c>
      <c r="F435">
        <v>1444576022</v>
      </c>
      <c r="G435">
        <v>1439392022</v>
      </c>
      <c r="H435" t="b">
        <v>0</v>
      </c>
      <c r="I435">
        <v>0</v>
      </c>
      <c r="J435" t="b">
        <v>0</v>
      </c>
      <c r="K435" t="s">
        <v>1801</v>
      </c>
      <c r="L435">
        <f>ROUND(C435/B435*100,0)</f>
        <v>0</v>
      </c>
      <c r="M435">
        <f>IFERROR(ROUND(C435/I435,2),0)</f>
        <v>0</v>
      </c>
      <c r="N435" t="s">
        <v>1850</v>
      </c>
      <c r="O435" t="s">
        <v>1856</v>
      </c>
      <c r="P435" s="10">
        <f t="shared" si="12"/>
        <v>42228.629884259266</v>
      </c>
      <c r="Q435" s="10">
        <f t="shared" si="13"/>
        <v>42288.629884259266</v>
      </c>
    </row>
    <row r="436" spans="1:17" hidden="1" x14ac:dyDescent="0.3">
      <c r="A436" s="7">
        <v>434</v>
      </c>
      <c r="B436" s="3">
        <v>2500</v>
      </c>
      <c r="C436" s="5">
        <v>125</v>
      </c>
      <c r="D436" t="s">
        <v>1754</v>
      </c>
      <c r="E436" t="s">
        <v>1757</v>
      </c>
      <c r="F436">
        <v>1385931702</v>
      </c>
      <c r="G436">
        <v>1383076902</v>
      </c>
      <c r="H436" t="b">
        <v>0</v>
      </c>
      <c r="I436">
        <v>2</v>
      </c>
      <c r="J436" t="b">
        <v>0</v>
      </c>
      <c r="K436" t="s">
        <v>1801</v>
      </c>
      <c r="L436">
        <f>ROUND(C436/B436*100,0)</f>
        <v>5</v>
      </c>
      <c r="M436">
        <f>IFERROR(ROUND(C436/I436,2),0)</f>
        <v>62.5</v>
      </c>
      <c r="N436" t="s">
        <v>1850</v>
      </c>
      <c r="O436" t="s">
        <v>1856</v>
      </c>
      <c r="P436" s="10">
        <f t="shared" si="12"/>
        <v>41576.834513888891</v>
      </c>
      <c r="Q436" s="10">
        <f t="shared" si="13"/>
        <v>41609.876180555555</v>
      </c>
    </row>
    <row r="437" spans="1:17" hidden="1" x14ac:dyDescent="0.3">
      <c r="A437" s="7">
        <v>435</v>
      </c>
      <c r="B437" s="3">
        <v>110000</v>
      </c>
      <c r="C437" s="5">
        <v>3</v>
      </c>
      <c r="D437" t="s">
        <v>1754</v>
      </c>
      <c r="E437" t="s">
        <v>1757</v>
      </c>
      <c r="F437">
        <v>1379094980</v>
      </c>
      <c r="G437">
        <v>1376502980</v>
      </c>
      <c r="H437" t="b">
        <v>0</v>
      </c>
      <c r="I437">
        <v>3</v>
      </c>
      <c r="J437" t="b">
        <v>0</v>
      </c>
      <c r="K437" t="s">
        <v>1801</v>
      </c>
      <c r="L437">
        <f>ROUND(C437/B437*100,0)</f>
        <v>0</v>
      </c>
      <c r="M437">
        <f>IFERROR(ROUND(C437/I437,2),0)</f>
        <v>1</v>
      </c>
      <c r="N437" t="s">
        <v>1850</v>
      </c>
      <c r="O437" t="s">
        <v>1856</v>
      </c>
      <c r="P437" s="10">
        <f t="shared" si="12"/>
        <v>41500.747453703705</v>
      </c>
      <c r="Q437" s="10">
        <f t="shared" si="13"/>
        <v>41530.747453703705</v>
      </c>
    </row>
    <row r="438" spans="1:17" hidden="1" x14ac:dyDescent="0.3">
      <c r="A438" s="7">
        <v>436</v>
      </c>
      <c r="B438" s="3">
        <v>1000</v>
      </c>
      <c r="C438" s="5">
        <v>0</v>
      </c>
      <c r="D438" t="s">
        <v>1754</v>
      </c>
      <c r="E438" t="s">
        <v>1757</v>
      </c>
      <c r="F438">
        <v>1375260113</v>
      </c>
      <c r="G438">
        <v>1372668113</v>
      </c>
      <c r="H438" t="b">
        <v>0</v>
      </c>
      <c r="I438">
        <v>0</v>
      </c>
      <c r="J438" t="b">
        <v>0</v>
      </c>
      <c r="K438" t="s">
        <v>1801</v>
      </c>
      <c r="L438">
        <f>ROUND(C438/B438*100,0)</f>
        <v>0</v>
      </c>
      <c r="M438">
        <f>IFERROR(ROUND(C438/I438,2),0)</f>
        <v>0</v>
      </c>
      <c r="N438" t="s">
        <v>1850</v>
      </c>
      <c r="O438" t="s">
        <v>1856</v>
      </c>
      <c r="P438" s="10">
        <f t="shared" si="12"/>
        <v>41456.36241898148</v>
      </c>
      <c r="Q438" s="10">
        <f t="shared" si="13"/>
        <v>41486.36241898148</v>
      </c>
    </row>
    <row r="439" spans="1:17" hidden="1" x14ac:dyDescent="0.3">
      <c r="A439" s="7">
        <v>437</v>
      </c>
      <c r="B439" s="3">
        <v>7000</v>
      </c>
      <c r="C439" s="5">
        <v>0</v>
      </c>
      <c r="D439" t="s">
        <v>1754</v>
      </c>
      <c r="E439" t="s">
        <v>1762</v>
      </c>
      <c r="F439">
        <v>1475912326</v>
      </c>
      <c r="G439">
        <v>1470728326</v>
      </c>
      <c r="H439" t="b">
        <v>0</v>
      </c>
      <c r="I439">
        <v>0</v>
      </c>
      <c r="J439" t="b">
        <v>0</v>
      </c>
      <c r="K439" t="s">
        <v>1801</v>
      </c>
      <c r="L439">
        <f>ROUND(C439/B439*100,0)</f>
        <v>0</v>
      </c>
      <c r="M439">
        <f>IFERROR(ROUND(C439/I439,2),0)</f>
        <v>0</v>
      </c>
      <c r="N439" t="s">
        <v>1850</v>
      </c>
      <c r="O439" t="s">
        <v>1856</v>
      </c>
      <c r="P439" s="10">
        <f t="shared" si="12"/>
        <v>42591.31858796296</v>
      </c>
      <c r="Q439" s="10">
        <f t="shared" si="13"/>
        <v>42651.31858796296</v>
      </c>
    </row>
    <row r="440" spans="1:17" hidden="1" x14ac:dyDescent="0.3">
      <c r="A440" s="7">
        <v>438</v>
      </c>
      <c r="B440" s="3">
        <v>20000</v>
      </c>
      <c r="C440" s="5">
        <v>1876</v>
      </c>
      <c r="D440" t="s">
        <v>1754</v>
      </c>
      <c r="E440" t="s">
        <v>1757</v>
      </c>
      <c r="F440">
        <v>1447830958</v>
      </c>
      <c r="G440">
        <v>1445235358</v>
      </c>
      <c r="H440" t="b">
        <v>0</v>
      </c>
      <c r="I440">
        <v>11</v>
      </c>
      <c r="J440" t="b">
        <v>0</v>
      </c>
      <c r="K440" t="s">
        <v>1801</v>
      </c>
      <c r="L440">
        <f>ROUND(C440/B440*100,0)</f>
        <v>9</v>
      </c>
      <c r="M440">
        <f>IFERROR(ROUND(C440/I440,2),0)</f>
        <v>170.55</v>
      </c>
      <c r="N440" t="s">
        <v>1850</v>
      </c>
      <c r="O440" t="s">
        <v>1856</v>
      </c>
      <c r="P440" s="10">
        <f t="shared" si="12"/>
        <v>42296.261087962965</v>
      </c>
      <c r="Q440" s="10">
        <f t="shared" si="13"/>
        <v>42326.302754629629</v>
      </c>
    </row>
    <row r="441" spans="1:17" hidden="1" x14ac:dyDescent="0.3">
      <c r="A441" s="7">
        <v>439</v>
      </c>
      <c r="B441" s="3">
        <v>450</v>
      </c>
      <c r="C441" s="5">
        <v>0</v>
      </c>
      <c r="D441" t="s">
        <v>1754</v>
      </c>
      <c r="E441" t="s">
        <v>1757</v>
      </c>
      <c r="F441">
        <v>1413569818</v>
      </c>
      <c r="G441">
        <v>1412705818</v>
      </c>
      <c r="H441" t="b">
        <v>0</v>
      </c>
      <c r="I441">
        <v>0</v>
      </c>
      <c r="J441" t="b">
        <v>0</v>
      </c>
      <c r="K441" t="s">
        <v>1801</v>
      </c>
      <c r="L441">
        <f>ROUND(C441/B441*100,0)</f>
        <v>0</v>
      </c>
      <c r="M441">
        <f>IFERROR(ROUND(C441/I441,2),0)</f>
        <v>0</v>
      </c>
      <c r="N441" t="s">
        <v>1850</v>
      </c>
      <c r="O441" t="s">
        <v>1856</v>
      </c>
      <c r="P441" s="10">
        <f t="shared" si="12"/>
        <v>41919.761782407404</v>
      </c>
      <c r="Q441" s="10">
        <f t="shared" si="13"/>
        <v>41929.761782407404</v>
      </c>
    </row>
    <row r="442" spans="1:17" hidden="1" x14ac:dyDescent="0.3">
      <c r="A442" s="7">
        <v>440</v>
      </c>
      <c r="B442" s="3">
        <v>5000</v>
      </c>
      <c r="C442" s="5">
        <v>5</v>
      </c>
      <c r="D442" t="s">
        <v>1754</v>
      </c>
      <c r="E442" t="s">
        <v>1757</v>
      </c>
      <c r="F442">
        <v>1458859153</v>
      </c>
      <c r="G442">
        <v>1456270753</v>
      </c>
      <c r="H442" t="b">
        <v>0</v>
      </c>
      <c r="I442">
        <v>1</v>
      </c>
      <c r="J442" t="b">
        <v>0</v>
      </c>
      <c r="K442" t="s">
        <v>1801</v>
      </c>
      <c r="L442">
        <f>ROUND(C442/B442*100,0)</f>
        <v>0</v>
      </c>
      <c r="M442">
        <f>IFERROR(ROUND(C442/I442,2),0)</f>
        <v>5</v>
      </c>
      <c r="N442" t="s">
        <v>1850</v>
      </c>
      <c r="O442" t="s">
        <v>1856</v>
      </c>
      <c r="P442" s="10">
        <f t="shared" si="12"/>
        <v>42423.985567129625</v>
      </c>
      <c r="Q442" s="10">
        <f t="shared" si="13"/>
        <v>42453.943900462968</v>
      </c>
    </row>
    <row r="443" spans="1:17" hidden="1" x14ac:dyDescent="0.3">
      <c r="A443" s="7">
        <v>441</v>
      </c>
      <c r="B443" s="3">
        <v>400</v>
      </c>
      <c r="C443" s="5">
        <v>0</v>
      </c>
      <c r="D443" t="s">
        <v>1754</v>
      </c>
      <c r="E443" t="s">
        <v>1758</v>
      </c>
      <c r="F443">
        <v>1383418996</v>
      </c>
      <c r="G443">
        <v>1380826996</v>
      </c>
      <c r="H443" t="b">
        <v>0</v>
      </c>
      <c r="I443">
        <v>0</v>
      </c>
      <c r="J443" t="b">
        <v>0</v>
      </c>
      <c r="K443" t="s">
        <v>1801</v>
      </c>
      <c r="L443">
        <f>ROUND(C443/B443*100,0)</f>
        <v>0</v>
      </c>
      <c r="M443">
        <f>IFERROR(ROUND(C443/I443,2),0)</f>
        <v>0</v>
      </c>
      <c r="N443" t="s">
        <v>1850</v>
      </c>
      <c r="O443" t="s">
        <v>1856</v>
      </c>
      <c r="P443" s="10">
        <f t="shared" si="12"/>
        <v>41550.793935185182</v>
      </c>
      <c r="Q443" s="10">
        <f t="shared" si="13"/>
        <v>41580.793935185182</v>
      </c>
    </row>
    <row r="444" spans="1:17" hidden="1" x14ac:dyDescent="0.3">
      <c r="A444" s="7">
        <v>442</v>
      </c>
      <c r="B444" s="3">
        <v>17000</v>
      </c>
      <c r="C444" s="5">
        <v>6691</v>
      </c>
      <c r="D444" t="s">
        <v>1754</v>
      </c>
      <c r="E444" t="s">
        <v>1757</v>
      </c>
      <c r="F444">
        <v>1424380783</v>
      </c>
      <c r="G444">
        <v>1421788783</v>
      </c>
      <c r="H444" t="b">
        <v>0</v>
      </c>
      <c r="I444">
        <v>17</v>
      </c>
      <c r="J444" t="b">
        <v>0</v>
      </c>
      <c r="K444" t="s">
        <v>1801</v>
      </c>
      <c r="L444">
        <f>ROUND(C444/B444*100,0)</f>
        <v>39</v>
      </c>
      <c r="M444">
        <f>IFERROR(ROUND(C444/I444,2),0)</f>
        <v>393.59</v>
      </c>
      <c r="N444" t="s">
        <v>1850</v>
      </c>
      <c r="O444" t="s">
        <v>1856</v>
      </c>
      <c r="P444" s="10">
        <f t="shared" si="12"/>
        <v>42024.888692129629</v>
      </c>
      <c r="Q444" s="10">
        <f t="shared" si="13"/>
        <v>42054.888692129629</v>
      </c>
    </row>
    <row r="445" spans="1:17" hidden="1" x14ac:dyDescent="0.3">
      <c r="A445" s="7">
        <v>443</v>
      </c>
      <c r="B445" s="3">
        <v>10000</v>
      </c>
      <c r="C445" s="5">
        <v>10</v>
      </c>
      <c r="D445" t="s">
        <v>1754</v>
      </c>
      <c r="E445" t="s">
        <v>1762</v>
      </c>
      <c r="F445">
        <v>1391991701</v>
      </c>
      <c r="G445">
        <v>1389399701</v>
      </c>
      <c r="H445" t="b">
        <v>0</v>
      </c>
      <c r="I445">
        <v>2</v>
      </c>
      <c r="J445" t="b">
        <v>0</v>
      </c>
      <c r="K445" t="s">
        <v>1801</v>
      </c>
      <c r="L445">
        <f>ROUND(C445/B445*100,0)</f>
        <v>0</v>
      </c>
      <c r="M445">
        <f>IFERROR(ROUND(C445/I445,2),0)</f>
        <v>5</v>
      </c>
      <c r="N445" t="s">
        <v>1850</v>
      </c>
      <c r="O445" t="s">
        <v>1856</v>
      </c>
      <c r="P445" s="10">
        <f t="shared" si="12"/>
        <v>41650.015057870369</v>
      </c>
      <c r="Q445" s="10">
        <f t="shared" si="13"/>
        <v>41680.015057870369</v>
      </c>
    </row>
    <row r="446" spans="1:17" hidden="1" x14ac:dyDescent="0.3">
      <c r="A446" s="7">
        <v>444</v>
      </c>
      <c r="B446" s="3">
        <v>1000</v>
      </c>
      <c r="C446" s="5">
        <v>50</v>
      </c>
      <c r="D446" t="s">
        <v>1754</v>
      </c>
      <c r="E446" t="s">
        <v>1757</v>
      </c>
      <c r="F446">
        <v>1329342361</v>
      </c>
      <c r="G446">
        <v>1324158361</v>
      </c>
      <c r="H446" t="b">
        <v>0</v>
      </c>
      <c r="I446">
        <v>1</v>
      </c>
      <c r="J446" t="b">
        <v>0</v>
      </c>
      <c r="K446" t="s">
        <v>1801</v>
      </c>
      <c r="L446">
        <f>ROUND(C446/B446*100,0)</f>
        <v>5</v>
      </c>
      <c r="M446">
        <f>IFERROR(ROUND(C446/I446,2),0)</f>
        <v>50</v>
      </c>
      <c r="N446" t="s">
        <v>1850</v>
      </c>
      <c r="O446" t="s">
        <v>1856</v>
      </c>
      <c r="P446" s="10">
        <f t="shared" si="12"/>
        <v>40894.906956018516</v>
      </c>
      <c r="Q446" s="10">
        <f t="shared" si="13"/>
        <v>40954.906956018516</v>
      </c>
    </row>
    <row r="447" spans="1:17" hidden="1" x14ac:dyDescent="0.3">
      <c r="A447" s="7">
        <v>445</v>
      </c>
      <c r="B447" s="3">
        <v>60000</v>
      </c>
      <c r="C447" s="5">
        <v>2</v>
      </c>
      <c r="D447" t="s">
        <v>1754</v>
      </c>
      <c r="E447" t="s">
        <v>1757</v>
      </c>
      <c r="F447">
        <v>1432195375</v>
      </c>
      <c r="G447">
        <v>1430899375</v>
      </c>
      <c r="H447" t="b">
        <v>0</v>
      </c>
      <c r="I447">
        <v>2</v>
      </c>
      <c r="J447" t="b">
        <v>0</v>
      </c>
      <c r="K447" t="s">
        <v>1801</v>
      </c>
      <c r="L447">
        <f>ROUND(C447/B447*100,0)</f>
        <v>0</v>
      </c>
      <c r="M447">
        <f>IFERROR(ROUND(C447/I447,2),0)</f>
        <v>1</v>
      </c>
      <c r="N447" t="s">
        <v>1850</v>
      </c>
      <c r="O447" t="s">
        <v>1856</v>
      </c>
      <c r="P447" s="10">
        <f t="shared" si="12"/>
        <v>42130.335358796292</v>
      </c>
      <c r="Q447" s="10">
        <f t="shared" si="13"/>
        <v>42145.335358796292</v>
      </c>
    </row>
    <row r="448" spans="1:17" hidden="1" x14ac:dyDescent="0.3">
      <c r="A448" s="7">
        <v>446</v>
      </c>
      <c r="B448" s="3">
        <v>10500</v>
      </c>
      <c r="C448" s="5">
        <v>766</v>
      </c>
      <c r="D448" t="s">
        <v>1754</v>
      </c>
      <c r="E448" t="s">
        <v>1757</v>
      </c>
      <c r="F448">
        <v>1425434420</v>
      </c>
      <c r="G448">
        <v>1422842420</v>
      </c>
      <c r="H448" t="b">
        <v>0</v>
      </c>
      <c r="I448">
        <v>16</v>
      </c>
      <c r="J448" t="b">
        <v>0</v>
      </c>
      <c r="K448" t="s">
        <v>1801</v>
      </c>
      <c r="L448">
        <f>ROUND(C448/B448*100,0)</f>
        <v>7</v>
      </c>
      <c r="M448">
        <f>IFERROR(ROUND(C448/I448,2),0)</f>
        <v>47.88</v>
      </c>
      <c r="N448" t="s">
        <v>1850</v>
      </c>
      <c r="O448" t="s">
        <v>1856</v>
      </c>
      <c r="P448" s="10">
        <f t="shared" si="12"/>
        <v>42037.083564814813</v>
      </c>
      <c r="Q448" s="10">
        <f t="shared" si="13"/>
        <v>42067.083564814813</v>
      </c>
    </row>
    <row r="449" spans="1:17" hidden="1" x14ac:dyDescent="0.3">
      <c r="A449" s="7">
        <v>447</v>
      </c>
      <c r="B449" s="3">
        <v>30000</v>
      </c>
      <c r="C449" s="5">
        <v>5</v>
      </c>
      <c r="D449" t="s">
        <v>1754</v>
      </c>
      <c r="E449" t="s">
        <v>1758</v>
      </c>
      <c r="F449">
        <v>1364041163</v>
      </c>
      <c r="G449">
        <v>1361884763</v>
      </c>
      <c r="H449" t="b">
        <v>0</v>
      </c>
      <c r="I449">
        <v>1</v>
      </c>
      <c r="J449" t="b">
        <v>0</v>
      </c>
      <c r="K449" t="s">
        <v>1801</v>
      </c>
      <c r="L449">
        <f>ROUND(C449/B449*100,0)</f>
        <v>0</v>
      </c>
      <c r="M449">
        <f>IFERROR(ROUND(C449/I449,2),0)</f>
        <v>5</v>
      </c>
      <c r="N449" t="s">
        <v>1850</v>
      </c>
      <c r="O449" t="s">
        <v>1856</v>
      </c>
      <c r="P449" s="10">
        <f t="shared" si="12"/>
        <v>41331.555127314816</v>
      </c>
      <c r="Q449" s="10">
        <f t="shared" si="13"/>
        <v>41356.513460648144</v>
      </c>
    </row>
    <row r="450" spans="1:17" hidden="1" x14ac:dyDescent="0.3">
      <c r="A450" s="7">
        <v>448</v>
      </c>
      <c r="B450" s="3">
        <v>2500</v>
      </c>
      <c r="C450" s="5">
        <v>82.01</v>
      </c>
      <c r="D450" t="s">
        <v>1754</v>
      </c>
      <c r="E450" t="s">
        <v>1757</v>
      </c>
      <c r="F450">
        <v>1400091095</v>
      </c>
      <c r="G450">
        <v>1398363095</v>
      </c>
      <c r="H450" t="b">
        <v>0</v>
      </c>
      <c r="I450">
        <v>4</v>
      </c>
      <c r="J450" t="b">
        <v>0</v>
      </c>
      <c r="K450" t="s">
        <v>1801</v>
      </c>
      <c r="L450">
        <f>ROUND(C450/B450*100,0)</f>
        <v>3</v>
      </c>
      <c r="M450">
        <f>IFERROR(ROUND(C450/I450,2),0)</f>
        <v>20.5</v>
      </c>
      <c r="N450" t="s">
        <v>1850</v>
      </c>
      <c r="O450" t="s">
        <v>1856</v>
      </c>
      <c r="P450" s="10">
        <f t="shared" si="12"/>
        <v>41753.758043981477</v>
      </c>
      <c r="Q450" s="10">
        <f t="shared" si="13"/>
        <v>41773.758043981477</v>
      </c>
    </row>
    <row r="451" spans="1:17" hidden="1" x14ac:dyDescent="0.3">
      <c r="A451" s="7">
        <v>449</v>
      </c>
      <c r="B451" s="3">
        <v>2000</v>
      </c>
      <c r="C451" s="5">
        <v>45</v>
      </c>
      <c r="D451" t="s">
        <v>1754</v>
      </c>
      <c r="E451" t="s">
        <v>1758</v>
      </c>
      <c r="F451">
        <v>1382017085</v>
      </c>
      <c r="G451">
        <v>1379425085</v>
      </c>
      <c r="H451" t="b">
        <v>0</v>
      </c>
      <c r="I451">
        <v>5</v>
      </c>
      <c r="J451" t="b">
        <v>0</v>
      </c>
      <c r="K451" t="s">
        <v>1801</v>
      </c>
      <c r="L451">
        <f>ROUND(C451/B451*100,0)</f>
        <v>2</v>
      </c>
      <c r="M451">
        <f>IFERROR(ROUND(C451/I451,2),0)</f>
        <v>9</v>
      </c>
      <c r="N451" t="s">
        <v>1850</v>
      </c>
      <c r="O451" t="s">
        <v>1856</v>
      </c>
      <c r="P451" s="10">
        <f t="shared" ref="P451:P514" si="14">(((G451/60)/60/24)+DATE(1970,1,1))</f>
        <v>41534.568113425928</v>
      </c>
      <c r="Q451" s="10">
        <f t="shared" ref="Q451:Q514" si="15">(((F451/60)/60/24)+DATE(1970,1,1))</f>
        <v>41564.568113425928</v>
      </c>
    </row>
    <row r="452" spans="1:17" hidden="1" x14ac:dyDescent="0.3">
      <c r="A452" s="7">
        <v>450</v>
      </c>
      <c r="B452" s="3">
        <v>50000</v>
      </c>
      <c r="C452" s="5">
        <v>396</v>
      </c>
      <c r="D452" t="s">
        <v>1754</v>
      </c>
      <c r="E452" t="s">
        <v>1757</v>
      </c>
      <c r="F452">
        <v>1392417800</v>
      </c>
      <c r="G452">
        <v>1389825800</v>
      </c>
      <c r="H452" t="b">
        <v>0</v>
      </c>
      <c r="I452">
        <v>7</v>
      </c>
      <c r="J452" t="b">
        <v>0</v>
      </c>
      <c r="K452" t="s">
        <v>1801</v>
      </c>
      <c r="L452">
        <f>ROUND(C452/B452*100,0)</f>
        <v>1</v>
      </c>
      <c r="M452">
        <f>IFERROR(ROUND(C452/I452,2),0)</f>
        <v>56.57</v>
      </c>
      <c r="N452" t="s">
        <v>1850</v>
      </c>
      <c r="O452" t="s">
        <v>1856</v>
      </c>
      <c r="P452" s="10">
        <f t="shared" si="14"/>
        <v>41654.946759259255</v>
      </c>
      <c r="Q452" s="10">
        <f t="shared" si="15"/>
        <v>41684.946759259255</v>
      </c>
    </row>
    <row r="453" spans="1:17" hidden="1" x14ac:dyDescent="0.3">
      <c r="A453" s="7">
        <v>451</v>
      </c>
      <c r="B453" s="3">
        <v>20000</v>
      </c>
      <c r="C453" s="5">
        <v>0</v>
      </c>
      <c r="D453" t="s">
        <v>1754</v>
      </c>
      <c r="E453" t="s">
        <v>1757</v>
      </c>
      <c r="F453">
        <v>1390669791</v>
      </c>
      <c r="G453">
        <v>1388077791</v>
      </c>
      <c r="H453" t="b">
        <v>0</v>
      </c>
      <c r="I453">
        <v>0</v>
      </c>
      <c r="J453" t="b">
        <v>0</v>
      </c>
      <c r="K453" t="s">
        <v>1801</v>
      </c>
      <c r="L453">
        <f>ROUND(C453/B453*100,0)</f>
        <v>0</v>
      </c>
      <c r="M453">
        <f>IFERROR(ROUND(C453/I453,2),0)</f>
        <v>0</v>
      </c>
      <c r="N453" t="s">
        <v>1850</v>
      </c>
      <c r="O453" t="s">
        <v>1856</v>
      </c>
      <c r="P453" s="10">
        <f t="shared" si="14"/>
        <v>41634.715173611112</v>
      </c>
      <c r="Q453" s="10">
        <f t="shared" si="15"/>
        <v>41664.715173611112</v>
      </c>
    </row>
    <row r="454" spans="1:17" hidden="1" x14ac:dyDescent="0.3">
      <c r="A454" s="7">
        <v>452</v>
      </c>
      <c r="B454" s="3">
        <v>750</v>
      </c>
      <c r="C454" s="5">
        <v>480</v>
      </c>
      <c r="D454" t="s">
        <v>1754</v>
      </c>
      <c r="E454" t="s">
        <v>1757</v>
      </c>
      <c r="F454">
        <v>1431536015</v>
      </c>
      <c r="G454">
        <v>1428944015</v>
      </c>
      <c r="H454" t="b">
        <v>0</v>
      </c>
      <c r="I454">
        <v>12</v>
      </c>
      <c r="J454" t="b">
        <v>0</v>
      </c>
      <c r="K454" t="s">
        <v>1801</v>
      </c>
      <c r="L454">
        <f>ROUND(C454/B454*100,0)</f>
        <v>64</v>
      </c>
      <c r="M454">
        <f>IFERROR(ROUND(C454/I454,2),0)</f>
        <v>40</v>
      </c>
      <c r="N454" t="s">
        <v>1850</v>
      </c>
      <c r="O454" t="s">
        <v>1856</v>
      </c>
      <c r="P454" s="10">
        <f t="shared" si="14"/>
        <v>42107.703877314809</v>
      </c>
      <c r="Q454" s="10">
        <f t="shared" si="15"/>
        <v>42137.703877314809</v>
      </c>
    </row>
    <row r="455" spans="1:17" hidden="1" x14ac:dyDescent="0.3">
      <c r="A455" s="7">
        <v>453</v>
      </c>
      <c r="B455" s="3">
        <v>94875</v>
      </c>
      <c r="C455" s="5">
        <v>26</v>
      </c>
      <c r="D455" t="s">
        <v>1754</v>
      </c>
      <c r="E455" t="s">
        <v>1757</v>
      </c>
      <c r="F455">
        <v>1424375279</v>
      </c>
      <c r="G455">
        <v>1422992879</v>
      </c>
      <c r="H455" t="b">
        <v>0</v>
      </c>
      <c r="I455">
        <v>2</v>
      </c>
      <c r="J455" t="b">
        <v>0</v>
      </c>
      <c r="K455" t="s">
        <v>1801</v>
      </c>
      <c r="L455">
        <f>ROUND(C455/B455*100,0)</f>
        <v>0</v>
      </c>
      <c r="M455">
        <f>IFERROR(ROUND(C455/I455,2),0)</f>
        <v>13</v>
      </c>
      <c r="N455" t="s">
        <v>1850</v>
      </c>
      <c r="O455" t="s">
        <v>1856</v>
      </c>
      <c r="P455" s="10">
        <f t="shared" si="14"/>
        <v>42038.824988425928</v>
      </c>
      <c r="Q455" s="10">
        <f t="shared" si="15"/>
        <v>42054.824988425928</v>
      </c>
    </row>
    <row r="456" spans="1:17" hidden="1" x14ac:dyDescent="0.3">
      <c r="A456" s="7">
        <v>454</v>
      </c>
      <c r="B456" s="3">
        <v>10000</v>
      </c>
      <c r="C456" s="5">
        <v>82</v>
      </c>
      <c r="D456" t="s">
        <v>1754</v>
      </c>
      <c r="E456" t="s">
        <v>1757</v>
      </c>
      <c r="F456">
        <v>1417007640</v>
      </c>
      <c r="G456">
        <v>1414343571</v>
      </c>
      <c r="H456" t="b">
        <v>0</v>
      </c>
      <c r="I456">
        <v>5</v>
      </c>
      <c r="J456" t="b">
        <v>0</v>
      </c>
      <c r="K456" t="s">
        <v>1801</v>
      </c>
      <c r="L456">
        <f>ROUND(C456/B456*100,0)</f>
        <v>1</v>
      </c>
      <c r="M456">
        <f>IFERROR(ROUND(C456/I456,2),0)</f>
        <v>16.399999999999999</v>
      </c>
      <c r="N456" t="s">
        <v>1850</v>
      </c>
      <c r="O456" t="s">
        <v>1856</v>
      </c>
      <c r="P456" s="10">
        <f t="shared" si="14"/>
        <v>41938.717256944445</v>
      </c>
      <c r="Q456" s="10">
        <f t="shared" si="15"/>
        <v>41969.551388888889</v>
      </c>
    </row>
    <row r="457" spans="1:17" hidden="1" x14ac:dyDescent="0.3">
      <c r="A457" s="7">
        <v>455</v>
      </c>
      <c r="B457" s="3">
        <v>65000</v>
      </c>
      <c r="C457" s="5">
        <v>45</v>
      </c>
      <c r="D457" t="s">
        <v>1754</v>
      </c>
      <c r="E457" t="s">
        <v>1757</v>
      </c>
      <c r="F457">
        <v>1334622660</v>
      </c>
      <c r="G457">
        <v>1330733022</v>
      </c>
      <c r="H457" t="b">
        <v>0</v>
      </c>
      <c r="I457">
        <v>2</v>
      </c>
      <c r="J457" t="b">
        <v>0</v>
      </c>
      <c r="K457" t="s">
        <v>1801</v>
      </c>
      <c r="L457">
        <f>ROUND(C457/B457*100,0)</f>
        <v>0</v>
      </c>
      <c r="M457">
        <f>IFERROR(ROUND(C457/I457,2),0)</f>
        <v>22.5</v>
      </c>
      <c r="N457" t="s">
        <v>1850</v>
      </c>
      <c r="O457" t="s">
        <v>1856</v>
      </c>
      <c r="P457" s="10">
        <f t="shared" si="14"/>
        <v>40971.002569444441</v>
      </c>
      <c r="Q457" s="10">
        <f t="shared" si="15"/>
        <v>41016.021527777775</v>
      </c>
    </row>
    <row r="458" spans="1:17" hidden="1" x14ac:dyDescent="0.3">
      <c r="A458" s="7">
        <v>456</v>
      </c>
      <c r="B458" s="3">
        <v>8888</v>
      </c>
      <c r="C458" s="5">
        <v>61</v>
      </c>
      <c r="D458" t="s">
        <v>1754</v>
      </c>
      <c r="E458" t="s">
        <v>1757</v>
      </c>
      <c r="F458">
        <v>1382414340</v>
      </c>
      <c r="G458">
        <v>1380559201</v>
      </c>
      <c r="H458" t="b">
        <v>0</v>
      </c>
      <c r="I458">
        <v>3</v>
      </c>
      <c r="J458" t="b">
        <v>0</v>
      </c>
      <c r="K458" t="s">
        <v>1801</v>
      </c>
      <c r="L458">
        <f>ROUND(C458/B458*100,0)</f>
        <v>1</v>
      </c>
      <c r="M458">
        <f>IFERROR(ROUND(C458/I458,2),0)</f>
        <v>20.329999999999998</v>
      </c>
      <c r="N458" t="s">
        <v>1850</v>
      </c>
      <c r="O458" t="s">
        <v>1856</v>
      </c>
      <c r="P458" s="10">
        <f t="shared" si="14"/>
        <v>41547.694456018515</v>
      </c>
      <c r="Q458" s="10">
        <f t="shared" si="15"/>
        <v>41569.165972222225</v>
      </c>
    </row>
    <row r="459" spans="1:17" hidden="1" x14ac:dyDescent="0.3">
      <c r="A459" s="7">
        <v>457</v>
      </c>
      <c r="B459" s="3">
        <v>20000</v>
      </c>
      <c r="C459" s="5">
        <v>0</v>
      </c>
      <c r="D459" t="s">
        <v>1754</v>
      </c>
      <c r="E459" t="s">
        <v>1762</v>
      </c>
      <c r="F459">
        <v>1408213512</v>
      </c>
      <c r="G459">
        <v>1405621512</v>
      </c>
      <c r="H459" t="b">
        <v>0</v>
      </c>
      <c r="I459">
        <v>0</v>
      </c>
      <c r="J459" t="b">
        <v>0</v>
      </c>
      <c r="K459" t="s">
        <v>1801</v>
      </c>
      <c r="L459">
        <f>ROUND(C459/B459*100,0)</f>
        <v>0</v>
      </c>
      <c r="M459">
        <f>IFERROR(ROUND(C459/I459,2),0)</f>
        <v>0</v>
      </c>
      <c r="N459" t="s">
        <v>1850</v>
      </c>
      <c r="O459" t="s">
        <v>1856</v>
      </c>
      <c r="P459" s="10">
        <f t="shared" si="14"/>
        <v>41837.767500000002</v>
      </c>
      <c r="Q459" s="10">
        <f t="shared" si="15"/>
        <v>41867.767500000002</v>
      </c>
    </row>
    <row r="460" spans="1:17" hidden="1" x14ac:dyDescent="0.3">
      <c r="A460" s="7">
        <v>458</v>
      </c>
      <c r="B460" s="3">
        <v>10000</v>
      </c>
      <c r="C460" s="5">
        <v>821</v>
      </c>
      <c r="D460" t="s">
        <v>1754</v>
      </c>
      <c r="E460" t="s">
        <v>1758</v>
      </c>
      <c r="F460">
        <v>1368550060</v>
      </c>
      <c r="G460">
        <v>1365958060</v>
      </c>
      <c r="H460" t="b">
        <v>0</v>
      </c>
      <c r="I460">
        <v>49</v>
      </c>
      <c r="J460" t="b">
        <v>0</v>
      </c>
      <c r="K460" t="s">
        <v>1801</v>
      </c>
      <c r="L460">
        <f>ROUND(C460/B460*100,0)</f>
        <v>8</v>
      </c>
      <c r="M460">
        <f>IFERROR(ROUND(C460/I460,2),0)</f>
        <v>16.760000000000002</v>
      </c>
      <c r="N460" t="s">
        <v>1850</v>
      </c>
      <c r="O460" t="s">
        <v>1856</v>
      </c>
      <c r="P460" s="10">
        <f t="shared" si="14"/>
        <v>41378.69976851852</v>
      </c>
      <c r="Q460" s="10">
        <f t="shared" si="15"/>
        <v>41408.69976851852</v>
      </c>
    </row>
    <row r="461" spans="1:17" hidden="1" x14ac:dyDescent="0.3">
      <c r="A461" s="7">
        <v>459</v>
      </c>
      <c r="B461" s="3">
        <v>39000</v>
      </c>
      <c r="C461" s="5">
        <v>25</v>
      </c>
      <c r="D461" t="s">
        <v>1754</v>
      </c>
      <c r="E461" t="s">
        <v>1757</v>
      </c>
      <c r="F461">
        <v>1321201327</v>
      </c>
      <c r="G461">
        <v>1316013727</v>
      </c>
      <c r="H461" t="b">
        <v>0</v>
      </c>
      <c r="I461">
        <v>1</v>
      </c>
      <c r="J461" t="b">
        <v>0</v>
      </c>
      <c r="K461" t="s">
        <v>1801</v>
      </c>
      <c r="L461">
        <f>ROUND(C461/B461*100,0)</f>
        <v>0</v>
      </c>
      <c r="M461">
        <f>IFERROR(ROUND(C461/I461,2),0)</f>
        <v>25</v>
      </c>
      <c r="N461" t="s">
        <v>1850</v>
      </c>
      <c r="O461" t="s">
        <v>1856</v>
      </c>
      <c r="P461" s="10">
        <f t="shared" si="14"/>
        <v>40800.6403587963</v>
      </c>
      <c r="Q461" s="10">
        <f t="shared" si="15"/>
        <v>40860.682025462964</v>
      </c>
    </row>
    <row r="462" spans="1:17" hidden="1" x14ac:dyDescent="0.3">
      <c r="A462" s="7">
        <v>460</v>
      </c>
      <c r="B462" s="3">
        <v>8500</v>
      </c>
      <c r="C462" s="5">
        <v>25</v>
      </c>
      <c r="D462" t="s">
        <v>1754</v>
      </c>
      <c r="E462" t="s">
        <v>1757</v>
      </c>
      <c r="F462">
        <v>1401595200</v>
      </c>
      <c r="G462">
        <v>1398862875</v>
      </c>
      <c r="H462" t="b">
        <v>0</v>
      </c>
      <c r="I462">
        <v>2</v>
      </c>
      <c r="J462" t="b">
        <v>0</v>
      </c>
      <c r="K462" t="s">
        <v>1801</v>
      </c>
      <c r="L462">
        <f>ROUND(C462/B462*100,0)</f>
        <v>0</v>
      </c>
      <c r="M462">
        <f>IFERROR(ROUND(C462/I462,2),0)</f>
        <v>12.5</v>
      </c>
      <c r="N462" t="s">
        <v>1850</v>
      </c>
      <c r="O462" t="s">
        <v>1856</v>
      </c>
      <c r="P462" s="10">
        <f t="shared" si="14"/>
        <v>41759.542534722219</v>
      </c>
      <c r="Q462" s="10">
        <f t="shared" si="15"/>
        <v>41791.166666666664</v>
      </c>
    </row>
    <row r="463" spans="1:17" hidden="1" x14ac:dyDescent="0.3">
      <c r="A463" s="7">
        <v>461</v>
      </c>
      <c r="B463" s="3">
        <v>550</v>
      </c>
      <c r="C463" s="5">
        <v>0</v>
      </c>
      <c r="D463" t="s">
        <v>1754</v>
      </c>
      <c r="E463" t="s">
        <v>1758</v>
      </c>
      <c r="F463">
        <v>1370204367</v>
      </c>
      <c r="G463">
        <v>1368476367</v>
      </c>
      <c r="H463" t="b">
        <v>0</v>
      </c>
      <c r="I463">
        <v>0</v>
      </c>
      <c r="J463" t="b">
        <v>0</v>
      </c>
      <c r="K463" t="s">
        <v>1801</v>
      </c>
      <c r="L463">
        <f>ROUND(C463/B463*100,0)</f>
        <v>0</v>
      </c>
      <c r="M463">
        <f>IFERROR(ROUND(C463/I463,2),0)</f>
        <v>0</v>
      </c>
      <c r="N463" t="s">
        <v>1850</v>
      </c>
      <c r="O463" t="s">
        <v>1856</v>
      </c>
      <c r="P463" s="10">
        <f t="shared" si="14"/>
        <v>41407.84684027778</v>
      </c>
      <c r="Q463" s="10">
        <f t="shared" si="15"/>
        <v>41427.84684027778</v>
      </c>
    </row>
    <row r="464" spans="1:17" hidden="1" x14ac:dyDescent="0.3">
      <c r="A464" s="7">
        <v>462</v>
      </c>
      <c r="B464" s="3">
        <v>100000</v>
      </c>
      <c r="C464" s="5">
        <v>0</v>
      </c>
      <c r="D464" t="s">
        <v>1754</v>
      </c>
      <c r="E464" t="s">
        <v>1757</v>
      </c>
      <c r="F464">
        <v>1312945341</v>
      </c>
      <c r="G464">
        <v>1307761341</v>
      </c>
      <c r="H464" t="b">
        <v>0</v>
      </c>
      <c r="I464">
        <v>0</v>
      </c>
      <c r="J464" t="b">
        <v>0</v>
      </c>
      <c r="K464" t="s">
        <v>1801</v>
      </c>
      <c r="L464">
        <f>ROUND(C464/B464*100,0)</f>
        <v>0</v>
      </c>
      <c r="M464">
        <f>IFERROR(ROUND(C464/I464,2),0)</f>
        <v>0</v>
      </c>
      <c r="N464" t="s">
        <v>1850</v>
      </c>
      <c r="O464" t="s">
        <v>1856</v>
      </c>
      <c r="P464" s="10">
        <f t="shared" si="14"/>
        <v>40705.126631944448</v>
      </c>
      <c r="Q464" s="10">
        <f t="shared" si="15"/>
        <v>40765.126631944448</v>
      </c>
    </row>
    <row r="465" spans="1:17" hidden="1" x14ac:dyDescent="0.3">
      <c r="A465" s="7">
        <v>463</v>
      </c>
      <c r="B465" s="3">
        <v>55000</v>
      </c>
      <c r="C465" s="5">
        <v>1250</v>
      </c>
      <c r="D465" t="s">
        <v>1754</v>
      </c>
      <c r="E465" t="s">
        <v>1757</v>
      </c>
      <c r="F465">
        <v>1316883753</v>
      </c>
      <c r="G465">
        <v>1311699753</v>
      </c>
      <c r="H465" t="b">
        <v>0</v>
      </c>
      <c r="I465">
        <v>11</v>
      </c>
      <c r="J465" t="b">
        <v>0</v>
      </c>
      <c r="K465" t="s">
        <v>1801</v>
      </c>
      <c r="L465">
        <f>ROUND(C465/B465*100,0)</f>
        <v>2</v>
      </c>
      <c r="M465">
        <f>IFERROR(ROUND(C465/I465,2),0)</f>
        <v>113.64</v>
      </c>
      <c r="N465" t="s">
        <v>1850</v>
      </c>
      <c r="O465" t="s">
        <v>1856</v>
      </c>
      <c r="P465" s="10">
        <f t="shared" si="14"/>
        <v>40750.710104166668</v>
      </c>
      <c r="Q465" s="10">
        <f t="shared" si="15"/>
        <v>40810.710104166668</v>
      </c>
    </row>
    <row r="466" spans="1:17" hidden="1" x14ac:dyDescent="0.3">
      <c r="A466" s="7">
        <v>464</v>
      </c>
      <c r="B466" s="3">
        <v>1010</v>
      </c>
      <c r="C466" s="5">
        <v>1</v>
      </c>
      <c r="D466" t="s">
        <v>1754</v>
      </c>
      <c r="E466" t="s">
        <v>1769</v>
      </c>
      <c r="F466">
        <v>1463602935</v>
      </c>
      <c r="G466">
        <v>1461874935</v>
      </c>
      <c r="H466" t="b">
        <v>0</v>
      </c>
      <c r="I466">
        <v>1</v>
      </c>
      <c r="J466" t="b">
        <v>0</v>
      </c>
      <c r="K466" t="s">
        <v>1801</v>
      </c>
      <c r="L466">
        <f>ROUND(C466/B466*100,0)</f>
        <v>0</v>
      </c>
      <c r="M466">
        <f>IFERROR(ROUND(C466/I466,2),0)</f>
        <v>1</v>
      </c>
      <c r="N466" t="s">
        <v>1850</v>
      </c>
      <c r="O466" t="s">
        <v>1856</v>
      </c>
      <c r="P466" s="10">
        <f t="shared" si="14"/>
        <v>42488.848784722228</v>
      </c>
      <c r="Q466" s="10">
        <f t="shared" si="15"/>
        <v>42508.848784722228</v>
      </c>
    </row>
    <row r="467" spans="1:17" hidden="1" x14ac:dyDescent="0.3">
      <c r="A467" s="7">
        <v>465</v>
      </c>
      <c r="B467" s="3">
        <v>512</v>
      </c>
      <c r="C467" s="5">
        <v>138</v>
      </c>
      <c r="D467" t="s">
        <v>1754</v>
      </c>
      <c r="E467" t="s">
        <v>1757</v>
      </c>
      <c r="F467">
        <v>1403837574</v>
      </c>
      <c r="G467">
        <v>1402455174</v>
      </c>
      <c r="H467" t="b">
        <v>0</v>
      </c>
      <c r="I467">
        <v>8</v>
      </c>
      <c r="J467" t="b">
        <v>0</v>
      </c>
      <c r="K467" t="s">
        <v>1801</v>
      </c>
      <c r="L467">
        <f>ROUND(C467/B467*100,0)</f>
        <v>27</v>
      </c>
      <c r="M467">
        <f>IFERROR(ROUND(C467/I467,2),0)</f>
        <v>17.25</v>
      </c>
      <c r="N467" t="s">
        <v>1850</v>
      </c>
      <c r="O467" t="s">
        <v>1856</v>
      </c>
      <c r="P467" s="10">
        <f t="shared" si="14"/>
        <v>41801.120069444441</v>
      </c>
      <c r="Q467" s="10">
        <f t="shared" si="15"/>
        <v>41817.120069444441</v>
      </c>
    </row>
    <row r="468" spans="1:17" hidden="1" x14ac:dyDescent="0.3">
      <c r="A468" s="7">
        <v>466</v>
      </c>
      <c r="B468" s="3">
        <v>10000</v>
      </c>
      <c r="C468" s="5">
        <v>76</v>
      </c>
      <c r="D468" t="s">
        <v>1754</v>
      </c>
      <c r="E468" t="s">
        <v>1757</v>
      </c>
      <c r="F468">
        <v>1347057464</v>
      </c>
      <c r="G468">
        <v>1344465464</v>
      </c>
      <c r="H468" t="b">
        <v>0</v>
      </c>
      <c r="I468">
        <v>5</v>
      </c>
      <c r="J468" t="b">
        <v>0</v>
      </c>
      <c r="K468" t="s">
        <v>1801</v>
      </c>
      <c r="L468">
        <f>ROUND(C468/B468*100,0)</f>
        <v>1</v>
      </c>
      <c r="M468">
        <f>IFERROR(ROUND(C468/I468,2),0)</f>
        <v>15.2</v>
      </c>
      <c r="N468" t="s">
        <v>1850</v>
      </c>
      <c r="O468" t="s">
        <v>1856</v>
      </c>
      <c r="P468" s="10">
        <f t="shared" si="14"/>
        <v>41129.942870370374</v>
      </c>
      <c r="Q468" s="10">
        <f t="shared" si="15"/>
        <v>41159.942870370374</v>
      </c>
    </row>
    <row r="469" spans="1:17" hidden="1" x14ac:dyDescent="0.3">
      <c r="A469" s="7">
        <v>467</v>
      </c>
      <c r="B469" s="3">
        <v>20000</v>
      </c>
      <c r="C469" s="5">
        <v>4315</v>
      </c>
      <c r="D469" t="s">
        <v>1754</v>
      </c>
      <c r="E469" t="s">
        <v>1757</v>
      </c>
      <c r="F469">
        <v>1348849134</v>
      </c>
      <c r="G469">
        <v>1344961134</v>
      </c>
      <c r="H469" t="b">
        <v>0</v>
      </c>
      <c r="I469">
        <v>39</v>
      </c>
      <c r="J469" t="b">
        <v>0</v>
      </c>
      <c r="K469" t="s">
        <v>1801</v>
      </c>
      <c r="L469">
        <f>ROUND(C469/B469*100,0)</f>
        <v>22</v>
      </c>
      <c r="M469">
        <f>IFERROR(ROUND(C469/I469,2),0)</f>
        <v>110.64</v>
      </c>
      <c r="N469" t="s">
        <v>1850</v>
      </c>
      <c r="O469" t="s">
        <v>1856</v>
      </c>
      <c r="P469" s="10">
        <f t="shared" si="14"/>
        <v>41135.679791666669</v>
      </c>
      <c r="Q469" s="10">
        <f t="shared" si="15"/>
        <v>41180.679791666669</v>
      </c>
    </row>
    <row r="470" spans="1:17" hidden="1" x14ac:dyDescent="0.3">
      <c r="A470" s="7">
        <v>468</v>
      </c>
      <c r="B470" s="3">
        <v>7500</v>
      </c>
      <c r="C470" s="5">
        <v>0</v>
      </c>
      <c r="D470" t="s">
        <v>1754</v>
      </c>
      <c r="E470" t="s">
        <v>1757</v>
      </c>
      <c r="F470">
        <v>1341978665</v>
      </c>
      <c r="G470">
        <v>1336795283</v>
      </c>
      <c r="H470" t="b">
        <v>0</v>
      </c>
      <c r="I470">
        <v>0</v>
      </c>
      <c r="J470" t="b">
        <v>0</v>
      </c>
      <c r="K470" t="s">
        <v>1801</v>
      </c>
      <c r="L470">
        <f>ROUND(C470/B470*100,0)</f>
        <v>0</v>
      </c>
      <c r="M470">
        <f>IFERROR(ROUND(C470/I470,2),0)</f>
        <v>0</v>
      </c>
      <c r="N470" t="s">
        <v>1850</v>
      </c>
      <c r="O470" t="s">
        <v>1856</v>
      </c>
      <c r="P470" s="10">
        <f t="shared" si="14"/>
        <v>41041.167627314811</v>
      </c>
      <c r="Q470" s="10">
        <f t="shared" si="15"/>
        <v>41101.160474537035</v>
      </c>
    </row>
    <row r="471" spans="1:17" hidden="1" x14ac:dyDescent="0.3">
      <c r="A471" s="7">
        <v>469</v>
      </c>
      <c r="B471" s="3">
        <v>6000</v>
      </c>
      <c r="C471" s="5">
        <v>0</v>
      </c>
      <c r="D471" t="s">
        <v>1754</v>
      </c>
      <c r="E471" t="s">
        <v>1758</v>
      </c>
      <c r="F471">
        <v>1409960724</v>
      </c>
      <c r="G471">
        <v>1404776724</v>
      </c>
      <c r="H471" t="b">
        <v>0</v>
      </c>
      <c r="I471">
        <v>0</v>
      </c>
      <c r="J471" t="b">
        <v>0</v>
      </c>
      <c r="K471" t="s">
        <v>1801</v>
      </c>
      <c r="L471">
        <f>ROUND(C471/B471*100,0)</f>
        <v>0</v>
      </c>
      <c r="M471">
        <f>IFERROR(ROUND(C471/I471,2),0)</f>
        <v>0</v>
      </c>
      <c r="N471" t="s">
        <v>1850</v>
      </c>
      <c r="O471" t="s">
        <v>1856</v>
      </c>
      <c r="P471" s="10">
        <f t="shared" si="14"/>
        <v>41827.989861111113</v>
      </c>
      <c r="Q471" s="10">
        <f t="shared" si="15"/>
        <v>41887.989861111113</v>
      </c>
    </row>
    <row r="472" spans="1:17" hidden="1" x14ac:dyDescent="0.3">
      <c r="A472" s="7">
        <v>470</v>
      </c>
      <c r="B472" s="3">
        <v>5000</v>
      </c>
      <c r="C472" s="5">
        <v>51</v>
      </c>
      <c r="D472" t="s">
        <v>1754</v>
      </c>
      <c r="E472" t="s">
        <v>1757</v>
      </c>
      <c r="F472">
        <v>1389844800</v>
      </c>
      <c r="G472">
        <v>1385524889</v>
      </c>
      <c r="H472" t="b">
        <v>0</v>
      </c>
      <c r="I472">
        <v>2</v>
      </c>
      <c r="J472" t="b">
        <v>0</v>
      </c>
      <c r="K472" t="s">
        <v>1801</v>
      </c>
      <c r="L472">
        <f>ROUND(C472/B472*100,0)</f>
        <v>1</v>
      </c>
      <c r="M472">
        <f>IFERROR(ROUND(C472/I472,2),0)</f>
        <v>25.5</v>
      </c>
      <c r="N472" t="s">
        <v>1850</v>
      </c>
      <c r="O472" t="s">
        <v>1856</v>
      </c>
      <c r="P472" s="10">
        <f t="shared" si="14"/>
        <v>41605.167696759258</v>
      </c>
      <c r="Q472" s="10">
        <f t="shared" si="15"/>
        <v>41655.166666666664</v>
      </c>
    </row>
    <row r="473" spans="1:17" hidden="1" x14ac:dyDescent="0.3">
      <c r="A473" s="7">
        <v>471</v>
      </c>
      <c r="B473" s="3">
        <v>55000</v>
      </c>
      <c r="C473" s="5">
        <v>6541</v>
      </c>
      <c r="D473" t="s">
        <v>1754</v>
      </c>
      <c r="E473" t="s">
        <v>1757</v>
      </c>
      <c r="F473">
        <v>1397924379</v>
      </c>
      <c r="G473">
        <v>1394039979</v>
      </c>
      <c r="H473" t="b">
        <v>0</v>
      </c>
      <c r="I473">
        <v>170</v>
      </c>
      <c r="J473" t="b">
        <v>0</v>
      </c>
      <c r="K473" t="s">
        <v>1801</v>
      </c>
      <c r="L473">
        <f>ROUND(C473/B473*100,0)</f>
        <v>12</v>
      </c>
      <c r="M473">
        <f>IFERROR(ROUND(C473/I473,2),0)</f>
        <v>38.479999999999997</v>
      </c>
      <c r="N473" t="s">
        <v>1850</v>
      </c>
      <c r="O473" t="s">
        <v>1856</v>
      </c>
      <c r="P473" s="10">
        <f t="shared" si="14"/>
        <v>41703.721979166665</v>
      </c>
      <c r="Q473" s="10">
        <f t="shared" si="15"/>
        <v>41748.680312500001</v>
      </c>
    </row>
    <row r="474" spans="1:17" hidden="1" x14ac:dyDescent="0.3">
      <c r="A474" s="7">
        <v>472</v>
      </c>
      <c r="B474" s="3">
        <v>800</v>
      </c>
      <c r="C474" s="5">
        <v>141</v>
      </c>
      <c r="D474" t="s">
        <v>1754</v>
      </c>
      <c r="E474" t="s">
        <v>1757</v>
      </c>
      <c r="F474">
        <v>1408831718</v>
      </c>
      <c r="G474">
        <v>1406239718</v>
      </c>
      <c r="H474" t="b">
        <v>0</v>
      </c>
      <c r="I474">
        <v>5</v>
      </c>
      <c r="J474" t="b">
        <v>0</v>
      </c>
      <c r="K474" t="s">
        <v>1801</v>
      </c>
      <c r="L474">
        <f>ROUND(C474/B474*100,0)</f>
        <v>18</v>
      </c>
      <c r="M474">
        <f>IFERROR(ROUND(C474/I474,2),0)</f>
        <v>28.2</v>
      </c>
      <c r="N474" t="s">
        <v>1850</v>
      </c>
      <c r="O474" t="s">
        <v>1856</v>
      </c>
      <c r="P474" s="10">
        <f t="shared" si="14"/>
        <v>41844.922662037039</v>
      </c>
      <c r="Q474" s="10">
        <f t="shared" si="15"/>
        <v>41874.922662037039</v>
      </c>
    </row>
    <row r="475" spans="1:17" hidden="1" x14ac:dyDescent="0.3">
      <c r="A475" s="7">
        <v>473</v>
      </c>
      <c r="B475" s="3">
        <v>30000</v>
      </c>
      <c r="C475" s="5">
        <v>861</v>
      </c>
      <c r="D475" t="s">
        <v>1754</v>
      </c>
      <c r="E475" t="s">
        <v>1757</v>
      </c>
      <c r="F475">
        <v>1410972319</v>
      </c>
      <c r="G475">
        <v>1408380319</v>
      </c>
      <c r="H475" t="b">
        <v>0</v>
      </c>
      <c r="I475">
        <v>14</v>
      </c>
      <c r="J475" t="b">
        <v>0</v>
      </c>
      <c r="K475" t="s">
        <v>1801</v>
      </c>
      <c r="L475">
        <f>ROUND(C475/B475*100,0)</f>
        <v>3</v>
      </c>
      <c r="M475">
        <f>IFERROR(ROUND(C475/I475,2),0)</f>
        <v>61.5</v>
      </c>
      <c r="N475" t="s">
        <v>1850</v>
      </c>
      <c r="O475" t="s">
        <v>1856</v>
      </c>
      <c r="P475" s="10">
        <f t="shared" si="14"/>
        <v>41869.698136574072</v>
      </c>
      <c r="Q475" s="10">
        <f t="shared" si="15"/>
        <v>41899.698136574072</v>
      </c>
    </row>
    <row r="476" spans="1:17" hidden="1" x14ac:dyDescent="0.3">
      <c r="A476" s="7">
        <v>474</v>
      </c>
      <c r="B476" s="3">
        <v>3300</v>
      </c>
      <c r="C476" s="5">
        <v>1</v>
      </c>
      <c r="D476" t="s">
        <v>1754</v>
      </c>
      <c r="E476" t="s">
        <v>1757</v>
      </c>
      <c r="F476">
        <v>1487318029</v>
      </c>
      <c r="G476">
        <v>1484726029</v>
      </c>
      <c r="H476" t="b">
        <v>0</v>
      </c>
      <c r="I476">
        <v>1</v>
      </c>
      <c r="J476" t="b">
        <v>0</v>
      </c>
      <c r="K476" t="s">
        <v>1801</v>
      </c>
      <c r="L476">
        <f>ROUND(C476/B476*100,0)</f>
        <v>0</v>
      </c>
      <c r="M476">
        <f>IFERROR(ROUND(C476/I476,2),0)</f>
        <v>1</v>
      </c>
      <c r="N476" t="s">
        <v>1850</v>
      </c>
      <c r="O476" t="s">
        <v>1856</v>
      </c>
      <c r="P476" s="10">
        <f t="shared" si="14"/>
        <v>42753.329039351855</v>
      </c>
      <c r="Q476" s="10">
        <f t="shared" si="15"/>
        <v>42783.329039351855</v>
      </c>
    </row>
    <row r="477" spans="1:17" hidden="1" x14ac:dyDescent="0.3">
      <c r="A477" s="7">
        <v>475</v>
      </c>
      <c r="B477" s="3">
        <v>2000</v>
      </c>
      <c r="C477" s="5">
        <v>0</v>
      </c>
      <c r="D477" t="s">
        <v>1754</v>
      </c>
      <c r="E477" t="s">
        <v>1757</v>
      </c>
      <c r="F477">
        <v>1430877843</v>
      </c>
      <c r="G477">
        <v>1428285843</v>
      </c>
      <c r="H477" t="b">
        <v>0</v>
      </c>
      <c r="I477">
        <v>0</v>
      </c>
      <c r="J477" t="b">
        <v>0</v>
      </c>
      <c r="K477" t="s">
        <v>1801</v>
      </c>
      <c r="L477">
        <f>ROUND(C477/B477*100,0)</f>
        <v>0</v>
      </c>
      <c r="M477">
        <f>IFERROR(ROUND(C477/I477,2),0)</f>
        <v>0</v>
      </c>
      <c r="N477" t="s">
        <v>1850</v>
      </c>
      <c r="O477" t="s">
        <v>1856</v>
      </c>
      <c r="P477" s="10">
        <f t="shared" si="14"/>
        <v>42100.086145833338</v>
      </c>
      <c r="Q477" s="10">
        <f t="shared" si="15"/>
        <v>42130.086145833338</v>
      </c>
    </row>
    <row r="478" spans="1:17" hidden="1" x14ac:dyDescent="0.3">
      <c r="A478" s="7">
        <v>476</v>
      </c>
      <c r="B478" s="3">
        <v>220000</v>
      </c>
      <c r="C478" s="5">
        <v>4906.59</v>
      </c>
      <c r="D478" t="s">
        <v>1754</v>
      </c>
      <c r="E478" t="s">
        <v>1757</v>
      </c>
      <c r="F478">
        <v>1401767940</v>
      </c>
      <c r="G478">
        <v>1398727441</v>
      </c>
      <c r="H478" t="b">
        <v>0</v>
      </c>
      <c r="I478">
        <v>124</v>
      </c>
      <c r="J478" t="b">
        <v>0</v>
      </c>
      <c r="K478" t="s">
        <v>1801</v>
      </c>
      <c r="L478">
        <f>ROUND(C478/B478*100,0)</f>
        <v>2</v>
      </c>
      <c r="M478">
        <f>IFERROR(ROUND(C478/I478,2),0)</f>
        <v>39.57</v>
      </c>
      <c r="N478" t="s">
        <v>1850</v>
      </c>
      <c r="O478" t="s">
        <v>1856</v>
      </c>
      <c r="P478" s="10">
        <f t="shared" si="14"/>
        <v>41757.975011574075</v>
      </c>
      <c r="Q478" s="10">
        <f t="shared" si="15"/>
        <v>41793.165972222225</v>
      </c>
    </row>
    <row r="479" spans="1:17" hidden="1" x14ac:dyDescent="0.3">
      <c r="A479" s="7">
        <v>477</v>
      </c>
      <c r="B479" s="3">
        <v>1500</v>
      </c>
      <c r="C479" s="5">
        <v>0</v>
      </c>
      <c r="D479" t="s">
        <v>1754</v>
      </c>
      <c r="E479" t="s">
        <v>1757</v>
      </c>
      <c r="F479">
        <v>1337371334</v>
      </c>
      <c r="G479">
        <v>1332187334</v>
      </c>
      <c r="H479" t="b">
        <v>0</v>
      </c>
      <c r="I479">
        <v>0</v>
      </c>
      <c r="J479" t="b">
        <v>0</v>
      </c>
      <c r="K479" t="s">
        <v>1801</v>
      </c>
      <c r="L479">
        <f>ROUND(C479/B479*100,0)</f>
        <v>0</v>
      </c>
      <c r="M479">
        <f>IFERROR(ROUND(C479/I479,2),0)</f>
        <v>0</v>
      </c>
      <c r="N479" t="s">
        <v>1850</v>
      </c>
      <c r="O479" t="s">
        <v>1856</v>
      </c>
      <c r="P479" s="10">
        <f t="shared" si="14"/>
        <v>40987.83488425926</v>
      </c>
      <c r="Q479" s="10">
        <f t="shared" si="15"/>
        <v>41047.83488425926</v>
      </c>
    </row>
    <row r="480" spans="1:17" hidden="1" x14ac:dyDescent="0.3">
      <c r="A480" s="7">
        <v>478</v>
      </c>
      <c r="B480" s="3">
        <v>10000</v>
      </c>
      <c r="C480" s="5">
        <v>0</v>
      </c>
      <c r="D480" t="s">
        <v>1754</v>
      </c>
      <c r="E480" t="s">
        <v>1757</v>
      </c>
      <c r="F480">
        <v>1427921509</v>
      </c>
      <c r="G480">
        <v>1425333109</v>
      </c>
      <c r="H480" t="b">
        <v>0</v>
      </c>
      <c r="I480">
        <v>0</v>
      </c>
      <c r="J480" t="b">
        <v>0</v>
      </c>
      <c r="K480" t="s">
        <v>1801</v>
      </c>
      <c r="L480">
        <f>ROUND(C480/B480*100,0)</f>
        <v>0</v>
      </c>
      <c r="M480">
        <f>IFERROR(ROUND(C480/I480,2),0)</f>
        <v>0</v>
      </c>
      <c r="N480" t="s">
        <v>1850</v>
      </c>
      <c r="O480" t="s">
        <v>1856</v>
      </c>
      <c r="P480" s="10">
        <f t="shared" si="14"/>
        <v>42065.910983796297</v>
      </c>
      <c r="Q480" s="10">
        <f t="shared" si="15"/>
        <v>42095.869317129633</v>
      </c>
    </row>
    <row r="481" spans="1:17" hidden="1" x14ac:dyDescent="0.3">
      <c r="A481" s="7">
        <v>479</v>
      </c>
      <c r="B481" s="3">
        <v>15000</v>
      </c>
      <c r="C481" s="5">
        <v>4884</v>
      </c>
      <c r="D481" t="s">
        <v>1754</v>
      </c>
      <c r="E481" t="s">
        <v>1757</v>
      </c>
      <c r="F481">
        <v>1416566835</v>
      </c>
      <c r="G481">
        <v>1411379235</v>
      </c>
      <c r="H481" t="b">
        <v>0</v>
      </c>
      <c r="I481">
        <v>55</v>
      </c>
      <c r="J481" t="b">
        <v>0</v>
      </c>
      <c r="K481" t="s">
        <v>1801</v>
      </c>
      <c r="L481">
        <f>ROUND(C481/B481*100,0)</f>
        <v>33</v>
      </c>
      <c r="M481">
        <f>IFERROR(ROUND(C481/I481,2),0)</f>
        <v>88.8</v>
      </c>
      <c r="N481" t="s">
        <v>1850</v>
      </c>
      <c r="O481" t="s">
        <v>1856</v>
      </c>
      <c r="P481" s="10">
        <f t="shared" si="14"/>
        <v>41904.407812500001</v>
      </c>
      <c r="Q481" s="10">
        <f t="shared" si="15"/>
        <v>41964.449479166666</v>
      </c>
    </row>
    <row r="482" spans="1:17" hidden="1" x14ac:dyDescent="0.3">
      <c r="A482" s="7">
        <v>480</v>
      </c>
      <c r="B482" s="3">
        <v>40000</v>
      </c>
      <c r="C482" s="5">
        <v>7764</v>
      </c>
      <c r="D482" t="s">
        <v>1754</v>
      </c>
      <c r="E482" t="s">
        <v>1757</v>
      </c>
      <c r="F482">
        <v>1376049615</v>
      </c>
      <c r="G482">
        <v>1373457615</v>
      </c>
      <c r="H482" t="b">
        <v>0</v>
      </c>
      <c r="I482">
        <v>140</v>
      </c>
      <c r="J482" t="b">
        <v>0</v>
      </c>
      <c r="K482" t="s">
        <v>1801</v>
      </c>
      <c r="L482">
        <f>ROUND(C482/B482*100,0)</f>
        <v>19</v>
      </c>
      <c r="M482">
        <f>IFERROR(ROUND(C482/I482,2),0)</f>
        <v>55.46</v>
      </c>
      <c r="N482" t="s">
        <v>1850</v>
      </c>
      <c r="O482" t="s">
        <v>1856</v>
      </c>
      <c r="P482" s="10">
        <f t="shared" si="14"/>
        <v>41465.500173611108</v>
      </c>
      <c r="Q482" s="10">
        <f t="shared" si="15"/>
        <v>41495.500173611108</v>
      </c>
    </row>
    <row r="483" spans="1:17" hidden="1" x14ac:dyDescent="0.3">
      <c r="A483" s="7">
        <v>481</v>
      </c>
      <c r="B483" s="3">
        <v>30000</v>
      </c>
      <c r="C483" s="5">
        <v>1830</v>
      </c>
      <c r="D483" t="s">
        <v>1754</v>
      </c>
      <c r="E483" t="s">
        <v>1757</v>
      </c>
      <c r="F483">
        <v>1349885289</v>
      </c>
      <c r="G483">
        <v>1347293289</v>
      </c>
      <c r="H483" t="b">
        <v>0</v>
      </c>
      <c r="I483">
        <v>21</v>
      </c>
      <c r="J483" t="b">
        <v>0</v>
      </c>
      <c r="K483" t="s">
        <v>1801</v>
      </c>
      <c r="L483">
        <f>ROUND(C483/B483*100,0)</f>
        <v>6</v>
      </c>
      <c r="M483">
        <f>IFERROR(ROUND(C483/I483,2),0)</f>
        <v>87.14</v>
      </c>
      <c r="N483" t="s">
        <v>1850</v>
      </c>
      <c r="O483" t="s">
        <v>1856</v>
      </c>
      <c r="P483" s="10">
        <f t="shared" si="14"/>
        <v>41162.672326388885</v>
      </c>
      <c r="Q483" s="10">
        <f t="shared" si="15"/>
        <v>41192.672326388885</v>
      </c>
    </row>
    <row r="484" spans="1:17" hidden="1" x14ac:dyDescent="0.3">
      <c r="A484" s="7">
        <v>482</v>
      </c>
      <c r="B484" s="3">
        <v>10000</v>
      </c>
      <c r="C484" s="5">
        <v>10</v>
      </c>
      <c r="D484" t="s">
        <v>1754</v>
      </c>
      <c r="E484" t="s">
        <v>1757</v>
      </c>
      <c r="F484">
        <v>1460644440</v>
      </c>
      <c r="G484">
        <v>1458336690</v>
      </c>
      <c r="H484" t="b">
        <v>0</v>
      </c>
      <c r="I484">
        <v>1</v>
      </c>
      <c r="J484" t="b">
        <v>0</v>
      </c>
      <c r="K484" t="s">
        <v>1801</v>
      </c>
      <c r="L484">
        <f>ROUND(C484/B484*100,0)</f>
        <v>0</v>
      </c>
      <c r="M484">
        <f>IFERROR(ROUND(C484/I484,2),0)</f>
        <v>10</v>
      </c>
      <c r="N484" t="s">
        <v>1850</v>
      </c>
      <c r="O484" t="s">
        <v>1856</v>
      </c>
      <c r="P484" s="10">
        <f t="shared" si="14"/>
        <v>42447.896875000006</v>
      </c>
      <c r="Q484" s="10">
        <f t="shared" si="15"/>
        <v>42474.606944444444</v>
      </c>
    </row>
    <row r="485" spans="1:17" hidden="1" x14ac:dyDescent="0.3">
      <c r="A485" s="7">
        <v>483</v>
      </c>
      <c r="B485" s="3">
        <v>15000</v>
      </c>
      <c r="C485" s="5">
        <v>7530</v>
      </c>
      <c r="D485" t="s">
        <v>1754</v>
      </c>
      <c r="E485" t="s">
        <v>1758</v>
      </c>
      <c r="F485">
        <v>1359434672</v>
      </c>
      <c r="G485">
        <v>1354250672</v>
      </c>
      <c r="H485" t="b">
        <v>0</v>
      </c>
      <c r="I485">
        <v>147</v>
      </c>
      <c r="J485" t="b">
        <v>0</v>
      </c>
      <c r="K485" t="s">
        <v>1801</v>
      </c>
      <c r="L485">
        <f>ROUND(C485/B485*100,0)</f>
        <v>50</v>
      </c>
      <c r="M485">
        <f>IFERROR(ROUND(C485/I485,2),0)</f>
        <v>51.22</v>
      </c>
      <c r="N485" t="s">
        <v>1850</v>
      </c>
      <c r="O485" t="s">
        <v>1856</v>
      </c>
      <c r="P485" s="10">
        <f t="shared" si="14"/>
        <v>41243.197592592594</v>
      </c>
      <c r="Q485" s="10">
        <f t="shared" si="15"/>
        <v>41303.197592592594</v>
      </c>
    </row>
    <row r="486" spans="1:17" hidden="1" x14ac:dyDescent="0.3">
      <c r="A486" s="7">
        <v>484</v>
      </c>
      <c r="B486" s="3">
        <v>80000</v>
      </c>
      <c r="C486" s="5">
        <v>149</v>
      </c>
      <c r="D486" t="s">
        <v>1754</v>
      </c>
      <c r="E486" t="s">
        <v>1758</v>
      </c>
      <c r="F486">
        <v>1446766372</v>
      </c>
      <c r="G486">
        <v>1443220372</v>
      </c>
      <c r="H486" t="b">
        <v>0</v>
      </c>
      <c r="I486">
        <v>11</v>
      </c>
      <c r="J486" t="b">
        <v>0</v>
      </c>
      <c r="K486" t="s">
        <v>1801</v>
      </c>
      <c r="L486">
        <f>ROUND(C486/B486*100,0)</f>
        <v>0</v>
      </c>
      <c r="M486">
        <f>IFERROR(ROUND(C486/I486,2),0)</f>
        <v>13.55</v>
      </c>
      <c r="N486" t="s">
        <v>1850</v>
      </c>
      <c r="O486" t="s">
        <v>1856</v>
      </c>
      <c r="P486" s="10">
        <f t="shared" si="14"/>
        <v>42272.93949074074</v>
      </c>
      <c r="Q486" s="10">
        <f t="shared" si="15"/>
        <v>42313.981157407412</v>
      </c>
    </row>
    <row r="487" spans="1:17" hidden="1" x14ac:dyDescent="0.3">
      <c r="A487" s="7">
        <v>485</v>
      </c>
      <c r="B487" s="3">
        <v>37956</v>
      </c>
      <c r="C487" s="5">
        <v>8315.01</v>
      </c>
      <c r="D487" t="s">
        <v>1754</v>
      </c>
      <c r="E487" t="s">
        <v>1758</v>
      </c>
      <c r="F487">
        <v>1368792499</v>
      </c>
      <c r="G487">
        <v>1366200499</v>
      </c>
      <c r="H487" t="b">
        <v>0</v>
      </c>
      <c r="I487">
        <v>125</v>
      </c>
      <c r="J487" t="b">
        <v>0</v>
      </c>
      <c r="K487" t="s">
        <v>1801</v>
      </c>
      <c r="L487">
        <f>ROUND(C487/B487*100,0)</f>
        <v>22</v>
      </c>
      <c r="M487">
        <f>IFERROR(ROUND(C487/I487,2),0)</f>
        <v>66.52</v>
      </c>
      <c r="N487" t="s">
        <v>1850</v>
      </c>
      <c r="O487" t="s">
        <v>1856</v>
      </c>
      <c r="P487" s="10">
        <f t="shared" si="14"/>
        <v>41381.50577546296</v>
      </c>
      <c r="Q487" s="10">
        <f t="shared" si="15"/>
        <v>41411.50577546296</v>
      </c>
    </row>
    <row r="488" spans="1:17" hidden="1" x14ac:dyDescent="0.3">
      <c r="A488" s="7">
        <v>486</v>
      </c>
      <c r="B488" s="3">
        <v>550000</v>
      </c>
      <c r="C488" s="5">
        <v>50</v>
      </c>
      <c r="D488" t="s">
        <v>1754</v>
      </c>
      <c r="E488" t="s">
        <v>1759</v>
      </c>
      <c r="F488">
        <v>1401662239</v>
      </c>
      <c r="G488">
        <v>1399070239</v>
      </c>
      <c r="H488" t="b">
        <v>0</v>
      </c>
      <c r="I488">
        <v>1</v>
      </c>
      <c r="J488" t="b">
        <v>0</v>
      </c>
      <c r="K488" t="s">
        <v>1801</v>
      </c>
      <c r="L488">
        <f>ROUND(C488/B488*100,0)</f>
        <v>0</v>
      </c>
      <c r="M488">
        <f>IFERROR(ROUND(C488/I488,2),0)</f>
        <v>50</v>
      </c>
      <c r="N488" t="s">
        <v>1850</v>
      </c>
      <c r="O488" t="s">
        <v>1856</v>
      </c>
      <c r="P488" s="10">
        <f t="shared" si="14"/>
        <v>41761.94258101852</v>
      </c>
      <c r="Q488" s="10">
        <f t="shared" si="15"/>
        <v>41791.94258101852</v>
      </c>
    </row>
    <row r="489" spans="1:17" hidden="1" x14ac:dyDescent="0.3">
      <c r="A489" s="7">
        <v>487</v>
      </c>
      <c r="B489" s="3">
        <v>50000</v>
      </c>
      <c r="C489" s="5">
        <v>0</v>
      </c>
      <c r="D489" t="s">
        <v>1754</v>
      </c>
      <c r="E489" t="s">
        <v>1762</v>
      </c>
      <c r="F489">
        <v>1482678994</v>
      </c>
      <c r="G489">
        <v>1477491394</v>
      </c>
      <c r="H489" t="b">
        <v>0</v>
      </c>
      <c r="I489">
        <v>0</v>
      </c>
      <c r="J489" t="b">
        <v>0</v>
      </c>
      <c r="K489" t="s">
        <v>1801</v>
      </c>
      <c r="L489">
        <f>ROUND(C489/B489*100,0)</f>
        <v>0</v>
      </c>
      <c r="M489">
        <f>IFERROR(ROUND(C489/I489,2),0)</f>
        <v>0</v>
      </c>
      <c r="N489" t="s">
        <v>1850</v>
      </c>
      <c r="O489" t="s">
        <v>1856</v>
      </c>
      <c r="P489" s="10">
        <f t="shared" si="14"/>
        <v>42669.594837962963</v>
      </c>
      <c r="Q489" s="10">
        <f t="shared" si="15"/>
        <v>42729.636504629627</v>
      </c>
    </row>
    <row r="490" spans="1:17" hidden="1" x14ac:dyDescent="0.3">
      <c r="A490" s="7">
        <v>488</v>
      </c>
      <c r="B490" s="3">
        <v>12000</v>
      </c>
      <c r="C490" s="5">
        <v>0</v>
      </c>
      <c r="D490" t="s">
        <v>1754</v>
      </c>
      <c r="E490" t="s">
        <v>1757</v>
      </c>
      <c r="F490">
        <v>1483924700</v>
      </c>
      <c r="G490">
        <v>1481332700</v>
      </c>
      <c r="H490" t="b">
        <v>0</v>
      </c>
      <c r="I490">
        <v>0</v>
      </c>
      <c r="J490" t="b">
        <v>0</v>
      </c>
      <c r="K490" t="s">
        <v>1801</v>
      </c>
      <c r="L490">
        <f>ROUND(C490/B490*100,0)</f>
        <v>0</v>
      </c>
      <c r="M490">
        <f>IFERROR(ROUND(C490/I490,2),0)</f>
        <v>0</v>
      </c>
      <c r="N490" t="s">
        <v>1850</v>
      </c>
      <c r="O490" t="s">
        <v>1856</v>
      </c>
      <c r="P490" s="10">
        <f t="shared" si="14"/>
        <v>42714.054398148146</v>
      </c>
      <c r="Q490" s="10">
        <f t="shared" si="15"/>
        <v>42744.054398148146</v>
      </c>
    </row>
    <row r="491" spans="1:17" hidden="1" x14ac:dyDescent="0.3">
      <c r="A491" s="7">
        <v>489</v>
      </c>
      <c r="B491" s="3">
        <v>74997</v>
      </c>
      <c r="C491" s="5">
        <v>215</v>
      </c>
      <c r="D491" t="s">
        <v>1754</v>
      </c>
      <c r="E491" t="s">
        <v>1757</v>
      </c>
      <c r="F491">
        <v>1325763180</v>
      </c>
      <c r="G491">
        <v>1323084816</v>
      </c>
      <c r="H491" t="b">
        <v>0</v>
      </c>
      <c r="I491">
        <v>3</v>
      </c>
      <c r="J491" t="b">
        <v>0</v>
      </c>
      <c r="K491" t="s">
        <v>1801</v>
      </c>
      <c r="L491">
        <f>ROUND(C491/B491*100,0)</f>
        <v>0</v>
      </c>
      <c r="M491">
        <f>IFERROR(ROUND(C491/I491,2),0)</f>
        <v>71.67</v>
      </c>
      <c r="N491" t="s">
        <v>1850</v>
      </c>
      <c r="O491" t="s">
        <v>1856</v>
      </c>
      <c r="P491" s="10">
        <f t="shared" si="14"/>
        <v>40882.481666666667</v>
      </c>
      <c r="Q491" s="10">
        <f t="shared" si="15"/>
        <v>40913.481249999997</v>
      </c>
    </row>
    <row r="492" spans="1:17" hidden="1" x14ac:dyDescent="0.3">
      <c r="A492" s="7">
        <v>490</v>
      </c>
      <c r="B492" s="3">
        <v>1000</v>
      </c>
      <c r="C492" s="5">
        <v>0</v>
      </c>
      <c r="D492" t="s">
        <v>1754</v>
      </c>
      <c r="E492" t="s">
        <v>1757</v>
      </c>
      <c r="F492">
        <v>1345677285</v>
      </c>
      <c r="G492">
        <v>1343085285</v>
      </c>
      <c r="H492" t="b">
        <v>0</v>
      </c>
      <c r="I492">
        <v>0</v>
      </c>
      <c r="J492" t="b">
        <v>0</v>
      </c>
      <c r="K492" t="s">
        <v>1801</v>
      </c>
      <c r="L492">
        <f>ROUND(C492/B492*100,0)</f>
        <v>0</v>
      </c>
      <c r="M492">
        <f>IFERROR(ROUND(C492/I492,2),0)</f>
        <v>0</v>
      </c>
      <c r="N492" t="s">
        <v>1850</v>
      </c>
      <c r="O492" t="s">
        <v>1856</v>
      </c>
      <c r="P492" s="10">
        <f t="shared" si="14"/>
        <v>41113.968576388892</v>
      </c>
      <c r="Q492" s="10">
        <f t="shared" si="15"/>
        <v>41143.968576388892</v>
      </c>
    </row>
    <row r="493" spans="1:17" hidden="1" x14ac:dyDescent="0.3">
      <c r="A493" s="7">
        <v>491</v>
      </c>
      <c r="B493" s="3">
        <v>10000</v>
      </c>
      <c r="C493" s="5">
        <v>0</v>
      </c>
      <c r="D493" t="s">
        <v>1754</v>
      </c>
      <c r="E493" t="s">
        <v>1757</v>
      </c>
      <c r="F493">
        <v>1453937699</v>
      </c>
      <c r="G493">
        <v>1451345699</v>
      </c>
      <c r="H493" t="b">
        <v>0</v>
      </c>
      <c r="I493">
        <v>0</v>
      </c>
      <c r="J493" t="b">
        <v>0</v>
      </c>
      <c r="K493" t="s">
        <v>1801</v>
      </c>
      <c r="L493">
        <f>ROUND(C493/B493*100,0)</f>
        <v>0</v>
      </c>
      <c r="M493">
        <f>IFERROR(ROUND(C493/I493,2),0)</f>
        <v>0</v>
      </c>
      <c r="N493" t="s">
        <v>1850</v>
      </c>
      <c r="O493" t="s">
        <v>1856</v>
      </c>
      <c r="P493" s="10">
        <f t="shared" si="14"/>
        <v>42366.982627314821</v>
      </c>
      <c r="Q493" s="10">
        <f t="shared" si="15"/>
        <v>42396.982627314821</v>
      </c>
    </row>
    <row r="494" spans="1:17" hidden="1" x14ac:dyDescent="0.3">
      <c r="A494" s="7">
        <v>492</v>
      </c>
      <c r="B494" s="3">
        <v>10000000</v>
      </c>
      <c r="C494" s="5">
        <v>0</v>
      </c>
      <c r="D494" t="s">
        <v>1754</v>
      </c>
      <c r="E494" t="s">
        <v>1768</v>
      </c>
      <c r="F494">
        <v>1476319830</v>
      </c>
      <c r="G494">
        <v>1471135830</v>
      </c>
      <c r="H494" t="b">
        <v>0</v>
      </c>
      <c r="I494">
        <v>0</v>
      </c>
      <c r="J494" t="b">
        <v>0</v>
      </c>
      <c r="K494" t="s">
        <v>1801</v>
      </c>
      <c r="L494">
        <f>ROUND(C494/B494*100,0)</f>
        <v>0</v>
      </c>
      <c r="M494">
        <f>IFERROR(ROUND(C494/I494,2),0)</f>
        <v>0</v>
      </c>
      <c r="N494" t="s">
        <v>1850</v>
      </c>
      <c r="O494" t="s">
        <v>1856</v>
      </c>
      <c r="P494" s="10">
        <f t="shared" si="14"/>
        <v>42596.03506944445</v>
      </c>
      <c r="Q494" s="10">
        <f t="shared" si="15"/>
        <v>42656.03506944445</v>
      </c>
    </row>
    <row r="495" spans="1:17" hidden="1" x14ac:dyDescent="0.3">
      <c r="A495" s="7">
        <v>493</v>
      </c>
      <c r="B495" s="3">
        <v>30000</v>
      </c>
      <c r="C495" s="5">
        <v>0</v>
      </c>
      <c r="D495" t="s">
        <v>1754</v>
      </c>
      <c r="E495" t="s">
        <v>1758</v>
      </c>
      <c r="F495">
        <v>1432142738</v>
      </c>
      <c r="G495">
        <v>1429550738</v>
      </c>
      <c r="H495" t="b">
        <v>0</v>
      </c>
      <c r="I495">
        <v>0</v>
      </c>
      <c r="J495" t="b">
        <v>0</v>
      </c>
      <c r="K495" t="s">
        <v>1801</v>
      </c>
      <c r="L495">
        <f>ROUND(C495/B495*100,0)</f>
        <v>0</v>
      </c>
      <c r="M495">
        <f>IFERROR(ROUND(C495/I495,2),0)</f>
        <v>0</v>
      </c>
      <c r="N495" t="s">
        <v>1850</v>
      </c>
      <c r="O495" t="s">
        <v>1856</v>
      </c>
      <c r="P495" s="10">
        <f t="shared" si="14"/>
        <v>42114.726134259254</v>
      </c>
      <c r="Q495" s="10">
        <f t="shared" si="15"/>
        <v>42144.726134259254</v>
      </c>
    </row>
    <row r="496" spans="1:17" hidden="1" x14ac:dyDescent="0.3">
      <c r="A496" s="7">
        <v>494</v>
      </c>
      <c r="B496" s="3">
        <v>20000</v>
      </c>
      <c r="C496" s="5">
        <v>31</v>
      </c>
      <c r="D496" t="s">
        <v>1754</v>
      </c>
      <c r="E496" t="s">
        <v>1757</v>
      </c>
      <c r="F496">
        <v>1404356400</v>
      </c>
      <c r="G496">
        <v>1402343765</v>
      </c>
      <c r="H496" t="b">
        <v>0</v>
      </c>
      <c r="I496">
        <v>3</v>
      </c>
      <c r="J496" t="b">
        <v>0</v>
      </c>
      <c r="K496" t="s">
        <v>1801</v>
      </c>
      <c r="L496">
        <f>ROUND(C496/B496*100,0)</f>
        <v>0</v>
      </c>
      <c r="M496">
        <f>IFERROR(ROUND(C496/I496,2),0)</f>
        <v>10.33</v>
      </c>
      <c r="N496" t="s">
        <v>1850</v>
      </c>
      <c r="O496" t="s">
        <v>1856</v>
      </c>
      <c r="P496" s="10">
        <f t="shared" si="14"/>
        <v>41799.830613425926</v>
      </c>
      <c r="Q496" s="10">
        <f t="shared" si="15"/>
        <v>41823.125</v>
      </c>
    </row>
    <row r="497" spans="1:17" hidden="1" x14ac:dyDescent="0.3">
      <c r="A497" s="7">
        <v>495</v>
      </c>
      <c r="B497" s="3">
        <v>7000</v>
      </c>
      <c r="C497" s="5">
        <v>0</v>
      </c>
      <c r="D497" t="s">
        <v>1754</v>
      </c>
      <c r="E497" t="s">
        <v>1757</v>
      </c>
      <c r="F497">
        <v>1437076305</v>
      </c>
      <c r="G497">
        <v>1434484305</v>
      </c>
      <c r="H497" t="b">
        <v>0</v>
      </c>
      <c r="I497">
        <v>0</v>
      </c>
      <c r="J497" t="b">
        <v>0</v>
      </c>
      <c r="K497" t="s">
        <v>1801</v>
      </c>
      <c r="L497">
        <f>ROUND(C497/B497*100,0)</f>
        <v>0</v>
      </c>
      <c r="M497">
        <f>IFERROR(ROUND(C497/I497,2),0)</f>
        <v>0</v>
      </c>
      <c r="N497" t="s">
        <v>1850</v>
      </c>
      <c r="O497" t="s">
        <v>1856</v>
      </c>
      <c r="P497" s="10">
        <f t="shared" si="14"/>
        <v>42171.827604166669</v>
      </c>
      <c r="Q497" s="10">
        <f t="shared" si="15"/>
        <v>42201.827604166669</v>
      </c>
    </row>
    <row r="498" spans="1:17" hidden="1" x14ac:dyDescent="0.3">
      <c r="A498" s="7">
        <v>496</v>
      </c>
      <c r="B498" s="3">
        <v>60000</v>
      </c>
      <c r="C498" s="5">
        <v>1</v>
      </c>
      <c r="D498" t="s">
        <v>1754</v>
      </c>
      <c r="E498" t="s">
        <v>1757</v>
      </c>
      <c r="F498">
        <v>1392070874</v>
      </c>
      <c r="G498">
        <v>1386886874</v>
      </c>
      <c r="H498" t="b">
        <v>0</v>
      </c>
      <c r="I498">
        <v>1</v>
      </c>
      <c r="J498" t="b">
        <v>0</v>
      </c>
      <c r="K498" t="s">
        <v>1801</v>
      </c>
      <c r="L498">
        <f>ROUND(C498/B498*100,0)</f>
        <v>0</v>
      </c>
      <c r="M498">
        <f>IFERROR(ROUND(C498/I498,2),0)</f>
        <v>1</v>
      </c>
      <c r="N498" t="s">
        <v>1850</v>
      </c>
      <c r="O498" t="s">
        <v>1856</v>
      </c>
      <c r="P498" s="10">
        <f t="shared" si="14"/>
        <v>41620.93141203704</v>
      </c>
      <c r="Q498" s="10">
        <f t="shared" si="15"/>
        <v>41680.93141203704</v>
      </c>
    </row>
    <row r="499" spans="1:17" hidden="1" x14ac:dyDescent="0.3">
      <c r="A499" s="7">
        <v>497</v>
      </c>
      <c r="B499" s="3">
        <v>4480</v>
      </c>
      <c r="C499" s="5">
        <v>30</v>
      </c>
      <c r="D499" t="s">
        <v>1754</v>
      </c>
      <c r="E499" t="s">
        <v>1757</v>
      </c>
      <c r="F499">
        <v>1419483600</v>
      </c>
      <c r="G499">
        <v>1414889665</v>
      </c>
      <c r="H499" t="b">
        <v>0</v>
      </c>
      <c r="I499">
        <v>3</v>
      </c>
      <c r="J499" t="b">
        <v>0</v>
      </c>
      <c r="K499" t="s">
        <v>1801</v>
      </c>
      <c r="L499">
        <f>ROUND(C499/B499*100,0)</f>
        <v>1</v>
      </c>
      <c r="M499">
        <f>IFERROR(ROUND(C499/I499,2),0)</f>
        <v>10</v>
      </c>
      <c r="N499" t="s">
        <v>1850</v>
      </c>
      <c r="O499" t="s">
        <v>1856</v>
      </c>
      <c r="P499" s="10">
        <f t="shared" si="14"/>
        <v>41945.037789351853</v>
      </c>
      <c r="Q499" s="10">
        <f t="shared" si="15"/>
        <v>41998.208333333328</v>
      </c>
    </row>
    <row r="500" spans="1:17" hidden="1" x14ac:dyDescent="0.3">
      <c r="A500" s="7">
        <v>498</v>
      </c>
      <c r="B500" s="3">
        <v>65108</v>
      </c>
      <c r="C500" s="5">
        <v>2994</v>
      </c>
      <c r="D500" t="s">
        <v>1754</v>
      </c>
      <c r="E500" t="s">
        <v>1757</v>
      </c>
      <c r="F500">
        <v>1324664249</v>
      </c>
      <c r="G500">
        <v>1321035449</v>
      </c>
      <c r="H500" t="b">
        <v>0</v>
      </c>
      <c r="I500">
        <v>22</v>
      </c>
      <c r="J500" t="b">
        <v>0</v>
      </c>
      <c r="K500" t="s">
        <v>1801</v>
      </c>
      <c r="L500">
        <f>ROUND(C500/B500*100,0)</f>
        <v>5</v>
      </c>
      <c r="M500">
        <f>IFERROR(ROUND(C500/I500,2),0)</f>
        <v>136.09</v>
      </c>
      <c r="N500" t="s">
        <v>1850</v>
      </c>
      <c r="O500" t="s">
        <v>1856</v>
      </c>
      <c r="P500" s="10">
        <f t="shared" si="14"/>
        <v>40858.762141203704</v>
      </c>
      <c r="Q500" s="10">
        <f t="shared" si="15"/>
        <v>40900.762141203704</v>
      </c>
    </row>
    <row r="501" spans="1:17" hidden="1" x14ac:dyDescent="0.3">
      <c r="A501" s="7">
        <v>499</v>
      </c>
      <c r="B501" s="3">
        <v>20000</v>
      </c>
      <c r="C501" s="5">
        <v>1910</v>
      </c>
      <c r="D501" t="s">
        <v>1754</v>
      </c>
      <c r="E501" t="s">
        <v>1757</v>
      </c>
      <c r="F501">
        <v>1255381140</v>
      </c>
      <c r="G501">
        <v>1250630968</v>
      </c>
      <c r="H501" t="b">
        <v>0</v>
      </c>
      <c r="I501">
        <v>26</v>
      </c>
      <c r="J501" t="b">
        <v>0</v>
      </c>
      <c r="K501" t="s">
        <v>1801</v>
      </c>
      <c r="L501">
        <f>ROUND(C501/B501*100,0)</f>
        <v>10</v>
      </c>
      <c r="M501">
        <f>IFERROR(ROUND(C501/I501,2),0)</f>
        <v>73.459999999999994</v>
      </c>
      <c r="N501" t="s">
        <v>1850</v>
      </c>
      <c r="O501" t="s">
        <v>1856</v>
      </c>
      <c r="P501" s="10">
        <f t="shared" si="14"/>
        <v>40043.895462962959</v>
      </c>
      <c r="Q501" s="10">
        <f t="shared" si="15"/>
        <v>40098.874305555553</v>
      </c>
    </row>
    <row r="502" spans="1:17" hidden="1" x14ac:dyDescent="0.3">
      <c r="A502" s="7">
        <v>500</v>
      </c>
      <c r="B502" s="3">
        <v>6500</v>
      </c>
      <c r="C502" s="5">
        <v>215</v>
      </c>
      <c r="D502" t="s">
        <v>1754</v>
      </c>
      <c r="E502" t="s">
        <v>1757</v>
      </c>
      <c r="F502">
        <v>1273356960</v>
      </c>
      <c r="G502">
        <v>1268255751</v>
      </c>
      <c r="H502" t="b">
        <v>0</v>
      </c>
      <c r="I502">
        <v>4</v>
      </c>
      <c r="J502" t="b">
        <v>0</v>
      </c>
      <c r="K502" t="s">
        <v>1801</v>
      </c>
      <c r="L502">
        <f>ROUND(C502/B502*100,0)</f>
        <v>3</v>
      </c>
      <c r="M502">
        <f>IFERROR(ROUND(C502/I502,2),0)</f>
        <v>53.75</v>
      </c>
      <c r="N502" t="s">
        <v>1850</v>
      </c>
      <c r="O502" t="s">
        <v>1856</v>
      </c>
      <c r="P502" s="10">
        <f t="shared" si="14"/>
        <v>40247.886006944449</v>
      </c>
      <c r="Q502" s="10">
        <f t="shared" si="15"/>
        <v>40306.927777777775</v>
      </c>
    </row>
    <row r="503" spans="1:17" hidden="1" x14ac:dyDescent="0.3">
      <c r="A503" s="7">
        <v>501</v>
      </c>
      <c r="B503" s="3">
        <v>10000</v>
      </c>
      <c r="C503" s="5">
        <v>0</v>
      </c>
      <c r="D503" t="s">
        <v>1754</v>
      </c>
      <c r="E503" t="s">
        <v>1757</v>
      </c>
      <c r="F503">
        <v>1310189851</v>
      </c>
      <c r="G503">
        <v>1307597851</v>
      </c>
      <c r="H503" t="b">
        <v>0</v>
      </c>
      <c r="I503">
        <v>0</v>
      </c>
      <c r="J503" t="b">
        <v>0</v>
      </c>
      <c r="K503" t="s">
        <v>1801</v>
      </c>
      <c r="L503">
        <f>ROUND(C503/B503*100,0)</f>
        <v>0</v>
      </c>
      <c r="M503">
        <f>IFERROR(ROUND(C503/I503,2),0)</f>
        <v>0</v>
      </c>
      <c r="N503" t="s">
        <v>1850</v>
      </c>
      <c r="O503" t="s">
        <v>1856</v>
      </c>
      <c r="P503" s="10">
        <f t="shared" si="14"/>
        <v>40703.234386574077</v>
      </c>
      <c r="Q503" s="10">
        <f t="shared" si="15"/>
        <v>40733.234386574077</v>
      </c>
    </row>
    <row r="504" spans="1:17" hidden="1" x14ac:dyDescent="0.3">
      <c r="A504" s="7">
        <v>502</v>
      </c>
      <c r="B504" s="3">
        <v>20000</v>
      </c>
      <c r="C504" s="5">
        <v>230</v>
      </c>
      <c r="D504" t="s">
        <v>1754</v>
      </c>
      <c r="E504" t="s">
        <v>1757</v>
      </c>
      <c r="F504">
        <v>1332073025</v>
      </c>
      <c r="G504">
        <v>1329484625</v>
      </c>
      <c r="H504" t="b">
        <v>0</v>
      </c>
      <c r="I504">
        <v>4</v>
      </c>
      <c r="J504" t="b">
        <v>0</v>
      </c>
      <c r="K504" t="s">
        <v>1801</v>
      </c>
      <c r="L504">
        <f>ROUND(C504/B504*100,0)</f>
        <v>1</v>
      </c>
      <c r="M504">
        <f>IFERROR(ROUND(C504/I504,2),0)</f>
        <v>57.5</v>
      </c>
      <c r="N504" t="s">
        <v>1850</v>
      </c>
      <c r="O504" t="s">
        <v>1856</v>
      </c>
      <c r="P504" s="10">
        <f t="shared" si="14"/>
        <v>40956.553530092591</v>
      </c>
      <c r="Q504" s="10">
        <f t="shared" si="15"/>
        <v>40986.511863425927</v>
      </c>
    </row>
    <row r="505" spans="1:17" hidden="1" x14ac:dyDescent="0.3">
      <c r="A505" s="7">
        <v>503</v>
      </c>
      <c r="B505" s="3">
        <v>6500</v>
      </c>
      <c r="C505" s="5">
        <v>114</v>
      </c>
      <c r="D505" t="s">
        <v>1754</v>
      </c>
      <c r="E505" t="s">
        <v>1758</v>
      </c>
      <c r="F505">
        <v>1421498303</v>
      </c>
      <c r="G505">
        <v>1418906303</v>
      </c>
      <c r="H505" t="b">
        <v>0</v>
      </c>
      <c r="I505">
        <v>9</v>
      </c>
      <c r="J505" t="b">
        <v>0</v>
      </c>
      <c r="K505" t="s">
        <v>1801</v>
      </c>
      <c r="L505">
        <f>ROUND(C505/B505*100,0)</f>
        <v>2</v>
      </c>
      <c r="M505">
        <f>IFERROR(ROUND(C505/I505,2),0)</f>
        <v>12.67</v>
      </c>
      <c r="N505" t="s">
        <v>1850</v>
      </c>
      <c r="O505" t="s">
        <v>1856</v>
      </c>
      <c r="P505" s="10">
        <f t="shared" si="14"/>
        <v>41991.526655092588</v>
      </c>
      <c r="Q505" s="10">
        <f t="shared" si="15"/>
        <v>42021.526655092588</v>
      </c>
    </row>
    <row r="506" spans="1:17" hidden="1" x14ac:dyDescent="0.3">
      <c r="A506" s="7">
        <v>504</v>
      </c>
      <c r="B506" s="3">
        <v>24500</v>
      </c>
      <c r="C506" s="5">
        <v>335</v>
      </c>
      <c r="D506" t="s">
        <v>1754</v>
      </c>
      <c r="E506" t="s">
        <v>1757</v>
      </c>
      <c r="F506">
        <v>1334097387</v>
      </c>
      <c r="G506">
        <v>1328916987</v>
      </c>
      <c r="H506" t="b">
        <v>0</v>
      </c>
      <c r="I506">
        <v>5</v>
      </c>
      <c r="J506" t="b">
        <v>0</v>
      </c>
      <c r="K506" t="s">
        <v>1801</v>
      </c>
      <c r="L506">
        <f>ROUND(C506/B506*100,0)</f>
        <v>1</v>
      </c>
      <c r="M506">
        <f>IFERROR(ROUND(C506/I506,2),0)</f>
        <v>67</v>
      </c>
      <c r="N506" t="s">
        <v>1850</v>
      </c>
      <c r="O506" t="s">
        <v>1856</v>
      </c>
      <c r="P506" s="10">
        <f t="shared" si="14"/>
        <v>40949.98364583333</v>
      </c>
      <c r="Q506" s="10">
        <f t="shared" si="15"/>
        <v>41009.941979166666</v>
      </c>
    </row>
    <row r="507" spans="1:17" hidden="1" x14ac:dyDescent="0.3">
      <c r="A507" s="7">
        <v>505</v>
      </c>
      <c r="B507" s="3">
        <v>12000</v>
      </c>
      <c r="C507" s="5">
        <v>52</v>
      </c>
      <c r="D507" t="s">
        <v>1754</v>
      </c>
      <c r="E507" t="s">
        <v>1757</v>
      </c>
      <c r="F507">
        <v>1451010086</v>
      </c>
      <c r="G507">
        <v>1447122086</v>
      </c>
      <c r="H507" t="b">
        <v>0</v>
      </c>
      <c r="I507">
        <v>14</v>
      </c>
      <c r="J507" t="b">
        <v>0</v>
      </c>
      <c r="K507" t="s">
        <v>1801</v>
      </c>
      <c r="L507">
        <f>ROUND(C507/B507*100,0)</f>
        <v>0</v>
      </c>
      <c r="M507">
        <f>IFERROR(ROUND(C507/I507,2),0)</f>
        <v>3.71</v>
      </c>
      <c r="N507" t="s">
        <v>1850</v>
      </c>
      <c r="O507" t="s">
        <v>1856</v>
      </c>
      <c r="P507" s="10">
        <f t="shared" si="14"/>
        <v>42318.098217592589</v>
      </c>
      <c r="Q507" s="10">
        <f t="shared" si="15"/>
        <v>42363.098217592589</v>
      </c>
    </row>
    <row r="508" spans="1:17" hidden="1" x14ac:dyDescent="0.3">
      <c r="A508" s="7">
        <v>506</v>
      </c>
      <c r="B508" s="3">
        <v>200000</v>
      </c>
      <c r="C508" s="5">
        <v>250</v>
      </c>
      <c r="D508" t="s">
        <v>1754</v>
      </c>
      <c r="E508" t="s">
        <v>1757</v>
      </c>
      <c r="F508">
        <v>1376140520</v>
      </c>
      <c r="G508">
        <v>1373548520</v>
      </c>
      <c r="H508" t="b">
        <v>0</v>
      </c>
      <c r="I508">
        <v>1</v>
      </c>
      <c r="J508" t="b">
        <v>0</v>
      </c>
      <c r="K508" t="s">
        <v>1801</v>
      </c>
      <c r="L508">
        <f>ROUND(C508/B508*100,0)</f>
        <v>0</v>
      </c>
      <c r="M508">
        <f>IFERROR(ROUND(C508/I508,2),0)</f>
        <v>250</v>
      </c>
      <c r="N508" t="s">
        <v>1850</v>
      </c>
      <c r="O508" t="s">
        <v>1856</v>
      </c>
      <c r="P508" s="10">
        <f t="shared" si="14"/>
        <v>41466.552314814813</v>
      </c>
      <c r="Q508" s="10">
        <f t="shared" si="15"/>
        <v>41496.552314814813</v>
      </c>
    </row>
    <row r="509" spans="1:17" hidden="1" x14ac:dyDescent="0.3">
      <c r="A509" s="7">
        <v>507</v>
      </c>
      <c r="B509" s="3">
        <v>20000</v>
      </c>
      <c r="C509" s="5">
        <v>640</v>
      </c>
      <c r="D509" t="s">
        <v>1754</v>
      </c>
      <c r="E509" t="s">
        <v>1757</v>
      </c>
      <c r="F509">
        <v>1350687657</v>
      </c>
      <c r="G509">
        <v>1346799657</v>
      </c>
      <c r="H509" t="b">
        <v>0</v>
      </c>
      <c r="I509">
        <v>10</v>
      </c>
      <c r="J509" t="b">
        <v>0</v>
      </c>
      <c r="K509" t="s">
        <v>1801</v>
      </c>
      <c r="L509">
        <f>ROUND(C509/B509*100,0)</f>
        <v>3</v>
      </c>
      <c r="M509">
        <f>IFERROR(ROUND(C509/I509,2),0)</f>
        <v>64</v>
      </c>
      <c r="N509" t="s">
        <v>1850</v>
      </c>
      <c r="O509" t="s">
        <v>1856</v>
      </c>
      <c r="P509" s="10">
        <f t="shared" si="14"/>
        <v>41156.958993055552</v>
      </c>
      <c r="Q509" s="10">
        <f t="shared" si="15"/>
        <v>41201.958993055552</v>
      </c>
    </row>
    <row r="510" spans="1:17" hidden="1" x14ac:dyDescent="0.3">
      <c r="A510" s="7">
        <v>508</v>
      </c>
      <c r="B510" s="3">
        <v>50000</v>
      </c>
      <c r="C510" s="5">
        <v>400</v>
      </c>
      <c r="D510" t="s">
        <v>1754</v>
      </c>
      <c r="E510" t="s">
        <v>1757</v>
      </c>
      <c r="F510">
        <v>1337955240</v>
      </c>
      <c r="G510">
        <v>1332808501</v>
      </c>
      <c r="H510" t="b">
        <v>0</v>
      </c>
      <c r="I510">
        <v>3</v>
      </c>
      <c r="J510" t="b">
        <v>0</v>
      </c>
      <c r="K510" t="s">
        <v>1801</v>
      </c>
      <c r="L510">
        <f>ROUND(C510/B510*100,0)</f>
        <v>1</v>
      </c>
      <c r="M510">
        <f>IFERROR(ROUND(C510/I510,2),0)</f>
        <v>133.33000000000001</v>
      </c>
      <c r="N510" t="s">
        <v>1850</v>
      </c>
      <c r="O510" t="s">
        <v>1856</v>
      </c>
      <c r="P510" s="10">
        <f t="shared" si="14"/>
        <v>40995.024317129632</v>
      </c>
      <c r="Q510" s="10">
        <f t="shared" si="15"/>
        <v>41054.593055555553</v>
      </c>
    </row>
    <row r="511" spans="1:17" hidden="1" x14ac:dyDescent="0.3">
      <c r="A511" s="7">
        <v>509</v>
      </c>
      <c r="B511" s="3">
        <v>5000</v>
      </c>
      <c r="C511" s="5">
        <v>10</v>
      </c>
      <c r="D511" t="s">
        <v>1754</v>
      </c>
      <c r="E511" t="s">
        <v>1758</v>
      </c>
      <c r="F511">
        <v>1435504170</v>
      </c>
      <c r="G511">
        <v>1432912170</v>
      </c>
      <c r="H511" t="b">
        <v>0</v>
      </c>
      <c r="I511">
        <v>1</v>
      </c>
      <c r="J511" t="b">
        <v>0</v>
      </c>
      <c r="K511" t="s">
        <v>1801</v>
      </c>
      <c r="L511">
        <f>ROUND(C511/B511*100,0)</f>
        <v>0</v>
      </c>
      <c r="M511">
        <f>IFERROR(ROUND(C511/I511,2),0)</f>
        <v>10</v>
      </c>
      <c r="N511" t="s">
        <v>1850</v>
      </c>
      <c r="O511" t="s">
        <v>1856</v>
      </c>
      <c r="P511" s="10">
        <f t="shared" si="14"/>
        <v>42153.631597222222</v>
      </c>
      <c r="Q511" s="10">
        <f t="shared" si="15"/>
        <v>42183.631597222222</v>
      </c>
    </row>
    <row r="512" spans="1:17" hidden="1" x14ac:dyDescent="0.3">
      <c r="A512" s="7">
        <v>510</v>
      </c>
      <c r="B512" s="3">
        <v>14000</v>
      </c>
      <c r="C512" s="5">
        <v>0</v>
      </c>
      <c r="D512" t="s">
        <v>1754</v>
      </c>
      <c r="E512" t="s">
        <v>1757</v>
      </c>
      <c r="F512">
        <v>1456805639</v>
      </c>
      <c r="G512">
        <v>1454213639</v>
      </c>
      <c r="H512" t="b">
        <v>0</v>
      </c>
      <c r="I512">
        <v>0</v>
      </c>
      <c r="J512" t="b">
        <v>0</v>
      </c>
      <c r="K512" t="s">
        <v>1801</v>
      </c>
      <c r="L512">
        <f>ROUND(C512/B512*100,0)</f>
        <v>0</v>
      </c>
      <c r="M512">
        <f>IFERROR(ROUND(C512/I512,2),0)</f>
        <v>0</v>
      </c>
      <c r="N512" t="s">
        <v>1850</v>
      </c>
      <c r="O512" t="s">
        <v>1856</v>
      </c>
      <c r="P512" s="10">
        <f t="shared" si="14"/>
        <v>42400.176377314812</v>
      </c>
      <c r="Q512" s="10">
        <f t="shared" si="15"/>
        <v>42430.176377314812</v>
      </c>
    </row>
    <row r="513" spans="1:17" hidden="1" x14ac:dyDescent="0.3">
      <c r="A513" s="7">
        <v>511</v>
      </c>
      <c r="B513" s="3">
        <v>5000</v>
      </c>
      <c r="C513" s="5">
        <v>150</v>
      </c>
      <c r="D513" t="s">
        <v>1754</v>
      </c>
      <c r="E513" t="s">
        <v>1757</v>
      </c>
      <c r="F513">
        <v>1365228982</v>
      </c>
      <c r="G513">
        <v>1362640582</v>
      </c>
      <c r="H513" t="b">
        <v>0</v>
      </c>
      <c r="I513">
        <v>5</v>
      </c>
      <c r="J513" t="b">
        <v>0</v>
      </c>
      <c r="K513" t="s">
        <v>1801</v>
      </c>
      <c r="L513">
        <f>ROUND(C513/B513*100,0)</f>
        <v>3</v>
      </c>
      <c r="M513">
        <f>IFERROR(ROUND(C513/I513,2),0)</f>
        <v>30</v>
      </c>
      <c r="N513" t="s">
        <v>1850</v>
      </c>
      <c r="O513" t="s">
        <v>1856</v>
      </c>
      <c r="P513" s="10">
        <f t="shared" si="14"/>
        <v>41340.303032407406</v>
      </c>
      <c r="Q513" s="10">
        <f t="shared" si="15"/>
        <v>41370.261365740742</v>
      </c>
    </row>
    <row r="514" spans="1:17" hidden="1" x14ac:dyDescent="0.3">
      <c r="A514" s="7">
        <v>512</v>
      </c>
      <c r="B514" s="3">
        <v>8000</v>
      </c>
      <c r="C514" s="5">
        <v>11</v>
      </c>
      <c r="D514" t="s">
        <v>1754</v>
      </c>
      <c r="E514" t="s">
        <v>1757</v>
      </c>
      <c r="F514">
        <v>1479667727</v>
      </c>
      <c r="G514">
        <v>1475776127</v>
      </c>
      <c r="H514" t="b">
        <v>0</v>
      </c>
      <c r="I514">
        <v>2</v>
      </c>
      <c r="J514" t="b">
        <v>0</v>
      </c>
      <c r="K514" t="s">
        <v>1801</v>
      </c>
      <c r="L514">
        <f>ROUND(C514/B514*100,0)</f>
        <v>0</v>
      </c>
      <c r="M514">
        <f>IFERROR(ROUND(C514/I514,2),0)</f>
        <v>5.5</v>
      </c>
      <c r="N514" t="s">
        <v>1850</v>
      </c>
      <c r="O514" t="s">
        <v>1856</v>
      </c>
      <c r="P514" s="10">
        <f t="shared" si="14"/>
        <v>42649.742210648154</v>
      </c>
      <c r="Q514" s="10">
        <f t="shared" si="15"/>
        <v>42694.783877314811</v>
      </c>
    </row>
    <row r="515" spans="1:17" hidden="1" x14ac:dyDescent="0.3">
      <c r="A515" s="7">
        <v>513</v>
      </c>
      <c r="B515" s="3">
        <v>50000</v>
      </c>
      <c r="C515" s="5">
        <v>6962</v>
      </c>
      <c r="D515" t="s">
        <v>1754</v>
      </c>
      <c r="E515" t="s">
        <v>1757</v>
      </c>
      <c r="F515">
        <v>1471244400</v>
      </c>
      <c r="G515">
        <v>1467387705</v>
      </c>
      <c r="H515" t="b">
        <v>0</v>
      </c>
      <c r="I515">
        <v>68</v>
      </c>
      <c r="J515" t="b">
        <v>0</v>
      </c>
      <c r="K515" t="s">
        <v>1801</v>
      </c>
      <c r="L515">
        <f>ROUND(C515/B515*100,0)</f>
        <v>14</v>
      </c>
      <c r="M515">
        <f>IFERROR(ROUND(C515/I515,2),0)</f>
        <v>102.38</v>
      </c>
      <c r="N515" t="s">
        <v>1850</v>
      </c>
      <c r="O515" t="s">
        <v>1856</v>
      </c>
      <c r="P515" s="10">
        <f t="shared" ref="P515:P578" si="16">(((G515/60)/60/24)+DATE(1970,1,1))</f>
        <v>42552.653993055559</v>
      </c>
      <c r="Q515" s="10">
        <f t="shared" ref="Q515:Q578" si="17">(((F515/60)/60/24)+DATE(1970,1,1))</f>
        <v>42597.291666666672</v>
      </c>
    </row>
    <row r="516" spans="1:17" hidden="1" x14ac:dyDescent="0.3">
      <c r="A516" s="7">
        <v>514</v>
      </c>
      <c r="B516" s="3">
        <v>1500</v>
      </c>
      <c r="C516" s="5">
        <v>50</v>
      </c>
      <c r="D516" t="s">
        <v>1754</v>
      </c>
      <c r="E516" t="s">
        <v>1762</v>
      </c>
      <c r="F516">
        <v>1407595447</v>
      </c>
      <c r="G516">
        <v>1405003447</v>
      </c>
      <c r="H516" t="b">
        <v>0</v>
      </c>
      <c r="I516">
        <v>3</v>
      </c>
      <c r="J516" t="b">
        <v>0</v>
      </c>
      <c r="K516" t="s">
        <v>1801</v>
      </c>
      <c r="L516">
        <f>ROUND(C516/B516*100,0)</f>
        <v>3</v>
      </c>
      <c r="M516">
        <f>IFERROR(ROUND(C516/I516,2),0)</f>
        <v>16.670000000000002</v>
      </c>
      <c r="N516" t="s">
        <v>1850</v>
      </c>
      <c r="O516" t="s">
        <v>1856</v>
      </c>
      <c r="P516" s="10">
        <f t="shared" si="16"/>
        <v>41830.613969907405</v>
      </c>
      <c r="Q516" s="10">
        <f t="shared" si="17"/>
        <v>41860.613969907405</v>
      </c>
    </row>
    <row r="517" spans="1:17" hidden="1" x14ac:dyDescent="0.3">
      <c r="A517" s="7">
        <v>515</v>
      </c>
      <c r="B517" s="3">
        <v>97000</v>
      </c>
      <c r="C517" s="5">
        <v>24651</v>
      </c>
      <c r="D517" t="s">
        <v>1754</v>
      </c>
      <c r="E517" t="s">
        <v>1757</v>
      </c>
      <c r="F517">
        <v>1451389601</v>
      </c>
      <c r="G517">
        <v>1447933601</v>
      </c>
      <c r="H517" t="b">
        <v>0</v>
      </c>
      <c r="I517">
        <v>34</v>
      </c>
      <c r="J517" t="b">
        <v>0</v>
      </c>
      <c r="K517" t="s">
        <v>1801</v>
      </c>
      <c r="L517">
        <f>ROUND(C517/B517*100,0)</f>
        <v>25</v>
      </c>
      <c r="M517">
        <f>IFERROR(ROUND(C517/I517,2),0)</f>
        <v>725.03</v>
      </c>
      <c r="N517" t="s">
        <v>1850</v>
      </c>
      <c r="O517" t="s">
        <v>1856</v>
      </c>
      <c r="P517" s="10">
        <f t="shared" si="16"/>
        <v>42327.490752314814</v>
      </c>
      <c r="Q517" s="10">
        <f t="shared" si="17"/>
        <v>42367.490752314814</v>
      </c>
    </row>
    <row r="518" spans="1:17" hidden="1" x14ac:dyDescent="0.3">
      <c r="A518" s="7">
        <v>516</v>
      </c>
      <c r="B518" s="3">
        <v>5000</v>
      </c>
      <c r="C518" s="5">
        <v>0</v>
      </c>
      <c r="D518" t="s">
        <v>1754</v>
      </c>
      <c r="E518" t="s">
        <v>1758</v>
      </c>
      <c r="F518">
        <v>1432752080</v>
      </c>
      <c r="G518">
        <v>1427568080</v>
      </c>
      <c r="H518" t="b">
        <v>0</v>
      </c>
      <c r="I518">
        <v>0</v>
      </c>
      <c r="J518" t="b">
        <v>0</v>
      </c>
      <c r="K518" t="s">
        <v>1801</v>
      </c>
      <c r="L518">
        <f>ROUND(C518/B518*100,0)</f>
        <v>0</v>
      </c>
      <c r="M518">
        <f>IFERROR(ROUND(C518/I518,2),0)</f>
        <v>0</v>
      </c>
      <c r="N518" t="s">
        <v>1850</v>
      </c>
      <c r="O518" t="s">
        <v>1856</v>
      </c>
      <c r="P518" s="10">
        <f t="shared" si="16"/>
        <v>42091.778703703705</v>
      </c>
      <c r="Q518" s="10">
        <f t="shared" si="17"/>
        <v>42151.778703703705</v>
      </c>
    </row>
    <row r="519" spans="1:17" hidden="1" x14ac:dyDescent="0.3">
      <c r="A519" s="7">
        <v>517</v>
      </c>
      <c r="B519" s="3">
        <v>15000</v>
      </c>
      <c r="C519" s="5">
        <v>205</v>
      </c>
      <c r="D519" t="s">
        <v>1754</v>
      </c>
      <c r="E519" t="s">
        <v>1757</v>
      </c>
      <c r="F519">
        <v>1486046761</v>
      </c>
      <c r="G519">
        <v>1483454761</v>
      </c>
      <c r="H519" t="b">
        <v>0</v>
      </c>
      <c r="I519">
        <v>3</v>
      </c>
      <c r="J519" t="b">
        <v>0</v>
      </c>
      <c r="K519" t="s">
        <v>1801</v>
      </c>
      <c r="L519">
        <f>ROUND(C519/B519*100,0)</f>
        <v>1</v>
      </c>
      <c r="M519">
        <f>IFERROR(ROUND(C519/I519,2),0)</f>
        <v>68.33</v>
      </c>
      <c r="N519" t="s">
        <v>1850</v>
      </c>
      <c r="O519" t="s">
        <v>1856</v>
      </c>
      <c r="P519" s="10">
        <f t="shared" si="16"/>
        <v>42738.615289351852</v>
      </c>
      <c r="Q519" s="10">
        <f t="shared" si="17"/>
        <v>42768.615289351852</v>
      </c>
    </row>
    <row r="520" spans="1:17" hidden="1" x14ac:dyDescent="0.3">
      <c r="A520" s="7">
        <v>518</v>
      </c>
      <c r="B520" s="3">
        <v>7175</v>
      </c>
      <c r="C520" s="5">
        <v>0</v>
      </c>
      <c r="D520" t="s">
        <v>1754</v>
      </c>
      <c r="E520" t="s">
        <v>1757</v>
      </c>
      <c r="F520">
        <v>1441550760</v>
      </c>
      <c r="G520">
        <v>1438958824</v>
      </c>
      <c r="H520" t="b">
        <v>0</v>
      </c>
      <c r="I520">
        <v>0</v>
      </c>
      <c r="J520" t="b">
        <v>0</v>
      </c>
      <c r="K520" t="s">
        <v>1801</v>
      </c>
      <c r="L520">
        <f>ROUND(C520/B520*100,0)</f>
        <v>0</v>
      </c>
      <c r="M520">
        <f>IFERROR(ROUND(C520/I520,2),0)</f>
        <v>0</v>
      </c>
      <c r="N520" t="s">
        <v>1850</v>
      </c>
      <c r="O520" t="s">
        <v>1856</v>
      </c>
      <c r="P520" s="10">
        <f t="shared" si="16"/>
        <v>42223.616018518514</v>
      </c>
      <c r="Q520" s="10">
        <f t="shared" si="17"/>
        <v>42253.615277777775</v>
      </c>
    </row>
    <row r="521" spans="1:17" hidden="1" x14ac:dyDescent="0.3">
      <c r="A521" s="7">
        <v>519</v>
      </c>
      <c r="B521" s="3">
        <v>12001</v>
      </c>
      <c r="C521" s="5">
        <v>2746</v>
      </c>
      <c r="D521" t="s">
        <v>1754</v>
      </c>
      <c r="E521" t="s">
        <v>1757</v>
      </c>
      <c r="F521">
        <v>1354699421</v>
      </c>
      <c r="G521">
        <v>1352107421</v>
      </c>
      <c r="H521" t="b">
        <v>0</v>
      </c>
      <c r="I521">
        <v>70</v>
      </c>
      <c r="J521" t="b">
        <v>0</v>
      </c>
      <c r="K521" t="s">
        <v>1801</v>
      </c>
      <c r="L521">
        <f>ROUND(C521/B521*100,0)</f>
        <v>23</v>
      </c>
      <c r="M521">
        <f>IFERROR(ROUND(C521/I521,2),0)</f>
        <v>39.229999999999997</v>
      </c>
      <c r="N521" t="s">
        <v>1850</v>
      </c>
      <c r="O521" t="s">
        <v>1856</v>
      </c>
      <c r="P521" s="10">
        <f t="shared" si="16"/>
        <v>41218.391446759262</v>
      </c>
      <c r="Q521" s="10">
        <f t="shared" si="17"/>
        <v>41248.391446759262</v>
      </c>
    </row>
    <row r="522" spans="1:17" x14ac:dyDescent="0.3">
      <c r="A522" s="7">
        <v>520</v>
      </c>
      <c r="B522" s="3">
        <v>5000</v>
      </c>
      <c r="C522" s="5">
        <v>5105</v>
      </c>
      <c r="D522" t="s">
        <v>1752</v>
      </c>
      <c r="E522" t="s">
        <v>1758</v>
      </c>
      <c r="F522">
        <v>1449766261</v>
      </c>
      <c r="G522">
        <v>1447174261</v>
      </c>
      <c r="H522" t="b">
        <v>0</v>
      </c>
      <c r="I522">
        <v>34</v>
      </c>
      <c r="J522" t="b">
        <v>1</v>
      </c>
      <c r="K522" t="s">
        <v>1802</v>
      </c>
      <c r="L522">
        <f>ROUND(C522/B522*100,0)</f>
        <v>102</v>
      </c>
      <c r="M522">
        <f>IFERROR(ROUND(C522/I522,2),0)</f>
        <v>150.15</v>
      </c>
      <c r="N522" t="s">
        <v>1841</v>
      </c>
      <c r="O522" t="s">
        <v>1842</v>
      </c>
      <c r="P522" s="10">
        <f t="shared" si="16"/>
        <v>42318.702094907407</v>
      </c>
      <c r="Q522" s="10">
        <f t="shared" si="17"/>
        <v>42348.702094907407</v>
      </c>
    </row>
    <row r="523" spans="1:17" x14ac:dyDescent="0.3">
      <c r="A523" s="7">
        <v>521</v>
      </c>
      <c r="B523" s="3">
        <v>5000</v>
      </c>
      <c r="C523" s="5">
        <v>5232</v>
      </c>
      <c r="D523" t="s">
        <v>1752</v>
      </c>
      <c r="E523" t="s">
        <v>1757</v>
      </c>
      <c r="F523">
        <v>1477976340</v>
      </c>
      <c r="G523">
        <v>1475460819</v>
      </c>
      <c r="H523" t="b">
        <v>0</v>
      </c>
      <c r="I523">
        <v>56</v>
      </c>
      <c r="J523" t="b">
        <v>1</v>
      </c>
      <c r="K523" t="s">
        <v>1802</v>
      </c>
      <c r="L523">
        <f>ROUND(C523/B523*100,0)</f>
        <v>105</v>
      </c>
      <c r="M523">
        <f>IFERROR(ROUND(C523/I523,2),0)</f>
        <v>93.43</v>
      </c>
      <c r="N523" t="s">
        <v>1841</v>
      </c>
      <c r="O523" t="s">
        <v>1842</v>
      </c>
      <c r="P523" s="10">
        <f t="shared" si="16"/>
        <v>42646.092812499999</v>
      </c>
      <c r="Q523" s="10">
        <f t="shared" si="17"/>
        <v>42675.207638888889</v>
      </c>
    </row>
    <row r="524" spans="1:17" x14ac:dyDescent="0.3">
      <c r="A524" s="7">
        <v>522</v>
      </c>
      <c r="B524" s="3">
        <v>3000</v>
      </c>
      <c r="C524" s="5">
        <v>3440</v>
      </c>
      <c r="D524" t="s">
        <v>1752</v>
      </c>
      <c r="E524" t="s">
        <v>1757</v>
      </c>
      <c r="F524">
        <v>1458518325</v>
      </c>
      <c r="G524">
        <v>1456793925</v>
      </c>
      <c r="H524" t="b">
        <v>0</v>
      </c>
      <c r="I524">
        <v>31</v>
      </c>
      <c r="J524" t="b">
        <v>1</v>
      </c>
      <c r="K524" t="s">
        <v>1802</v>
      </c>
      <c r="L524">
        <f>ROUND(C524/B524*100,0)</f>
        <v>115</v>
      </c>
      <c r="M524">
        <f>IFERROR(ROUND(C524/I524,2),0)</f>
        <v>110.97</v>
      </c>
      <c r="N524" t="s">
        <v>1841</v>
      </c>
      <c r="O524" t="s">
        <v>1842</v>
      </c>
      <c r="P524" s="10">
        <f t="shared" si="16"/>
        <v>42430.040798611109</v>
      </c>
      <c r="Q524" s="10">
        <f t="shared" si="17"/>
        <v>42449.999131944445</v>
      </c>
    </row>
    <row r="525" spans="1:17" x14ac:dyDescent="0.3">
      <c r="A525" s="7">
        <v>523</v>
      </c>
      <c r="B525" s="3">
        <v>5000</v>
      </c>
      <c r="C525" s="5">
        <v>6030</v>
      </c>
      <c r="D525" t="s">
        <v>1752</v>
      </c>
      <c r="E525" t="s">
        <v>1757</v>
      </c>
      <c r="F525">
        <v>1442805076</v>
      </c>
      <c r="G525">
        <v>1440213076</v>
      </c>
      <c r="H525" t="b">
        <v>0</v>
      </c>
      <c r="I525">
        <v>84</v>
      </c>
      <c r="J525" t="b">
        <v>1</v>
      </c>
      <c r="K525" t="s">
        <v>1802</v>
      </c>
      <c r="L525">
        <f>ROUND(C525/B525*100,0)</f>
        <v>121</v>
      </c>
      <c r="M525">
        <f>IFERROR(ROUND(C525/I525,2),0)</f>
        <v>71.790000000000006</v>
      </c>
      <c r="N525" t="s">
        <v>1841</v>
      </c>
      <c r="O525" t="s">
        <v>1842</v>
      </c>
      <c r="P525" s="10">
        <f t="shared" si="16"/>
        <v>42238.13282407407</v>
      </c>
      <c r="Q525" s="10">
        <f t="shared" si="17"/>
        <v>42268.13282407407</v>
      </c>
    </row>
    <row r="526" spans="1:17" x14ac:dyDescent="0.3">
      <c r="A526" s="7">
        <v>524</v>
      </c>
      <c r="B526" s="3">
        <v>3500</v>
      </c>
      <c r="C526" s="5">
        <v>3803.55</v>
      </c>
      <c r="D526" t="s">
        <v>1752</v>
      </c>
      <c r="E526" t="s">
        <v>1758</v>
      </c>
      <c r="F526">
        <v>1464801169</v>
      </c>
      <c r="G526">
        <v>1462209169</v>
      </c>
      <c r="H526" t="b">
        <v>0</v>
      </c>
      <c r="I526">
        <v>130</v>
      </c>
      <c r="J526" t="b">
        <v>1</v>
      </c>
      <c r="K526" t="s">
        <v>1802</v>
      </c>
      <c r="L526">
        <f>ROUND(C526/B526*100,0)</f>
        <v>109</v>
      </c>
      <c r="M526">
        <f>IFERROR(ROUND(C526/I526,2),0)</f>
        <v>29.26</v>
      </c>
      <c r="N526" t="s">
        <v>1841</v>
      </c>
      <c r="O526" t="s">
        <v>1842</v>
      </c>
      <c r="P526" s="10">
        <f t="shared" si="16"/>
        <v>42492.717233796298</v>
      </c>
      <c r="Q526" s="10">
        <f t="shared" si="17"/>
        <v>42522.717233796298</v>
      </c>
    </row>
    <row r="527" spans="1:17" x14ac:dyDescent="0.3">
      <c r="A527" s="7">
        <v>525</v>
      </c>
      <c r="B527" s="3">
        <v>12000</v>
      </c>
      <c r="C527" s="5">
        <v>12000</v>
      </c>
      <c r="D527" t="s">
        <v>1752</v>
      </c>
      <c r="E527" t="s">
        <v>1757</v>
      </c>
      <c r="F527">
        <v>1410601041</v>
      </c>
      <c r="G527">
        <v>1406713041</v>
      </c>
      <c r="H527" t="b">
        <v>0</v>
      </c>
      <c r="I527">
        <v>12</v>
      </c>
      <c r="J527" t="b">
        <v>1</v>
      </c>
      <c r="K527" t="s">
        <v>1802</v>
      </c>
      <c r="L527">
        <f>ROUND(C527/B527*100,0)</f>
        <v>100</v>
      </c>
      <c r="M527">
        <f>IFERROR(ROUND(C527/I527,2),0)</f>
        <v>1000</v>
      </c>
      <c r="N527" t="s">
        <v>1841</v>
      </c>
      <c r="O527" t="s">
        <v>1842</v>
      </c>
      <c r="P527" s="10">
        <f t="shared" si="16"/>
        <v>41850.400937500002</v>
      </c>
      <c r="Q527" s="10">
        <f t="shared" si="17"/>
        <v>41895.400937500002</v>
      </c>
    </row>
    <row r="528" spans="1:17" x14ac:dyDescent="0.3">
      <c r="A528" s="7">
        <v>526</v>
      </c>
      <c r="B528" s="3">
        <v>1500</v>
      </c>
      <c r="C528" s="5">
        <v>1710</v>
      </c>
      <c r="D528" t="s">
        <v>1752</v>
      </c>
      <c r="E528" t="s">
        <v>1758</v>
      </c>
      <c r="F528">
        <v>1438966800</v>
      </c>
      <c r="G528">
        <v>1436278344</v>
      </c>
      <c r="H528" t="b">
        <v>0</v>
      </c>
      <c r="I528">
        <v>23</v>
      </c>
      <c r="J528" t="b">
        <v>1</v>
      </c>
      <c r="K528" t="s">
        <v>1802</v>
      </c>
      <c r="L528">
        <f>ROUND(C528/B528*100,0)</f>
        <v>114</v>
      </c>
      <c r="M528">
        <f>IFERROR(ROUND(C528/I528,2),0)</f>
        <v>74.349999999999994</v>
      </c>
      <c r="N528" t="s">
        <v>1841</v>
      </c>
      <c r="O528" t="s">
        <v>1842</v>
      </c>
      <c r="P528" s="10">
        <f t="shared" si="16"/>
        <v>42192.591944444444</v>
      </c>
      <c r="Q528" s="10">
        <f t="shared" si="17"/>
        <v>42223.708333333328</v>
      </c>
    </row>
    <row r="529" spans="1:17" x14ac:dyDescent="0.3">
      <c r="A529" s="7">
        <v>527</v>
      </c>
      <c r="B529" s="3">
        <v>10000</v>
      </c>
      <c r="C529" s="5">
        <v>10085</v>
      </c>
      <c r="D529" t="s">
        <v>1752</v>
      </c>
      <c r="E529" t="s">
        <v>1757</v>
      </c>
      <c r="F529">
        <v>1487347500</v>
      </c>
      <c r="G529">
        <v>1484715366</v>
      </c>
      <c r="H529" t="b">
        <v>0</v>
      </c>
      <c r="I529">
        <v>158</v>
      </c>
      <c r="J529" t="b">
        <v>1</v>
      </c>
      <c r="K529" t="s">
        <v>1802</v>
      </c>
      <c r="L529">
        <f>ROUND(C529/B529*100,0)</f>
        <v>101</v>
      </c>
      <c r="M529">
        <f>IFERROR(ROUND(C529/I529,2),0)</f>
        <v>63.83</v>
      </c>
      <c r="N529" t="s">
        <v>1841</v>
      </c>
      <c r="O529" t="s">
        <v>1842</v>
      </c>
      <c r="P529" s="10">
        <f t="shared" si="16"/>
        <v>42753.205625000002</v>
      </c>
      <c r="Q529" s="10">
        <f t="shared" si="17"/>
        <v>42783.670138888891</v>
      </c>
    </row>
    <row r="530" spans="1:17" x14ac:dyDescent="0.3">
      <c r="A530" s="7">
        <v>528</v>
      </c>
      <c r="B530" s="3">
        <v>1150</v>
      </c>
      <c r="C530" s="5">
        <v>1330</v>
      </c>
      <c r="D530" t="s">
        <v>1752</v>
      </c>
      <c r="E530" t="s">
        <v>1757</v>
      </c>
      <c r="F530">
        <v>1434921600</v>
      </c>
      <c r="G530">
        <v>1433109907</v>
      </c>
      <c r="H530" t="b">
        <v>0</v>
      </c>
      <c r="I530">
        <v>30</v>
      </c>
      <c r="J530" t="b">
        <v>1</v>
      </c>
      <c r="K530" t="s">
        <v>1802</v>
      </c>
      <c r="L530">
        <f>ROUND(C530/B530*100,0)</f>
        <v>116</v>
      </c>
      <c r="M530">
        <f>IFERROR(ROUND(C530/I530,2),0)</f>
        <v>44.33</v>
      </c>
      <c r="N530" t="s">
        <v>1841</v>
      </c>
      <c r="O530" t="s">
        <v>1842</v>
      </c>
      <c r="P530" s="10">
        <f t="shared" si="16"/>
        <v>42155.920219907406</v>
      </c>
      <c r="Q530" s="10">
        <f t="shared" si="17"/>
        <v>42176.888888888891</v>
      </c>
    </row>
    <row r="531" spans="1:17" x14ac:dyDescent="0.3">
      <c r="A531" s="7">
        <v>529</v>
      </c>
      <c r="B531" s="3">
        <v>1200</v>
      </c>
      <c r="C531" s="5">
        <v>1565</v>
      </c>
      <c r="D531" t="s">
        <v>1752</v>
      </c>
      <c r="E531" t="s">
        <v>1762</v>
      </c>
      <c r="F531">
        <v>1484110800</v>
      </c>
      <c r="G531">
        <v>1482281094</v>
      </c>
      <c r="H531" t="b">
        <v>0</v>
      </c>
      <c r="I531">
        <v>18</v>
      </c>
      <c r="J531" t="b">
        <v>1</v>
      </c>
      <c r="K531" t="s">
        <v>1802</v>
      </c>
      <c r="L531">
        <f>ROUND(C531/B531*100,0)</f>
        <v>130</v>
      </c>
      <c r="M531">
        <f>IFERROR(ROUND(C531/I531,2),0)</f>
        <v>86.94</v>
      </c>
      <c r="N531" t="s">
        <v>1841</v>
      </c>
      <c r="O531" t="s">
        <v>1842</v>
      </c>
      <c r="P531" s="10">
        <f t="shared" si="16"/>
        <v>42725.031180555554</v>
      </c>
      <c r="Q531" s="10">
        <f t="shared" si="17"/>
        <v>42746.208333333328</v>
      </c>
    </row>
    <row r="532" spans="1:17" x14ac:dyDescent="0.3">
      <c r="A532" s="7">
        <v>530</v>
      </c>
      <c r="B532" s="3">
        <v>3405</v>
      </c>
      <c r="C532" s="5">
        <v>3670</v>
      </c>
      <c r="D532" t="s">
        <v>1752</v>
      </c>
      <c r="E532" t="s">
        <v>1757</v>
      </c>
      <c r="F532">
        <v>1435111200</v>
      </c>
      <c r="G532">
        <v>1433254268</v>
      </c>
      <c r="H532" t="b">
        <v>0</v>
      </c>
      <c r="I532">
        <v>29</v>
      </c>
      <c r="J532" t="b">
        <v>1</v>
      </c>
      <c r="K532" t="s">
        <v>1802</v>
      </c>
      <c r="L532">
        <f>ROUND(C532/B532*100,0)</f>
        <v>108</v>
      </c>
      <c r="M532">
        <f>IFERROR(ROUND(C532/I532,2),0)</f>
        <v>126.55</v>
      </c>
      <c r="N532" t="s">
        <v>1841</v>
      </c>
      <c r="O532" t="s">
        <v>1842</v>
      </c>
      <c r="P532" s="10">
        <f t="shared" si="16"/>
        <v>42157.591064814813</v>
      </c>
      <c r="Q532" s="10">
        <f t="shared" si="17"/>
        <v>42179.083333333328</v>
      </c>
    </row>
    <row r="533" spans="1:17" x14ac:dyDescent="0.3">
      <c r="A533" s="7">
        <v>531</v>
      </c>
      <c r="B533" s="3">
        <v>4000</v>
      </c>
      <c r="C533" s="5">
        <v>4000</v>
      </c>
      <c r="D533" t="s">
        <v>1752</v>
      </c>
      <c r="E533" t="s">
        <v>1757</v>
      </c>
      <c r="F533">
        <v>1481957940</v>
      </c>
      <c r="G533">
        <v>1478050429</v>
      </c>
      <c r="H533" t="b">
        <v>0</v>
      </c>
      <c r="I533">
        <v>31</v>
      </c>
      <c r="J533" t="b">
        <v>1</v>
      </c>
      <c r="K533" t="s">
        <v>1802</v>
      </c>
      <c r="L533">
        <f>ROUND(C533/B533*100,0)</f>
        <v>100</v>
      </c>
      <c r="M533">
        <f>IFERROR(ROUND(C533/I533,2),0)</f>
        <v>129.03</v>
      </c>
      <c r="N533" t="s">
        <v>1841</v>
      </c>
      <c r="O533" t="s">
        <v>1842</v>
      </c>
      <c r="P533" s="10">
        <f t="shared" si="16"/>
        <v>42676.065150462964</v>
      </c>
      <c r="Q533" s="10">
        <f t="shared" si="17"/>
        <v>42721.290972222225</v>
      </c>
    </row>
    <row r="534" spans="1:17" x14ac:dyDescent="0.3">
      <c r="A534" s="7">
        <v>532</v>
      </c>
      <c r="B534" s="3">
        <v>10000</v>
      </c>
      <c r="C534" s="5">
        <v>12325</v>
      </c>
      <c r="D534" t="s">
        <v>1752</v>
      </c>
      <c r="E534" t="s">
        <v>1757</v>
      </c>
      <c r="F534">
        <v>1463098208</v>
      </c>
      <c r="G534">
        <v>1460506208</v>
      </c>
      <c r="H534" t="b">
        <v>0</v>
      </c>
      <c r="I534">
        <v>173</v>
      </c>
      <c r="J534" t="b">
        <v>1</v>
      </c>
      <c r="K534" t="s">
        <v>1802</v>
      </c>
      <c r="L534">
        <f>ROUND(C534/B534*100,0)</f>
        <v>123</v>
      </c>
      <c r="M534">
        <f>IFERROR(ROUND(C534/I534,2),0)</f>
        <v>71.239999999999995</v>
      </c>
      <c r="N534" t="s">
        <v>1841</v>
      </c>
      <c r="O534" t="s">
        <v>1842</v>
      </c>
      <c r="P534" s="10">
        <f t="shared" si="16"/>
        <v>42473.007037037038</v>
      </c>
      <c r="Q534" s="10">
        <f t="shared" si="17"/>
        <v>42503.007037037038</v>
      </c>
    </row>
    <row r="535" spans="1:17" x14ac:dyDescent="0.3">
      <c r="A535" s="7">
        <v>533</v>
      </c>
      <c r="B535" s="3">
        <v>2000</v>
      </c>
      <c r="C535" s="5">
        <v>2004</v>
      </c>
      <c r="D535" t="s">
        <v>1752</v>
      </c>
      <c r="E535" t="s">
        <v>1758</v>
      </c>
      <c r="F535">
        <v>1463394365</v>
      </c>
      <c r="G535">
        <v>1461320765</v>
      </c>
      <c r="H535" t="b">
        <v>0</v>
      </c>
      <c r="I535">
        <v>17</v>
      </c>
      <c r="J535" t="b">
        <v>1</v>
      </c>
      <c r="K535" t="s">
        <v>1802</v>
      </c>
      <c r="L535">
        <f>ROUND(C535/B535*100,0)</f>
        <v>100</v>
      </c>
      <c r="M535">
        <f>IFERROR(ROUND(C535/I535,2),0)</f>
        <v>117.88</v>
      </c>
      <c r="N535" t="s">
        <v>1841</v>
      </c>
      <c r="O535" t="s">
        <v>1842</v>
      </c>
      <c r="P535" s="10">
        <f t="shared" si="16"/>
        <v>42482.43478009259</v>
      </c>
      <c r="Q535" s="10">
        <f t="shared" si="17"/>
        <v>42506.43478009259</v>
      </c>
    </row>
    <row r="536" spans="1:17" x14ac:dyDescent="0.3">
      <c r="A536" s="7">
        <v>534</v>
      </c>
      <c r="B536" s="3">
        <v>15000</v>
      </c>
      <c r="C536" s="5">
        <v>15700</v>
      </c>
      <c r="D536" t="s">
        <v>1752</v>
      </c>
      <c r="E536" t="s">
        <v>1767</v>
      </c>
      <c r="F536">
        <v>1446418800</v>
      </c>
      <c r="G536">
        <v>1443036470</v>
      </c>
      <c r="H536" t="b">
        <v>0</v>
      </c>
      <c r="I536">
        <v>48</v>
      </c>
      <c r="J536" t="b">
        <v>1</v>
      </c>
      <c r="K536" t="s">
        <v>1802</v>
      </c>
      <c r="L536">
        <f>ROUND(C536/B536*100,0)</f>
        <v>105</v>
      </c>
      <c r="M536">
        <f>IFERROR(ROUND(C536/I536,2),0)</f>
        <v>327.08</v>
      </c>
      <c r="N536" t="s">
        <v>1841</v>
      </c>
      <c r="O536" t="s">
        <v>1842</v>
      </c>
      <c r="P536" s="10">
        <f t="shared" si="16"/>
        <v>42270.810995370368</v>
      </c>
      <c r="Q536" s="10">
        <f t="shared" si="17"/>
        <v>42309.958333333328</v>
      </c>
    </row>
    <row r="537" spans="1:17" x14ac:dyDescent="0.3">
      <c r="A537" s="7">
        <v>535</v>
      </c>
      <c r="B537" s="3">
        <v>2000</v>
      </c>
      <c r="C537" s="5">
        <v>2050</v>
      </c>
      <c r="D537" t="s">
        <v>1752</v>
      </c>
      <c r="E537" t="s">
        <v>1758</v>
      </c>
      <c r="F537">
        <v>1483707905</v>
      </c>
      <c r="G537">
        <v>1481115905</v>
      </c>
      <c r="H537" t="b">
        <v>0</v>
      </c>
      <c r="I537">
        <v>59</v>
      </c>
      <c r="J537" t="b">
        <v>1</v>
      </c>
      <c r="K537" t="s">
        <v>1802</v>
      </c>
      <c r="L537">
        <f>ROUND(C537/B537*100,0)</f>
        <v>103</v>
      </c>
      <c r="M537">
        <f>IFERROR(ROUND(C537/I537,2),0)</f>
        <v>34.75</v>
      </c>
      <c r="N537" t="s">
        <v>1841</v>
      </c>
      <c r="O537" t="s">
        <v>1842</v>
      </c>
      <c r="P537" s="10">
        <f t="shared" si="16"/>
        <v>42711.545196759253</v>
      </c>
      <c r="Q537" s="10">
        <f t="shared" si="17"/>
        <v>42741.545196759253</v>
      </c>
    </row>
    <row r="538" spans="1:17" x14ac:dyDescent="0.3">
      <c r="A538" s="7">
        <v>536</v>
      </c>
      <c r="B538" s="3">
        <v>3300</v>
      </c>
      <c r="C538" s="5">
        <v>3902.5</v>
      </c>
      <c r="D538" t="s">
        <v>1752</v>
      </c>
      <c r="E538" t="s">
        <v>1758</v>
      </c>
      <c r="F538">
        <v>1438624800</v>
      </c>
      <c r="G538">
        <v>1435133807</v>
      </c>
      <c r="H538" t="b">
        <v>0</v>
      </c>
      <c r="I538">
        <v>39</v>
      </c>
      <c r="J538" t="b">
        <v>1</v>
      </c>
      <c r="K538" t="s">
        <v>1802</v>
      </c>
      <c r="L538">
        <f>ROUND(C538/B538*100,0)</f>
        <v>118</v>
      </c>
      <c r="M538">
        <f>IFERROR(ROUND(C538/I538,2),0)</f>
        <v>100.06</v>
      </c>
      <c r="N538" t="s">
        <v>1841</v>
      </c>
      <c r="O538" t="s">
        <v>1842</v>
      </c>
      <c r="P538" s="10">
        <f t="shared" si="16"/>
        <v>42179.344988425932</v>
      </c>
      <c r="Q538" s="10">
        <f t="shared" si="17"/>
        <v>42219.75</v>
      </c>
    </row>
    <row r="539" spans="1:17" x14ac:dyDescent="0.3">
      <c r="A539" s="7">
        <v>537</v>
      </c>
      <c r="B539" s="3">
        <v>2000</v>
      </c>
      <c r="C539" s="5">
        <v>2410</v>
      </c>
      <c r="D539" t="s">
        <v>1752</v>
      </c>
      <c r="E539" t="s">
        <v>1757</v>
      </c>
      <c r="F539">
        <v>1446665191</v>
      </c>
      <c r="G539">
        <v>1444069591</v>
      </c>
      <c r="H539" t="b">
        <v>0</v>
      </c>
      <c r="I539">
        <v>59</v>
      </c>
      <c r="J539" t="b">
        <v>1</v>
      </c>
      <c r="K539" t="s">
        <v>1802</v>
      </c>
      <c r="L539">
        <f>ROUND(C539/B539*100,0)</f>
        <v>121</v>
      </c>
      <c r="M539">
        <f>IFERROR(ROUND(C539/I539,2),0)</f>
        <v>40.85</v>
      </c>
      <c r="N539" t="s">
        <v>1841</v>
      </c>
      <c r="O539" t="s">
        <v>1842</v>
      </c>
      <c r="P539" s="10">
        <f t="shared" si="16"/>
        <v>42282.768414351856</v>
      </c>
      <c r="Q539" s="10">
        <f t="shared" si="17"/>
        <v>42312.810081018513</v>
      </c>
    </row>
    <row r="540" spans="1:17" x14ac:dyDescent="0.3">
      <c r="A540" s="7">
        <v>538</v>
      </c>
      <c r="B540" s="3">
        <v>5000</v>
      </c>
      <c r="C540" s="5">
        <v>15121</v>
      </c>
      <c r="D540" t="s">
        <v>1752</v>
      </c>
      <c r="E540" t="s">
        <v>1757</v>
      </c>
      <c r="F540">
        <v>1463166263</v>
      </c>
      <c r="G540">
        <v>1460574263</v>
      </c>
      <c r="H540" t="b">
        <v>0</v>
      </c>
      <c r="I540">
        <v>60</v>
      </c>
      <c r="J540" t="b">
        <v>1</v>
      </c>
      <c r="K540" t="s">
        <v>1802</v>
      </c>
      <c r="L540">
        <f>ROUND(C540/B540*100,0)</f>
        <v>302</v>
      </c>
      <c r="M540">
        <f>IFERROR(ROUND(C540/I540,2),0)</f>
        <v>252.02</v>
      </c>
      <c r="N540" t="s">
        <v>1841</v>
      </c>
      <c r="O540" t="s">
        <v>1842</v>
      </c>
      <c r="P540" s="10">
        <f t="shared" si="16"/>
        <v>42473.794710648144</v>
      </c>
      <c r="Q540" s="10">
        <f t="shared" si="17"/>
        <v>42503.794710648144</v>
      </c>
    </row>
    <row r="541" spans="1:17" x14ac:dyDescent="0.3">
      <c r="A541" s="7">
        <v>539</v>
      </c>
      <c r="B541" s="3">
        <v>500</v>
      </c>
      <c r="C541" s="5">
        <v>503.22</v>
      </c>
      <c r="D541" t="s">
        <v>1752</v>
      </c>
      <c r="E541" t="s">
        <v>1758</v>
      </c>
      <c r="F541">
        <v>1467681107</v>
      </c>
      <c r="G541">
        <v>1465866707</v>
      </c>
      <c r="H541" t="b">
        <v>0</v>
      </c>
      <c r="I541">
        <v>20</v>
      </c>
      <c r="J541" t="b">
        <v>1</v>
      </c>
      <c r="K541" t="s">
        <v>1802</v>
      </c>
      <c r="L541">
        <f>ROUND(C541/B541*100,0)</f>
        <v>101</v>
      </c>
      <c r="M541">
        <f>IFERROR(ROUND(C541/I541,2),0)</f>
        <v>25.16</v>
      </c>
      <c r="N541" t="s">
        <v>1841</v>
      </c>
      <c r="O541" t="s">
        <v>1842</v>
      </c>
      <c r="P541" s="10">
        <f t="shared" si="16"/>
        <v>42535.049849537041</v>
      </c>
      <c r="Q541" s="10">
        <f t="shared" si="17"/>
        <v>42556.049849537041</v>
      </c>
    </row>
    <row r="542" spans="1:17" hidden="1" x14ac:dyDescent="0.3">
      <c r="A542" s="7">
        <v>540</v>
      </c>
      <c r="B542" s="3">
        <v>15000</v>
      </c>
      <c r="C542" s="5">
        <v>1</v>
      </c>
      <c r="D542" t="s">
        <v>1754</v>
      </c>
      <c r="E542" t="s">
        <v>1757</v>
      </c>
      <c r="F542">
        <v>1423078606</v>
      </c>
      <c r="G542">
        <v>1420486606</v>
      </c>
      <c r="H542" t="b">
        <v>0</v>
      </c>
      <c r="I542">
        <v>1</v>
      </c>
      <c r="J542" t="b">
        <v>0</v>
      </c>
      <c r="K542" t="s">
        <v>1803</v>
      </c>
      <c r="L542">
        <f>ROUND(C542/B542*100,0)</f>
        <v>0</v>
      </c>
      <c r="M542">
        <f>IFERROR(ROUND(C542/I542,2),0)</f>
        <v>1</v>
      </c>
      <c r="N542" t="s">
        <v>1857</v>
      </c>
      <c r="O542" t="s">
        <v>1858</v>
      </c>
      <c r="P542" s="10">
        <f t="shared" si="16"/>
        <v>42009.817199074074</v>
      </c>
      <c r="Q542" s="10">
        <f t="shared" si="17"/>
        <v>42039.817199074074</v>
      </c>
    </row>
    <row r="543" spans="1:17" hidden="1" x14ac:dyDescent="0.3">
      <c r="A543" s="7">
        <v>541</v>
      </c>
      <c r="B543" s="3">
        <v>4500</v>
      </c>
      <c r="C543" s="5">
        <v>25</v>
      </c>
      <c r="D543" t="s">
        <v>1754</v>
      </c>
      <c r="E543" t="s">
        <v>1757</v>
      </c>
      <c r="F543">
        <v>1446080834</v>
      </c>
      <c r="G543">
        <v>1443488834</v>
      </c>
      <c r="H543" t="b">
        <v>0</v>
      </c>
      <c r="I543">
        <v>1</v>
      </c>
      <c r="J543" t="b">
        <v>0</v>
      </c>
      <c r="K543" t="s">
        <v>1803</v>
      </c>
      <c r="L543">
        <f>ROUND(C543/B543*100,0)</f>
        <v>1</v>
      </c>
      <c r="M543">
        <f>IFERROR(ROUND(C543/I543,2),0)</f>
        <v>25</v>
      </c>
      <c r="N543" t="s">
        <v>1857</v>
      </c>
      <c r="O543" t="s">
        <v>1858</v>
      </c>
      <c r="P543" s="10">
        <f t="shared" si="16"/>
        <v>42276.046689814815</v>
      </c>
      <c r="Q543" s="10">
        <f t="shared" si="17"/>
        <v>42306.046689814815</v>
      </c>
    </row>
    <row r="544" spans="1:17" hidden="1" x14ac:dyDescent="0.3">
      <c r="A544" s="7">
        <v>542</v>
      </c>
      <c r="B544" s="3">
        <v>250000</v>
      </c>
      <c r="C544" s="5">
        <v>1</v>
      </c>
      <c r="D544" t="s">
        <v>1754</v>
      </c>
      <c r="E544" t="s">
        <v>1757</v>
      </c>
      <c r="F544">
        <v>1462293716</v>
      </c>
      <c r="G544">
        <v>1457113316</v>
      </c>
      <c r="H544" t="b">
        <v>0</v>
      </c>
      <c r="I544">
        <v>1</v>
      </c>
      <c r="J544" t="b">
        <v>0</v>
      </c>
      <c r="K544" t="s">
        <v>1803</v>
      </c>
      <c r="L544">
        <f>ROUND(C544/B544*100,0)</f>
        <v>0</v>
      </c>
      <c r="M544">
        <f>IFERROR(ROUND(C544/I544,2),0)</f>
        <v>1</v>
      </c>
      <c r="N544" t="s">
        <v>1857</v>
      </c>
      <c r="O544" t="s">
        <v>1858</v>
      </c>
      <c r="P544" s="10">
        <f t="shared" si="16"/>
        <v>42433.737453703703</v>
      </c>
      <c r="Q544" s="10">
        <f t="shared" si="17"/>
        <v>42493.695787037039</v>
      </c>
    </row>
    <row r="545" spans="1:17" hidden="1" x14ac:dyDescent="0.3">
      <c r="A545" s="7">
        <v>543</v>
      </c>
      <c r="B545" s="3">
        <v>22000</v>
      </c>
      <c r="C545" s="5">
        <v>70</v>
      </c>
      <c r="D545" t="s">
        <v>1754</v>
      </c>
      <c r="E545" t="s">
        <v>1759</v>
      </c>
      <c r="F545">
        <v>1414807962</v>
      </c>
      <c r="G545">
        <v>1412215962</v>
      </c>
      <c r="H545" t="b">
        <v>0</v>
      </c>
      <c r="I545">
        <v>2</v>
      </c>
      <c r="J545" t="b">
        <v>0</v>
      </c>
      <c r="K545" t="s">
        <v>1803</v>
      </c>
      <c r="L545">
        <f>ROUND(C545/B545*100,0)</f>
        <v>0</v>
      </c>
      <c r="M545">
        <f>IFERROR(ROUND(C545/I545,2),0)</f>
        <v>35</v>
      </c>
      <c r="N545" t="s">
        <v>1857</v>
      </c>
      <c r="O545" t="s">
        <v>1858</v>
      </c>
      <c r="P545" s="10">
        <f t="shared" si="16"/>
        <v>41914.092152777775</v>
      </c>
      <c r="Q545" s="10">
        <f t="shared" si="17"/>
        <v>41944.092152777775</v>
      </c>
    </row>
    <row r="546" spans="1:17" hidden="1" x14ac:dyDescent="0.3">
      <c r="A546" s="7">
        <v>544</v>
      </c>
      <c r="B546" s="3">
        <v>500</v>
      </c>
      <c r="C546" s="5">
        <v>6</v>
      </c>
      <c r="D546" t="s">
        <v>1754</v>
      </c>
      <c r="E546" t="s">
        <v>1757</v>
      </c>
      <c r="F546">
        <v>1467647160</v>
      </c>
      <c r="G546">
        <v>1465055160</v>
      </c>
      <c r="H546" t="b">
        <v>0</v>
      </c>
      <c r="I546">
        <v>2</v>
      </c>
      <c r="J546" t="b">
        <v>0</v>
      </c>
      <c r="K546" t="s">
        <v>1803</v>
      </c>
      <c r="L546">
        <f>ROUND(C546/B546*100,0)</f>
        <v>1</v>
      </c>
      <c r="M546">
        <f>IFERROR(ROUND(C546/I546,2),0)</f>
        <v>3</v>
      </c>
      <c r="N546" t="s">
        <v>1857</v>
      </c>
      <c r="O546" t="s">
        <v>1858</v>
      </c>
      <c r="P546" s="10">
        <f t="shared" si="16"/>
        <v>42525.656944444447</v>
      </c>
      <c r="Q546" s="10">
        <f t="shared" si="17"/>
        <v>42555.656944444447</v>
      </c>
    </row>
    <row r="547" spans="1:17" hidden="1" x14ac:dyDescent="0.3">
      <c r="A547" s="7">
        <v>545</v>
      </c>
      <c r="B547" s="3">
        <v>50000</v>
      </c>
      <c r="C547" s="5">
        <v>13692</v>
      </c>
      <c r="D547" t="s">
        <v>1754</v>
      </c>
      <c r="E547" t="s">
        <v>1763</v>
      </c>
      <c r="F547">
        <v>1447600389</v>
      </c>
      <c r="G547">
        <v>1444140789</v>
      </c>
      <c r="H547" t="b">
        <v>0</v>
      </c>
      <c r="I547">
        <v>34</v>
      </c>
      <c r="J547" t="b">
        <v>0</v>
      </c>
      <c r="K547" t="s">
        <v>1803</v>
      </c>
      <c r="L547">
        <f>ROUND(C547/B547*100,0)</f>
        <v>27</v>
      </c>
      <c r="M547">
        <f>IFERROR(ROUND(C547/I547,2),0)</f>
        <v>402.71</v>
      </c>
      <c r="N547" t="s">
        <v>1857</v>
      </c>
      <c r="O547" t="s">
        <v>1858</v>
      </c>
      <c r="P547" s="10">
        <f t="shared" si="16"/>
        <v>42283.592465277776</v>
      </c>
      <c r="Q547" s="10">
        <f t="shared" si="17"/>
        <v>42323.634131944447</v>
      </c>
    </row>
    <row r="548" spans="1:17" hidden="1" x14ac:dyDescent="0.3">
      <c r="A548" s="7">
        <v>546</v>
      </c>
      <c r="B548" s="3">
        <v>60000</v>
      </c>
      <c r="C548" s="5">
        <v>52</v>
      </c>
      <c r="D548" t="s">
        <v>1754</v>
      </c>
      <c r="E548" t="s">
        <v>1757</v>
      </c>
      <c r="F548">
        <v>1445097715</v>
      </c>
      <c r="G548">
        <v>1441209715</v>
      </c>
      <c r="H548" t="b">
        <v>0</v>
      </c>
      <c r="I548">
        <v>2</v>
      </c>
      <c r="J548" t="b">
        <v>0</v>
      </c>
      <c r="K548" t="s">
        <v>1803</v>
      </c>
      <c r="L548">
        <f>ROUND(C548/B548*100,0)</f>
        <v>0</v>
      </c>
      <c r="M548">
        <f>IFERROR(ROUND(C548/I548,2),0)</f>
        <v>26</v>
      </c>
      <c r="N548" t="s">
        <v>1857</v>
      </c>
      <c r="O548" t="s">
        <v>1858</v>
      </c>
      <c r="P548" s="10">
        <f t="shared" si="16"/>
        <v>42249.667997685188</v>
      </c>
      <c r="Q548" s="10">
        <f t="shared" si="17"/>
        <v>42294.667997685188</v>
      </c>
    </row>
    <row r="549" spans="1:17" hidden="1" x14ac:dyDescent="0.3">
      <c r="A549" s="7">
        <v>547</v>
      </c>
      <c r="B549" s="3">
        <v>7500</v>
      </c>
      <c r="C549" s="5">
        <v>0</v>
      </c>
      <c r="D549" t="s">
        <v>1754</v>
      </c>
      <c r="E549" t="s">
        <v>1758</v>
      </c>
      <c r="F549">
        <v>1455122564</v>
      </c>
      <c r="G549">
        <v>1452530564</v>
      </c>
      <c r="H549" t="b">
        <v>0</v>
      </c>
      <c r="I549">
        <v>0</v>
      </c>
      <c r="J549" t="b">
        <v>0</v>
      </c>
      <c r="K549" t="s">
        <v>1803</v>
      </c>
      <c r="L549">
        <f>ROUND(C549/B549*100,0)</f>
        <v>0</v>
      </c>
      <c r="M549">
        <f>IFERROR(ROUND(C549/I549,2),0)</f>
        <v>0</v>
      </c>
      <c r="N549" t="s">
        <v>1857</v>
      </c>
      <c r="O549" t="s">
        <v>1858</v>
      </c>
      <c r="P549" s="10">
        <f t="shared" si="16"/>
        <v>42380.696342592593</v>
      </c>
      <c r="Q549" s="10">
        <f t="shared" si="17"/>
        <v>42410.696342592593</v>
      </c>
    </row>
    <row r="550" spans="1:17" hidden="1" x14ac:dyDescent="0.3">
      <c r="A550" s="7">
        <v>548</v>
      </c>
      <c r="B550" s="3">
        <v>10000</v>
      </c>
      <c r="C550" s="5">
        <v>9</v>
      </c>
      <c r="D550" t="s">
        <v>1754</v>
      </c>
      <c r="E550" t="s">
        <v>1758</v>
      </c>
      <c r="F550">
        <v>1446154848</v>
      </c>
      <c r="G550">
        <v>1443562848</v>
      </c>
      <c r="H550" t="b">
        <v>0</v>
      </c>
      <c r="I550">
        <v>1</v>
      </c>
      <c r="J550" t="b">
        <v>0</v>
      </c>
      <c r="K550" t="s">
        <v>1803</v>
      </c>
      <c r="L550">
        <f>ROUND(C550/B550*100,0)</f>
        <v>0</v>
      </c>
      <c r="M550">
        <f>IFERROR(ROUND(C550/I550,2),0)</f>
        <v>9</v>
      </c>
      <c r="N550" t="s">
        <v>1857</v>
      </c>
      <c r="O550" t="s">
        <v>1858</v>
      </c>
      <c r="P550" s="10">
        <f t="shared" si="16"/>
        <v>42276.903333333335</v>
      </c>
      <c r="Q550" s="10">
        <f t="shared" si="17"/>
        <v>42306.903333333335</v>
      </c>
    </row>
    <row r="551" spans="1:17" hidden="1" x14ac:dyDescent="0.3">
      <c r="A551" s="7">
        <v>549</v>
      </c>
      <c r="B551" s="3">
        <v>2500</v>
      </c>
      <c r="C551" s="5">
        <v>68</v>
      </c>
      <c r="D551" t="s">
        <v>1754</v>
      </c>
      <c r="E551" t="s">
        <v>1758</v>
      </c>
      <c r="F551">
        <v>1436368622</v>
      </c>
      <c r="G551">
        <v>1433776622</v>
      </c>
      <c r="H551" t="b">
        <v>0</v>
      </c>
      <c r="I551">
        <v>8</v>
      </c>
      <c r="J551" t="b">
        <v>0</v>
      </c>
      <c r="K551" t="s">
        <v>1803</v>
      </c>
      <c r="L551">
        <f>ROUND(C551/B551*100,0)</f>
        <v>3</v>
      </c>
      <c r="M551">
        <f>IFERROR(ROUND(C551/I551,2),0)</f>
        <v>8.5</v>
      </c>
      <c r="N551" t="s">
        <v>1857</v>
      </c>
      <c r="O551" t="s">
        <v>1858</v>
      </c>
      <c r="P551" s="10">
        <f t="shared" si="16"/>
        <v>42163.636828703704</v>
      </c>
      <c r="Q551" s="10">
        <f t="shared" si="17"/>
        <v>42193.636828703704</v>
      </c>
    </row>
    <row r="552" spans="1:17" hidden="1" x14ac:dyDescent="0.3">
      <c r="A552" s="7">
        <v>550</v>
      </c>
      <c r="B552" s="3">
        <v>5000</v>
      </c>
      <c r="C552" s="5">
        <v>35</v>
      </c>
      <c r="D552" t="s">
        <v>1754</v>
      </c>
      <c r="E552" t="s">
        <v>1762</v>
      </c>
      <c r="F552">
        <v>1485838800</v>
      </c>
      <c r="G552">
        <v>1484756245</v>
      </c>
      <c r="H552" t="b">
        <v>0</v>
      </c>
      <c r="I552">
        <v>4</v>
      </c>
      <c r="J552" t="b">
        <v>0</v>
      </c>
      <c r="K552" t="s">
        <v>1803</v>
      </c>
      <c r="L552">
        <f>ROUND(C552/B552*100,0)</f>
        <v>1</v>
      </c>
      <c r="M552">
        <f>IFERROR(ROUND(C552/I552,2),0)</f>
        <v>8.75</v>
      </c>
      <c r="N552" t="s">
        <v>1857</v>
      </c>
      <c r="O552" t="s">
        <v>1858</v>
      </c>
      <c r="P552" s="10">
        <f t="shared" si="16"/>
        <v>42753.678761574076</v>
      </c>
      <c r="Q552" s="10">
        <f t="shared" si="17"/>
        <v>42766.208333333328</v>
      </c>
    </row>
    <row r="553" spans="1:17" hidden="1" x14ac:dyDescent="0.3">
      <c r="A553" s="7">
        <v>551</v>
      </c>
      <c r="B553" s="3">
        <v>75000</v>
      </c>
      <c r="C553" s="5">
        <v>3781</v>
      </c>
      <c r="D553" t="s">
        <v>1754</v>
      </c>
      <c r="E553" t="s">
        <v>1757</v>
      </c>
      <c r="F553">
        <v>1438451580</v>
      </c>
      <c r="G553">
        <v>1434609424</v>
      </c>
      <c r="H553" t="b">
        <v>0</v>
      </c>
      <c r="I553">
        <v>28</v>
      </c>
      <c r="J553" t="b">
        <v>0</v>
      </c>
      <c r="K553" t="s">
        <v>1803</v>
      </c>
      <c r="L553">
        <f>ROUND(C553/B553*100,0)</f>
        <v>5</v>
      </c>
      <c r="M553">
        <f>IFERROR(ROUND(C553/I553,2),0)</f>
        <v>135.04</v>
      </c>
      <c r="N553" t="s">
        <v>1857</v>
      </c>
      <c r="O553" t="s">
        <v>1858</v>
      </c>
      <c r="P553" s="10">
        <f t="shared" si="16"/>
        <v>42173.275740740741</v>
      </c>
      <c r="Q553" s="10">
        <f t="shared" si="17"/>
        <v>42217.745138888888</v>
      </c>
    </row>
    <row r="554" spans="1:17" hidden="1" x14ac:dyDescent="0.3">
      <c r="A554" s="7">
        <v>552</v>
      </c>
      <c r="B554" s="3">
        <v>45000</v>
      </c>
      <c r="C554" s="5">
        <v>0</v>
      </c>
      <c r="D554" t="s">
        <v>1754</v>
      </c>
      <c r="E554" t="s">
        <v>1762</v>
      </c>
      <c r="F554">
        <v>1452350896</v>
      </c>
      <c r="G554">
        <v>1447166896</v>
      </c>
      <c r="H554" t="b">
        <v>0</v>
      </c>
      <c r="I554">
        <v>0</v>
      </c>
      <c r="J554" t="b">
        <v>0</v>
      </c>
      <c r="K554" t="s">
        <v>1803</v>
      </c>
      <c r="L554">
        <f>ROUND(C554/B554*100,0)</f>
        <v>0</v>
      </c>
      <c r="M554">
        <f>IFERROR(ROUND(C554/I554,2),0)</f>
        <v>0</v>
      </c>
      <c r="N554" t="s">
        <v>1857</v>
      </c>
      <c r="O554" t="s">
        <v>1858</v>
      </c>
      <c r="P554" s="10">
        <f t="shared" si="16"/>
        <v>42318.616851851853</v>
      </c>
      <c r="Q554" s="10">
        <f t="shared" si="17"/>
        <v>42378.616851851853</v>
      </c>
    </row>
    <row r="555" spans="1:17" hidden="1" x14ac:dyDescent="0.3">
      <c r="A555" s="7">
        <v>553</v>
      </c>
      <c r="B555" s="3">
        <v>25000</v>
      </c>
      <c r="C555" s="5">
        <v>123</v>
      </c>
      <c r="D555" t="s">
        <v>1754</v>
      </c>
      <c r="E555" t="s">
        <v>1757</v>
      </c>
      <c r="F555">
        <v>1415988991</v>
      </c>
      <c r="G555">
        <v>1413393391</v>
      </c>
      <c r="H555" t="b">
        <v>0</v>
      </c>
      <c r="I555">
        <v>6</v>
      </c>
      <c r="J555" t="b">
        <v>0</v>
      </c>
      <c r="K555" t="s">
        <v>1803</v>
      </c>
      <c r="L555">
        <f>ROUND(C555/B555*100,0)</f>
        <v>0</v>
      </c>
      <c r="M555">
        <f>IFERROR(ROUND(C555/I555,2),0)</f>
        <v>20.5</v>
      </c>
      <c r="N555" t="s">
        <v>1857</v>
      </c>
      <c r="O555" t="s">
        <v>1858</v>
      </c>
      <c r="P555" s="10">
        <f t="shared" si="16"/>
        <v>41927.71980324074</v>
      </c>
      <c r="Q555" s="10">
        <f t="shared" si="17"/>
        <v>41957.761469907404</v>
      </c>
    </row>
    <row r="556" spans="1:17" hidden="1" x14ac:dyDescent="0.3">
      <c r="A556" s="7">
        <v>554</v>
      </c>
      <c r="B556" s="3">
        <v>3870</v>
      </c>
      <c r="C556" s="5">
        <v>1416</v>
      </c>
      <c r="D556" t="s">
        <v>1754</v>
      </c>
      <c r="E556" t="s">
        <v>1757</v>
      </c>
      <c r="F556">
        <v>1413735972</v>
      </c>
      <c r="G556">
        <v>1411143972</v>
      </c>
      <c r="H556" t="b">
        <v>0</v>
      </c>
      <c r="I556">
        <v>22</v>
      </c>
      <c r="J556" t="b">
        <v>0</v>
      </c>
      <c r="K556" t="s">
        <v>1803</v>
      </c>
      <c r="L556">
        <f>ROUND(C556/B556*100,0)</f>
        <v>37</v>
      </c>
      <c r="M556">
        <f>IFERROR(ROUND(C556/I556,2),0)</f>
        <v>64.36</v>
      </c>
      <c r="N556" t="s">
        <v>1857</v>
      </c>
      <c r="O556" t="s">
        <v>1858</v>
      </c>
      <c r="P556" s="10">
        <f t="shared" si="16"/>
        <v>41901.684861111113</v>
      </c>
      <c r="Q556" s="10">
        <f t="shared" si="17"/>
        <v>41931.684861111113</v>
      </c>
    </row>
    <row r="557" spans="1:17" hidden="1" x14ac:dyDescent="0.3">
      <c r="A557" s="7">
        <v>555</v>
      </c>
      <c r="B557" s="3">
        <v>7500</v>
      </c>
      <c r="C557" s="5">
        <v>0</v>
      </c>
      <c r="D557" t="s">
        <v>1754</v>
      </c>
      <c r="E557" t="s">
        <v>1758</v>
      </c>
      <c r="F557">
        <v>1465720143</v>
      </c>
      <c r="G557">
        <v>1463128143</v>
      </c>
      <c r="H557" t="b">
        <v>0</v>
      </c>
      <c r="I557">
        <v>0</v>
      </c>
      <c r="J557" t="b">
        <v>0</v>
      </c>
      <c r="K557" t="s">
        <v>1803</v>
      </c>
      <c r="L557">
        <f>ROUND(C557/B557*100,0)</f>
        <v>0</v>
      </c>
      <c r="M557">
        <f>IFERROR(ROUND(C557/I557,2),0)</f>
        <v>0</v>
      </c>
      <c r="N557" t="s">
        <v>1857</v>
      </c>
      <c r="O557" t="s">
        <v>1858</v>
      </c>
      <c r="P557" s="10">
        <f t="shared" si="16"/>
        <v>42503.353506944448</v>
      </c>
      <c r="Q557" s="10">
        <f t="shared" si="17"/>
        <v>42533.353506944448</v>
      </c>
    </row>
    <row r="558" spans="1:17" hidden="1" x14ac:dyDescent="0.3">
      <c r="A558" s="7">
        <v>556</v>
      </c>
      <c r="B558" s="3">
        <v>8000</v>
      </c>
      <c r="C558" s="5">
        <v>200</v>
      </c>
      <c r="D558" t="s">
        <v>1754</v>
      </c>
      <c r="E558" t="s">
        <v>1757</v>
      </c>
      <c r="F558">
        <v>1452112717</v>
      </c>
      <c r="G558">
        <v>1449520717</v>
      </c>
      <c r="H558" t="b">
        <v>0</v>
      </c>
      <c r="I558">
        <v>1</v>
      </c>
      <c r="J558" t="b">
        <v>0</v>
      </c>
      <c r="K558" t="s">
        <v>1803</v>
      </c>
      <c r="L558">
        <f>ROUND(C558/B558*100,0)</f>
        <v>3</v>
      </c>
      <c r="M558">
        <f>IFERROR(ROUND(C558/I558,2),0)</f>
        <v>200</v>
      </c>
      <c r="N558" t="s">
        <v>1857</v>
      </c>
      <c r="O558" t="s">
        <v>1858</v>
      </c>
      <c r="P558" s="10">
        <f t="shared" si="16"/>
        <v>42345.860150462962</v>
      </c>
      <c r="Q558" s="10">
        <f t="shared" si="17"/>
        <v>42375.860150462962</v>
      </c>
    </row>
    <row r="559" spans="1:17" hidden="1" x14ac:dyDescent="0.3">
      <c r="A559" s="7">
        <v>557</v>
      </c>
      <c r="B559" s="3">
        <v>150000</v>
      </c>
      <c r="C559" s="5">
        <v>1366</v>
      </c>
      <c r="D559" t="s">
        <v>1754</v>
      </c>
      <c r="E559" t="s">
        <v>1769</v>
      </c>
      <c r="F559">
        <v>1480721803</v>
      </c>
      <c r="G559">
        <v>1478126203</v>
      </c>
      <c r="H559" t="b">
        <v>0</v>
      </c>
      <c r="I559">
        <v>20</v>
      </c>
      <c r="J559" t="b">
        <v>0</v>
      </c>
      <c r="K559" t="s">
        <v>1803</v>
      </c>
      <c r="L559">
        <f>ROUND(C559/B559*100,0)</f>
        <v>1</v>
      </c>
      <c r="M559">
        <f>IFERROR(ROUND(C559/I559,2),0)</f>
        <v>68.3</v>
      </c>
      <c r="N559" t="s">
        <v>1857</v>
      </c>
      <c r="O559" t="s">
        <v>1858</v>
      </c>
      <c r="P559" s="10">
        <f t="shared" si="16"/>
        <v>42676.942164351851</v>
      </c>
      <c r="Q559" s="10">
        <f t="shared" si="17"/>
        <v>42706.983831018515</v>
      </c>
    </row>
    <row r="560" spans="1:17" hidden="1" x14ac:dyDescent="0.3">
      <c r="A560" s="7">
        <v>558</v>
      </c>
      <c r="B560" s="3">
        <v>750</v>
      </c>
      <c r="C560" s="5">
        <v>0</v>
      </c>
      <c r="D560" t="s">
        <v>1754</v>
      </c>
      <c r="E560" t="s">
        <v>1757</v>
      </c>
      <c r="F560">
        <v>1427227905</v>
      </c>
      <c r="G560">
        <v>1424639505</v>
      </c>
      <c r="H560" t="b">
        <v>0</v>
      </c>
      <c r="I560">
        <v>0</v>
      </c>
      <c r="J560" t="b">
        <v>0</v>
      </c>
      <c r="K560" t="s">
        <v>1803</v>
      </c>
      <c r="L560">
        <f>ROUND(C560/B560*100,0)</f>
        <v>0</v>
      </c>
      <c r="M560">
        <f>IFERROR(ROUND(C560/I560,2),0)</f>
        <v>0</v>
      </c>
      <c r="N560" t="s">
        <v>1857</v>
      </c>
      <c r="O560" t="s">
        <v>1858</v>
      </c>
      <c r="P560" s="10">
        <f t="shared" si="16"/>
        <v>42057.883159722223</v>
      </c>
      <c r="Q560" s="10">
        <f t="shared" si="17"/>
        <v>42087.841493055559</v>
      </c>
    </row>
    <row r="561" spans="1:17" hidden="1" x14ac:dyDescent="0.3">
      <c r="A561" s="7">
        <v>559</v>
      </c>
      <c r="B561" s="3">
        <v>240000</v>
      </c>
      <c r="C561" s="5">
        <v>50</v>
      </c>
      <c r="D561" t="s">
        <v>1754</v>
      </c>
      <c r="E561" t="s">
        <v>1757</v>
      </c>
      <c r="F561">
        <v>1449989260</v>
      </c>
      <c r="G561">
        <v>1447397260</v>
      </c>
      <c r="H561" t="b">
        <v>0</v>
      </c>
      <c r="I561">
        <v>1</v>
      </c>
      <c r="J561" t="b">
        <v>0</v>
      </c>
      <c r="K561" t="s">
        <v>1803</v>
      </c>
      <c r="L561">
        <f>ROUND(C561/B561*100,0)</f>
        <v>0</v>
      </c>
      <c r="M561">
        <f>IFERROR(ROUND(C561/I561,2),0)</f>
        <v>50</v>
      </c>
      <c r="N561" t="s">
        <v>1857</v>
      </c>
      <c r="O561" t="s">
        <v>1858</v>
      </c>
      <c r="P561" s="10">
        <f t="shared" si="16"/>
        <v>42321.283101851848</v>
      </c>
      <c r="Q561" s="10">
        <f t="shared" si="17"/>
        <v>42351.283101851848</v>
      </c>
    </row>
    <row r="562" spans="1:17" hidden="1" x14ac:dyDescent="0.3">
      <c r="A562" s="7">
        <v>560</v>
      </c>
      <c r="B562" s="3">
        <v>100000</v>
      </c>
      <c r="C562" s="5">
        <v>12</v>
      </c>
      <c r="D562" t="s">
        <v>1754</v>
      </c>
      <c r="E562" t="s">
        <v>1762</v>
      </c>
      <c r="F562">
        <v>1418841045</v>
      </c>
      <c r="G562">
        <v>1416249045</v>
      </c>
      <c r="H562" t="b">
        <v>0</v>
      </c>
      <c r="I562">
        <v>3</v>
      </c>
      <c r="J562" t="b">
        <v>0</v>
      </c>
      <c r="K562" t="s">
        <v>1803</v>
      </c>
      <c r="L562">
        <f>ROUND(C562/B562*100,0)</f>
        <v>0</v>
      </c>
      <c r="M562">
        <f>IFERROR(ROUND(C562/I562,2),0)</f>
        <v>4</v>
      </c>
      <c r="N562" t="s">
        <v>1857</v>
      </c>
      <c r="O562" t="s">
        <v>1858</v>
      </c>
      <c r="P562" s="10">
        <f t="shared" si="16"/>
        <v>41960.771354166667</v>
      </c>
      <c r="Q562" s="10">
        <f t="shared" si="17"/>
        <v>41990.771354166667</v>
      </c>
    </row>
    <row r="563" spans="1:17" hidden="1" x14ac:dyDescent="0.3">
      <c r="A563" s="7">
        <v>561</v>
      </c>
      <c r="B563" s="3">
        <v>15000</v>
      </c>
      <c r="C563" s="5">
        <v>55</v>
      </c>
      <c r="D563" t="s">
        <v>1754</v>
      </c>
      <c r="E563" t="s">
        <v>1757</v>
      </c>
      <c r="F563">
        <v>1445874513</v>
      </c>
      <c r="G563">
        <v>1442850513</v>
      </c>
      <c r="H563" t="b">
        <v>0</v>
      </c>
      <c r="I563">
        <v>2</v>
      </c>
      <c r="J563" t="b">
        <v>0</v>
      </c>
      <c r="K563" t="s">
        <v>1803</v>
      </c>
      <c r="L563">
        <f>ROUND(C563/B563*100,0)</f>
        <v>0</v>
      </c>
      <c r="M563">
        <f>IFERROR(ROUND(C563/I563,2),0)</f>
        <v>27.5</v>
      </c>
      <c r="N563" t="s">
        <v>1857</v>
      </c>
      <c r="O563" t="s">
        <v>1858</v>
      </c>
      <c r="P563" s="10">
        <f t="shared" si="16"/>
        <v>42268.658715277779</v>
      </c>
      <c r="Q563" s="10">
        <f t="shared" si="17"/>
        <v>42303.658715277779</v>
      </c>
    </row>
    <row r="564" spans="1:17" hidden="1" x14ac:dyDescent="0.3">
      <c r="A564" s="7">
        <v>562</v>
      </c>
      <c r="B564" s="3">
        <v>50000</v>
      </c>
      <c r="C564" s="5">
        <v>0</v>
      </c>
      <c r="D564" t="s">
        <v>1754</v>
      </c>
      <c r="E564" t="s">
        <v>1766</v>
      </c>
      <c r="F564">
        <v>1482052815</v>
      </c>
      <c r="G564">
        <v>1479460815</v>
      </c>
      <c r="H564" t="b">
        <v>0</v>
      </c>
      <c r="I564">
        <v>0</v>
      </c>
      <c r="J564" t="b">
        <v>0</v>
      </c>
      <c r="K564" t="s">
        <v>1803</v>
      </c>
      <c r="L564">
        <f>ROUND(C564/B564*100,0)</f>
        <v>0</v>
      </c>
      <c r="M564">
        <f>IFERROR(ROUND(C564/I564,2),0)</f>
        <v>0</v>
      </c>
      <c r="N564" t="s">
        <v>1857</v>
      </c>
      <c r="O564" t="s">
        <v>1858</v>
      </c>
      <c r="P564" s="10">
        <f t="shared" si="16"/>
        <v>42692.389062500006</v>
      </c>
      <c r="Q564" s="10">
        <f t="shared" si="17"/>
        <v>42722.389062500006</v>
      </c>
    </row>
    <row r="565" spans="1:17" hidden="1" x14ac:dyDescent="0.3">
      <c r="A565" s="7">
        <v>563</v>
      </c>
      <c r="B565" s="3">
        <v>75000</v>
      </c>
      <c r="C565" s="5">
        <v>68</v>
      </c>
      <c r="D565" t="s">
        <v>1754</v>
      </c>
      <c r="E565" t="s">
        <v>1759</v>
      </c>
      <c r="F565">
        <v>1424137247</v>
      </c>
      <c r="G565">
        <v>1421545247</v>
      </c>
      <c r="H565" t="b">
        <v>0</v>
      </c>
      <c r="I565">
        <v>2</v>
      </c>
      <c r="J565" t="b">
        <v>0</v>
      </c>
      <c r="K565" t="s">
        <v>1803</v>
      </c>
      <c r="L565">
        <f>ROUND(C565/B565*100,0)</f>
        <v>0</v>
      </c>
      <c r="M565">
        <f>IFERROR(ROUND(C565/I565,2),0)</f>
        <v>34</v>
      </c>
      <c r="N565" t="s">
        <v>1857</v>
      </c>
      <c r="O565" t="s">
        <v>1858</v>
      </c>
      <c r="P565" s="10">
        <f t="shared" si="16"/>
        <v>42022.069988425923</v>
      </c>
      <c r="Q565" s="10">
        <f t="shared" si="17"/>
        <v>42052.069988425923</v>
      </c>
    </row>
    <row r="566" spans="1:17" hidden="1" x14ac:dyDescent="0.3">
      <c r="A566" s="7">
        <v>564</v>
      </c>
      <c r="B566" s="3">
        <v>18000</v>
      </c>
      <c r="C566" s="5">
        <v>1</v>
      </c>
      <c r="D566" t="s">
        <v>1754</v>
      </c>
      <c r="E566" t="s">
        <v>1763</v>
      </c>
      <c r="F566">
        <v>1457822275</v>
      </c>
      <c r="G566">
        <v>1455230275</v>
      </c>
      <c r="H566" t="b">
        <v>0</v>
      </c>
      <c r="I566">
        <v>1</v>
      </c>
      <c r="J566" t="b">
        <v>0</v>
      </c>
      <c r="K566" t="s">
        <v>1803</v>
      </c>
      <c r="L566">
        <f>ROUND(C566/B566*100,0)</f>
        <v>0</v>
      </c>
      <c r="M566">
        <f>IFERROR(ROUND(C566/I566,2),0)</f>
        <v>1</v>
      </c>
      <c r="N566" t="s">
        <v>1857</v>
      </c>
      <c r="O566" t="s">
        <v>1858</v>
      </c>
      <c r="P566" s="10">
        <f t="shared" si="16"/>
        <v>42411.942997685182</v>
      </c>
      <c r="Q566" s="10">
        <f t="shared" si="17"/>
        <v>42441.942997685182</v>
      </c>
    </row>
    <row r="567" spans="1:17" hidden="1" x14ac:dyDescent="0.3">
      <c r="A567" s="7">
        <v>565</v>
      </c>
      <c r="B567" s="3">
        <v>25000</v>
      </c>
      <c r="C567" s="5">
        <v>0</v>
      </c>
      <c r="D567" t="s">
        <v>1754</v>
      </c>
      <c r="E567" t="s">
        <v>1758</v>
      </c>
      <c r="F567">
        <v>1436554249</v>
      </c>
      <c r="G567">
        <v>1433962249</v>
      </c>
      <c r="H567" t="b">
        <v>0</v>
      </c>
      <c r="I567">
        <v>0</v>
      </c>
      <c r="J567" t="b">
        <v>0</v>
      </c>
      <c r="K567" t="s">
        <v>1803</v>
      </c>
      <c r="L567">
        <f>ROUND(C567/B567*100,0)</f>
        <v>0</v>
      </c>
      <c r="M567">
        <f>IFERROR(ROUND(C567/I567,2),0)</f>
        <v>0</v>
      </c>
      <c r="N567" t="s">
        <v>1857</v>
      </c>
      <c r="O567" t="s">
        <v>1858</v>
      </c>
      <c r="P567" s="10">
        <f t="shared" si="16"/>
        <v>42165.785289351858</v>
      </c>
      <c r="Q567" s="10">
        <f t="shared" si="17"/>
        <v>42195.785289351858</v>
      </c>
    </row>
    <row r="568" spans="1:17" hidden="1" x14ac:dyDescent="0.3">
      <c r="A568" s="7">
        <v>566</v>
      </c>
      <c r="B568" s="3">
        <v>5000</v>
      </c>
      <c r="C568" s="5">
        <v>1</v>
      </c>
      <c r="D568" t="s">
        <v>1754</v>
      </c>
      <c r="E568" t="s">
        <v>1757</v>
      </c>
      <c r="F568">
        <v>1468513533</v>
      </c>
      <c r="G568">
        <v>1465921533</v>
      </c>
      <c r="H568" t="b">
        <v>0</v>
      </c>
      <c r="I568">
        <v>1</v>
      </c>
      <c r="J568" t="b">
        <v>0</v>
      </c>
      <c r="K568" t="s">
        <v>1803</v>
      </c>
      <c r="L568">
        <f>ROUND(C568/B568*100,0)</f>
        <v>0</v>
      </c>
      <c r="M568">
        <f>IFERROR(ROUND(C568/I568,2),0)</f>
        <v>1</v>
      </c>
      <c r="N568" t="s">
        <v>1857</v>
      </c>
      <c r="O568" t="s">
        <v>1858</v>
      </c>
      <c r="P568" s="10">
        <f t="shared" si="16"/>
        <v>42535.68440972222</v>
      </c>
      <c r="Q568" s="10">
        <f t="shared" si="17"/>
        <v>42565.68440972222</v>
      </c>
    </row>
    <row r="569" spans="1:17" hidden="1" x14ac:dyDescent="0.3">
      <c r="A569" s="7">
        <v>567</v>
      </c>
      <c r="B569" s="3">
        <v>10000</v>
      </c>
      <c r="C569" s="5">
        <v>0</v>
      </c>
      <c r="D569" t="s">
        <v>1754</v>
      </c>
      <c r="E569" t="s">
        <v>1757</v>
      </c>
      <c r="F569">
        <v>1420143194</v>
      </c>
      <c r="G569">
        <v>1417551194</v>
      </c>
      <c r="H569" t="b">
        <v>0</v>
      </c>
      <c r="I569">
        <v>0</v>
      </c>
      <c r="J569" t="b">
        <v>0</v>
      </c>
      <c r="K569" t="s">
        <v>1803</v>
      </c>
      <c r="L569">
        <f>ROUND(C569/B569*100,0)</f>
        <v>0</v>
      </c>
      <c r="M569">
        <f>IFERROR(ROUND(C569/I569,2),0)</f>
        <v>0</v>
      </c>
      <c r="N569" t="s">
        <v>1857</v>
      </c>
      <c r="O569" t="s">
        <v>1858</v>
      </c>
      <c r="P569" s="10">
        <f t="shared" si="16"/>
        <v>41975.842523148152</v>
      </c>
      <c r="Q569" s="10">
        <f t="shared" si="17"/>
        <v>42005.842523148152</v>
      </c>
    </row>
    <row r="570" spans="1:17" hidden="1" x14ac:dyDescent="0.3">
      <c r="A570" s="7">
        <v>568</v>
      </c>
      <c r="B570" s="3">
        <v>24500</v>
      </c>
      <c r="C570" s="5">
        <v>245</v>
      </c>
      <c r="D570" t="s">
        <v>1754</v>
      </c>
      <c r="E570" t="s">
        <v>1761</v>
      </c>
      <c r="F570">
        <v>1452942000</v>
      </c>
      <c r="G570">
        <v>1449785223</v>
      </c>
      <c r="H570" t="b">
        <v>0</v>
      </c>
      <c r="I570">
        <v>5</v>
      </c>
      <c r="J570" t="b">
        <v>0</v>
      </c>
      <c r="K570" t="s">
        <v>1803</v>
      </c>
      <c r="L570">
        <f>ROUND(C570/B570*100,0)</f>
        <v>1</v>
      </c>
      <c r="M570">
        <f>IFERROR(ROUND(C570/I570,2),0)</f>
        <v>49</v>
      </c>
      <c r="N570" t="s">
        <v>1857</v>
      </c>
      <c r="O570" t="s">
        <v>1858</v>
      </c>
      <c r="P570" s="10">
        <f t="shared" si="16"/>
        <v>42348.9215625</v>
      </c>
      <c r="Q570" s="10">
        <f t="shared" si="17"/>
        <v>42385.458333333328</v>
      </c>
    </row>
    <row r="571" spans="1:17" hidden="1" x14ac:dyDescent="0.3">
      <c r="A571" s="7">
        <v>569</v>
      </c>
      <c r="B571" s="3">
        <v>2500</v>
      </c>
      <c r="C571" s="5">
        <v>20</v>
      </c>
      <c r="D571" t="s">
        <v>1754</v>
      </c>
      <c r="E571" t="s">
        <v>1762</v>
      </c>
      <c r="F571">
        <v>1451679612</v>
      </c>
      <c r="G571">
        <v>1449087612</v>
      </c>
      <c r="H571" t="b">
        <v>0</v>
      </c>
      <c r="I571">
        <v>1</v>
      </c>
      <c r="J571" t="b">
        <v>0</v>
      </c>
      <c r="K571" t="s">
        <v>1803</v>
      </c>
      <c r="L571">
        <f>ROUND(C571/B571*100,0)</f>
        <v>1</v>
      </c>
      <c r="M571">
        <f>IFERROR(ROUND(C571/I571,2),0)</f>
        <v>20</v>
      </c>
      <c r="N571" t="s">
        <v>1857</v>
      </c>
      <c r="O571" t="s">
        <v>1858</v>
      </c>
      <c r="P571" s="10">
        <f t="shared" si="16"/>
        <v>42340.847361111111</v>
      </c>
      <c r="Q571" s="10">
        <f t="shared" si="17"/>
        <v>42370.847361111111</v>
      </c>
    </row>
    <row r="572" spans="1:17" hidden="1" x14ac:dyDescent="0.3">
      <c r="A572" s="7">
        <v>570</v>
      </c>
      <c r="B572" s="3">
        <v>85000</v>
      </c>
      <c r="C572" s="5">
        <v>142</v>
      </c>
      <c r="D572" t="s">
        <v>1754</v>
      </c>
      <c r="E572" t="s">
        <v>1757</v>
      </c>
      <c r="F572">
        <v>1455822569</v>
      </c>
      <c r="G572">
        <v>1453230569</v>
      </c>
      <c r="H572" t="b">
        <v>0</v>
      </c>
      <c r="I572">
        <v>1</v>
      </c>
      <c r="J572" t="b">
        <v>0</v>
      </c>
      <c r="K572" t="s">
        <v>1803</v>
      </c>
      <c r="L572">
        <f>ROUND(C572/B572*100,0)</f>
        <v>0</v>
      </c>
      <c r="M572">
        <f>IFERROR(ROUND(C572/I572,2),0)</f>
        <v>142</v>
      </c>
      <c r="N572" t="s">
        <v>1857</v>
      </c>
      <c r="O572" t="s">
        <v>1858</v>
      </c>
      <c r="P572" s="10">
        <f t="shared" si="16"/>
        <v>42388.798252314817</v>
      </c>
      <c r="Q572" s="10">
        <f t="shared" si="17"/>
        <v>42418.798252314817</v>
      </c>
    </row>
    <row r="573" spans="1:17" hidden="1" x14ac:dyDescent="0.3">
      <c r="A573" s="7">
        <v>571</v>
      </c>
      <c r="B573" s="3">
        <v>25000</v>
      </c>
      <c r="C573" s="5">
        <v>106</v>
      </c>
      <c r="D573" t="s">
        <v>1754</v>
      </c>
      <c r="E573" t="s">
        <v>1757</v>
      </c>
      <c r="F573">
        <v>1437969540</v>
      </c>
      <c r="G573">
        <v>1436297723</v>
      </c>
      <c r="H573" t="b">
        <v>0</v>
      </c>
      <c r="I573">
        <v>2</v>
      </c>
      <c r="J573" t="b">
        <v>0</v>
      </c>
      <c r="K573" t="s">
        <v>1803</v>
      </c>
      <c r="L573">
        <f>ROUND(C573/B573*100,0)</f>
        <v>0</v>
      </c>
      <c r="M573">
        <f>IFERROR(ROUND(C573/I573,2),0)</f>
        <v>53</v>
      </c>
      <c r="N573" t="s">
        <v>1857</v>
      </c>
      <c r="O573" t="s">
        <v>1858</v>
      </c>
      <c r="P573" s="10">
        <f t="shared" si="16"/>
        <v>42192.816238425927</v>
      </c>
      <c r="Q573" s="10">
        <f t="shared" si="17"/>
        <v>42212.165972222225</v>
      </c>
    </row>
    <row r="574" spans="1:17" hidden="1" x14ac:dyDescent="0.3">
      <c r="A574" s="7">
        <v>572</v>
      </c>
      <c r="B574" s="3">
        <v>2500</v>
      </c>
      <c r="C574" s="5">
        <v>0</v>
      </c>
      <c r="D574" t="s">
        <v>1754</v>
      </c>
      <c r="E574" t="s">
        <v>1757</v>
      </c>
      <c r="F574">
        <v>1446660688</v>
      </c>
      <c r="G574">
        <v>1444065088</v>
      </c>
      <c r="H574" t="b">
        <v>0</v>
      </c>
      <c r="I574">
        <v>0</v>
      </c>
      <c r="J574" t="b">
        <v>0</v>
      </c>
      <c r="K574" t="s">
        <v>1803</v>
      </c>
      <c r="L574">
        <f>ROUND(C574/B574*100,0)</f>
        <v>0</v>
      </c>
      <c r="M574">
        <f>IFERROR(ROUND(C574/I574,2),0)</f>
        <v>0</v>
      </c>
      <c r="N574" t="s">
        <v>1857</v>
      </c>
      <c r="O574" t="s">
        <v>1858</v>
      </c>
      <c r="P574" s="10">
        <f t="shared" si="16"/>
        <v>42282.71629629629</v>
      </c>
      <c r="Q574" s="10">
        <f t="shared" si="17"/>
        <v>42312.757962962962</v>
      </c>
    </row>
    <row r="575" spans="1:17" hidden="1" x14ac:dyDescent="0.3">
      <c r="A575" s="7">
        <v>573</v>
      </c>
      <c r="B575" s="3">
        <v>88888</v>
      </c>
      <c r="C575" s="5">
        <v>346</v>
      </c>
      <c r="D575" t="s">
        <v>1754</v>
      </c>
      <c r="E575" t="s">
        <v>1757</v>
      </c>
      <c r="F575">
        <v>1421543520</v>
      </c>
      <c r="G575">
        <v>1416445931</v>
      </c>
      <c r="H575" t="b">
        <v>0</v>
      </c>
      <c r="I575">
        <v>9</v>
      </c>
      <c r="J575" t="b">
        <v>0</v>
      </c>
      <c r="K575" t="s">
        <v>1803</v>
      </c>
      <c r="L575">
        <f>ROUND(C575/B575*100,0)</f>
        <v>0</v>
      </c>
      <c r="M575">
        <f>IFERROR(ROUND(C575/I575,2),0)</f>
        <v>38.44</v>
      </c>
      <c r="N575" t="s">
        <v>1857</v>
      </c>
      <c r="O575" t="s">
        <v>1858</v>
      </c>
      <c r="P575" s="10">
        <f t="shared" si="16"/>
        <v>41963.050127314811</v>
      </c>
      <c r="Q575" s="10">
        <f t="shared" si="17"/>
        <v>42022.05</v>
      </c>
    </row>
    <row r="576" spans="1:17" hidden="1" x14ac:dyDescent="0.3">
      <c r="A576" s="7">
        <v>574</v>
      </c>
      <c r="B576" s="3">
        <v>11180</v>
      </c>
      <c r="C576" s="5">
        <v>80</v>
      </c>
      <c r="D576" t="s">
        <v>1754</v>
      </c>
      <c r="E576" t="s">
        <v>1758</v>
      </c>
      <c r="F576">
        <v>1476873507</v>
      </c>
      <c r="G576">
        <v>1474281507</v>
      </c>
      <c r="H576" t="b">
        <v>0</v>
      </c>
      <c r="I576">
        <v>4</v>
      </c>
      <c r="J576" t="b">
        <v>0</v>
      </c>
      <c r="K576" t="s">
        <v>1803</v>
      </c>
      <c r="L576">
        <f>ROUND(C576/B576*100,0)</f>
        <v>1</v>
      </c>
      <c r="M576">
        <f>IFERROR(ROUND(C576/I576,2),0)</f>
        <v>20</v>
      </c>
      <c r="N576" t="s">
        <v>1857</v>
      </c>
      <c r="O576" t="s">
        <v>1858</v>
      </c>
      <c r="P576" s="10">
        <f t="shared" si="16"/>
        <v>42632.443368055552</v>
      </c>
      <c r="Q576" s="10">
        <f t="shared" si="17"/>
        <v>42662.443368055552</v>
      </c>
    </row>
    <row r="577" spans="1:17" hidden="1" x14ac:dyDescent="0.3">
      <c r="A577" s="7">
        <v>575</v>
      </c>
      <c r="B577" s="3">
        <v>60000</v>
      </c>
      <c r="C577" s="5">
        <v>259</v>
      </c>
      <c r="D577" t="s">
        <v>1754</v>
      </c>
      <c r="E577" t="s">
        <v>1769</v>
      </c>
      <c r="F577">
        <v>1434213443</v>
      </c>
      <c r="G577">
        <v>1431621443</v>
      </c>
      <c r="H577" t="b">
        <v>0</v>
      </c>
      <c r="I577">
        <v>4</v>
      </c>
      <c r="J577" t="b">
        <v>0</v>
      </c>
      <c r="K577" t="s">
        <v>1803</v>
      </c>
      <c r="L577">
        <f>ROUND(C577/B577*100,0)</f>
        <v>0</v>
      </c>
      <c r="M577">
        <f>IFERROR(ROUND(C577/I577,2),0)</f>
        <v>64.75</v>
      </c>
      <c r="N577" t="s">
        <v>1857</v>
      </c>
      <c r="O577" t="s">
        <v>1858</v>
      </c>
      <c r="P577" s="10">
        <f t="shared" si="16"/>
        <v>42138.692627314813</v>
      </c>
      <c r="Q577" s="10">
        <f t="shared" si="17"/>
        <v>42168.692627314813</v>
      </c>
    </row>
    <row r="578" spans="1:17" hidden="1" x14ac:dyDescent="0.3">
      <c r="A578" s="7">
        <v>576</v>
      </c>
      <c r="B578" s="3">
        <v>80000</v>
      </c>
      <c r="C578" s="5">
        <v>1</v>
      </c>
      <c r="D578" t="s">
        <v>1754</v>
      </c>
      <c r="E578" t="s">
        <v>1757</v>
      </c>
      <c r="F578">
        <v>1427537952</v>
      </c>
      <c r="G578">
        <v>1422357552</v>
      </c>
      <c r="H578" t="b">
        <v>0</v>
      </c>
      <c r="I578">
        <v>1</v>
      </c>
      <c r="J578" t="b">
        <v>0</v>
      </c>
      <c r="K578" t="s">
        <v>1803</v>
      </c>
      <c r="L578">
        <f>ROUND(C578/B578*100,0)</f>
        <v>0</v>
      </c>
      <c r="M578">
        <f>IFERROR(ROUND(C578/I578,2),0)</f>
        <v>1</v>
      </c>
      <c r="N578" t="s">
        <v>1857</v>
      </c>
      <c r="O578" t="s">
        <v>1858</v>
      </c>
      <c r="P578" s="10">
        <f t="shared" si="16"/>
        <v>42031.471666666665</v>
      </c>
      <c r="Q578" s="10">
        <f t="shared" si="17"/>
        <v>42091.43</v>
      </c>
    </row>
    <row r="579" spans="1:17" hidden="1" x14ac:dyDescent="0.3">
      <c r="A579" s="7">
        <v>577</v>
      </c>
      <c r="B579" s="3">
        <v>5000</v>
      </c>
      <c r="C579" s="5">
        <v>10</v>
      </c>
      <c r="D579" t="s">
        <v>1754</v>
      </c>
      <c r="E579" t="s">
        <v>1757</v>
      </c>
      <c r="F579">
        <v>1463753302</v>
      </c>
      <c r="G579">
        <v>1458569302</v>
      </c>
      <c r="H579" t="b">
        <v>0</v>
      </c>
      <c r="I579">
        <v>1</v>
      </c>
      <c r="J579" t="b">
        <v>0</v>
      </c>
      <c r="K579" t="s">
        <v>1803</v>
      </c>
      <c r="L579">
        <f>ROUND(C579/B579*100,0)</f>
        <v>0</v>
      </c>
      <c r="M579">
        <f>IFERROR(ROUND(C579/I579,2),0)</f>
        <v>10</v>
      </c>
      <c r="N579" t="s">
        <v>1857</v>
      </c>
      <c r="O579" t="s">
        <v>1858</v>
      </c>
      <c r="P579" s="10">
        <f t="shared" ref="P579:P642" si="18">(((G579/60)/60/24)+DATE(1970,1,1))</f>
        <v>42450.589143518519</v>
      </c>
      <c r="Q579" s="10">
        <f t="shared" ref="Q579:Q642" si="19">(((F579/60)/60/24)+DATE(1970,1,1))</f>
        <v>42510.589143518519</v>
      </c>
    </row>
    <row r="580" spans="1:17" hidden="1" x14ac:dyDescent="0.3">
      <c r="A580" s="7">
        <v>578</v>
      </c>
      <c r="B580" s="3">
        <v>125000</v>
      </c>
      <c r="C580" s="5">
        <v>14</v>
      </c>
      <c r="D580" t="s">
        <v>1754</v>
      </c>
      <c r="E580" t="s">
        <v>1758</v>
      </c>
      <c r="F580">
        <v>1441633993</v>
      </c>
      <c r="G580">
        <v>1439560393</v>
      </c>
      <c r="H580" t="b">
        <v>0</v>
      </c>
      <c r="I580">
        <v>7</v>
      </c>
      <c r="J580" t="b">
        <v>0</v>
      </c>
      <c r="K580" t="s">
        <v>1803</v>
      </c>
      <c r="L580">
        <f>ROUND(C580/B580*100,0)</f>
        <v>0</v>
      </c>
      <c r="M580">
        <f>IFERROR(ROUND(C580/I580,2),0)</f>
        <v>2</v>
      </c>
      <c r="N580" t="s">
        <v>1857</v>
      </c>
      <c r="O580" t="s">
        <v>1858</v>
      </c>
      <c r="P580" s="10">
        <f t="shared" si="18"/>
        <v>42230.578622685185</v>
      </c>
      <c r="Q580" s="10">
        <f t="shared" si="19"/>
        <v>42254.578622685185</v>
      </c>
    </row>
    <row r="581" spans="1:17" hidden="1" x14ac:dyDescent="0.3">
      <c r="A581" s="7">
        <v>579</v>
      </c>
      <c r="B581" s="3">
        <v>12000</v>
      </c>
      <c r="C581" s="5">
        <v>175</v>
      </c>
      <c r="D581" t="s">
        <v>1754</v>
      </c>
      <c r="E581" t="s">
        <v>1757</v>
      </c>
      <c r="F581">
        <v>1419539223</v>
      </c>
      <c r="G581">
        <v>1416947223</v>
      </c>
      <c r="H581" t="b">
        <v>0</v>
      </c>
      <c r="I581">
        <v>5</v>
      </c>
      <c r="J581" t="b">
        <v>0</v>
      </c>
      <c r="K581" t="s">
        <v>1803</v>
      </c>
      <c r="L581">
        <f>ROUND(C581/B581*100,0)</f>
        <v>1</v>
      </c>
      <c r="M581">
        <f>IFERROR(ROUND(C581/I581,2),0)</f>
        <v>35</v>
      </c>
      <c r="N581" t="s">
        <v>1857</v>
      </c>
      <c r="O581" t="s">
        <v>1858</v>
      </c>
      <c r="P581" s="10">
        <f t="shared" si="18"/>
        <v>41968.852118055554</v>
      </c>
      <c r="Q581" s="10">
        <f t="shared" si="19"/>
        <v>41998.852118055554</v>
      </c>
    </row>
    <row r="582" spans="1:17" hidden="1" x14ac:dyDescent="0.3">
      <c r="A582" s="7">
        <v>580</v>
      </c>
      <c r="B582" s="3">
        <v>3000</v>
      </c>
      <c r="C582" s="5">
        <v>1</v>
      </c>
      <c r="D582" t="s">
        <v>1754</v>
      </c>
      <c r="E582" t="s">
        <v>1757</v>
      </c>
      <c r="F582">
        <v>1474580867</v>
      </c>
      <c r="G582">
        <v>1471988867</v>
      </c>
      <c r="H582" t="b">
        <v>0</v>
      </c>
      <c r="I582">
        <v>1</v>
      </c>
      <c r="J582" t="b">
        <v>0</v>
      </c>
      <c r="K582" t="s">
        <v>1803</v>
      </c>
      <c r="L582">
        <f>ROUND(C582/B582*100,0)</f>
        <v>0</v>
      </c>
      <c r="M582">
        <f>IFERROR(ROUND(C582/I582,2),0)</f>
        <v>1</v>
      </c>
      <c r="N582" t="s">
        <v>1857</v>
      </c>
      <c r="O582" t="s">
        <v>1858</v>
      </c>
      <c r="P582" s="10">
        <f t="shared" si="18"/>
        <v>42605.908182870371</v>
      </c>
      <c r="Q582" s="10">
        <f t="shared" si="19"/>
        <v>42635.908182870371</v>
      </c>
    </row>
    <row r="583" spans="1:17" hidden="1" x14ac:dyDescent="0.3">
      <c r="A583" s="7">
        <v>581</v>
      </c>
      <c r="B583" s="3">
        <v>400</v>
      </c>
      <c r="C583" s="5">
        <v>0</v>
      </c>
      <c r="D583" t="s">
        <v>1754</v>
      </c>
      <c r="E583" t="s">
        <v>1757</v>
      </c>
      <c r="F583">
        <v>1438474704</v>
      </c>
      <c r="G583">
        <v>1435882704</v>
      </c>
      <c r="H583" t="b">
        <v>0</v>
      </c>
      <c r="I583">
        <v>0</v>
      </c>
      <c r="J583" t="b">
        <v>0</v>
      </c>
      <c r="K583" t="s">
        <v>1803</v>
      </c>
      <c r="L583">
        <f>ROUND(C583/B583*100,0)</f>
        <v>0</v>
      </c>
      <c r="M583">
        <f>IFERROR(ROUND(C583/I583,2),0)</f>
        <v>0</v>
      </c>
      <c r="N583" t="s">
        <v>1857</v>
      </c>
      <c r="O583" t="s">
        <v>1858</v>
      </c>
      <c r="P583" s="10">
        <f t="shared" si="18"/>
        <v>42188.012777777782</v>
      </c>
      <c r="Q583" s="10">
        <f t="shared" si="19"/>
        <v>42218.012777777782</v>
      </c>
    </row>
    <row r="584" spans="1:17" hidden="1" x14ac:dyDescent="0.3">
      <c r="A584" s="7">
        <v>582</v>
      </c>
      <c r="B584" s="3">
        <v>100000</v>
      </c>
      <c r="C584" s="5">
        <v>0</v>
      </c>
      <c r="D584" t="s">
        <v>1754</v>
      </c>
      <c r="E584" t="s">
        <v>1757</v>
      </c>
      <c r="F584">
        <v>1426442400</v>
      </c>
      <c r="G584">
        <v>1424454319</v>
      </c>
      <c r="H584" t="b">
        <v>0</v>
      </c>
      <c r="I584">
        <v>0</v>
      </c>
      <c r="J584" t="b">
        <v>0</v>
      </c>
      <c r="K584" t="s">
        <v>1803</v>
      </c>
      <c r="L584">
        <f>ROUND(C584/B584*100,0)</f>
        <v>0</v>
      </c>
      <c r="M584">
        <f>IFERROR(ROUND(C584/I584,2),0)</f>
        <v>0</v>
      </c>
      <c r="N584" t="s">
        <v>1857</v>
      </c>
      <c r="O584" t="s">
        <v>1858</v>
      </c>
      <c r="P584" s="10">
        <f t="shared" si="18"/>
        <v>42055.739803240736</v>
      </c>
      <c r="Q584" s="10">
        <f t="shared" si="19"/>
        <v>42078.75</v>
      </c>
    </row>
    <row r="585" spans="1:17" hidden="1" x14ac:dyDescent="0.3">
      <c r="A585" s="7">
        <v>583</v>
      </c>
      <c r="B585" s="3">
        <v>9000</v>
      </c>
      <c r="C585" s="5">
        <v>1</v>
      </c>
      <c r="D585" t="s">
        <v>1754</v>
      </c>
      <c r="E585" t="s">
        <v>1757</v>
      </c>
      <c r="F585">
        <v>1426800687</v>
      </c>
      <c r="G585">
        <v>1424212287</v>
      </c>
      <c r="H585" t="b">
        <v>0</v>
      </c>
      <c r="I585">
        <v>1</v>
      </c>
      <c r="J585" t="b">
        <v>0</v>
      </c>
      <c r="K585" t="s">
        <v>1803</v>
      </c>
      <c r="L585">
        <f>ROUND(C585/B585*100,0)</f>
        <v>0</v>
      </c>
      <c r="M585">
        <f>IFERROR(ROUND(C585/I585,2),0)</f>
        <v>1</v>
      </c>
      <c r="N585" t="s">
        <v>1857</v>
      </c>
      <c r="O585" t="s">
        <v>1858</v>
      </c>
      <c r="P585" s="10">
        <f t="shared" si="18"/>
        <v>42052.93850694444</v>
      </c>
      <c r="Q585" s="10">
        <f t="shared" si="19"/>
        <v>42082.896840277783</v>
      </c>
    </row>
    <row r="586" spans="1:17" hidden="1" x14ac:dyDescent="0.3">
      <c r="A586" s="7">
        <v>584</v>
      </c>
      <c r="B586" s="3">
        <v>1000</v>
      </c>
      <c r="C586" s="5">
        <v>10</v>
      </c>
      <c r="D586" t="s">
        <v>1754</v>
      </c>
      <c r="E586" t="s">
        <v>1757</v>
      </c>
      <c r="F586">
        <v>1426522316</v>
      </c>
      <c r="G586">
        <v>1423933916</v>
      </c>
      <c r="H586" t="b">
        <v>0</v>
      </c>
      <c r="I586">
        <v>2</v>
      </c>
      <c r="J586" t="b">
        <v>0</v>
      </c>
      <c r="K586" t="s">
        <v>1803</v>
      </c>
      <c r="L586">
        <f>ROUND(C586/B586*100,0)</f>
        <v>1</v>
      </c>
      <c r="M586">
        <f>IFERROR(ROUND(C586/I586,2),0)</f>
        <v>5</v>
      </c>
      <c r="N586" t="s">
        <v>1857</v>
      </c>
      <c r="O586" t="s">
        <v>1858</v>
      </c>
      <c r="P586" s="10">
        <f t="shared" si="18"/>
        <v>42049.716620370367</v>
      </c>
      <c r="Q586" s="10">
        <f t="shared" si="19"/>
        <v>42079.674953703703</v>
      </c>
    </row>
    <row r="587" spans="1:17" hidden="1" x14ac:dyDescent="0.3">
      <c r="A587" s="7">
        <v>585</v>
      </c>
      <c r="B587" s="3">
        <v>9000</v>
      </c>
      <c r="C587" s="5">
        <v>0</v>
      </c>
      <c r="D587" t="s">
        <v>1754</v>
      </c>
      <c r="E587" t="s">
        <v>1758</v>
      </c>
      <c r="F587">
        <v>1448928000</v>
      </c>
      <c r="G587">
        <v>1444123377</v>
      </c>
      <c r="H587" t="b">
        <v>0</v>
      </c>
      <c r="I587">
        <v>0</v>
      </c>
      <c r="J587" t="b">
        <v>0</v>
      </c>
      <c r="K587" t="s">
        <v>1803</v>
      </c>
      <c r="L587">
        <f>ROUND(C587/B587*100,0)</f>
        <v>0</v>
      </c>
      <c r="M587">
        <f>IFERROR(ROUND(C587/I587,2),0)</f>
        <v>0</v>
      </c>
      <c r="N587" t="s">
        <v>1857</v>
      </c>
      <c r="O587" t="s">
        <v>1858</v>
      </c>
      <c r="P587" s="10">
        <f t="shared" si="18"/>
        <v>42283.3909375</v>
      </c>
      <c r="Q587" s="10">
        <f t="shared" si="19"/>
        <v>42339</v>
      </c>
    </row>
    <row r="588" spans="1:17" hidden="1" x14ac:dyDescent="0.3">
      <c r="A588" s="7">
        <v>586</v>
      </c>
      <c r="B588" s="3">
        <v>10000</v>
      </c>
      <c r="C588" s="5">
        <v>56</v>
      </c>
      <c r="D588" t="s">
        <v>1754</v>
      </c>
      <c r="E588" t="s">
        <v>1757</v>
      </c>
      <c r="F588">
        <v>1424032207</v>
      </c>
      <c r="G588">
        <v>1421440207</v>
      </c>
      <c r="H588" t="b">
        <v>0</v>
      </c>
      <c r="I588">
        <v>4</v>
      </c>
      <c r="J588" t="b">
        <v>0</v>
      </c>
      <c r="K588" t="s">
        <v>1803</v>
      </c>
      <c r="L588">
        <f>ROUND(C588/B588*100,0)</f>
        <v>1</v>
      </c>
      <c r="M588">
        <f>IFERROR(ROUND(C588/I588,2),0)</f>
        <v>14</v>
      </c>
      <c r="N588" t="s">
        <v>1857</v>
      </c>
      <c r="O588" t="s">
        <v>1858</v>
      </c>
      <c r="P588" s="10">
        <f t="shared" si="18"/>
        <v>42020.854247685187</v>
      </c>
      <c r="Q588" s="10">
        <f t="shared" si="19"/>
        <v>42050.854247685187</v>
      </c>
    </row>
    <row r="589" spans="1:17" hidden="1" x14ac:dyDescent="0.3">
      <c r="A589" s="7">
        <v>587</v>
      </c>
      <c r="B589" s="3">
        <v>30000</v>
      </c>
      <c r="C589" s="5">
        <v>2725</v>
      </c>
      <c r="D589" t="s">
        <v>1754</v>
      </c>
      <c r="E589" t="s">
        <v>1762</v>
      </c>
      <c r="F589">
        <v>1429207833</v>
      </c>
      <c r="G589">
        <v>1426615833</v>
      </c>
      <c r="H589" t="b">
        <v>0</v>
      </c>
      <c r="I589">
        <v>7</v>
      </c>
      <c r="J589" t="b">
        <v>0</v>
      </c>
      <c r="K589" t="s">
        <v>1803</v>
      </c>
      <c r="L589">
        <f>ROUND(C589/B589*100,0)</f>
        <v>9</v>
      </c>
      <c r="M589">
        <f>IFERROR(ROUND(C589/I589,2),0)</f>
        <v>389.29</v>
      </c>
      <c r="N589" t="s">
        <v>1857</v>
      </c>
      <c r="O589" t="s">
        <v>1858</v>
      </c>
      <c r="P589" s="10">
        <f t="shared" si="18"/>
        <v>42080.757326388892</v>
      </c>
      <c r="Q589" s="10">
        <f t="shared" si="19"/>
        <v>42110.757326388892</v>
      </c>
    </row>
    <row r="590" spans="1:17" hidden="1" x14ac:dyDescent="0.3">
      <c r="A590" s="7">
        <v>588</v>
      </c>
      <c r="B590" s="3">
        <v>9000</v>
      </c>
      <c r="C590" s="5">
        <v>301</v>
      </c>
      <c r="D590" t="s">
        <v>1754</v>
      </c>
      <c r="E590" t="s">
        <v>1770</v>
      </c>
      <c r="F590">
        <v>1479410886</v>
      </c>
      <c r="G590">
        <v>1474223286</v>
      </c>
      <c r="H590" t="b">
        <v>0</v>
      </c>
      <c r="I590">
        <v>2</v>
      </c>
      <c r="J590" t="b">
        <v>0</v>
      </c>
      <c r="K590" t="s">
        <v>1803</v>
      </c>
      <c r="L590">
        <f>ROUND(C590/B590*100,0)</f>
        <v>3</v>
      </c>
      <c r="M590">
        <f>IFERROR(ROUND(C590/I590,2),0)</f>
        <v>150.5</v>
      </c>
      <c r="N590" t="s">
        <v>1857</v>
      </c>
      <c r="O590" t="s">
        <v>1858</v>
      </c>
      <c r="P590" s="10">
        <f t="shared" si="18"/>
        <v>42631.769513888896</v>
      </c>
      <c r="Q590" s="10">
        <f t="shared" si="19"/>
        <v>42691.811180555553</v>
      </c>
    </row>
    <row r="591" spans="1:17" hidden="1" x14ac:dyDescent="0.3">
      <c r="A591" s="7">
        <v>589</v>
      </c>
      <c r="B591" s="3">
        <v>7500</v>
      </c>
      <c r="C591" s="5">
        <v>1</v>
      </c>
      <c r="D591" t="s">
        <v>1754</v>
      </c>
      <c r="E591" t="s">
        <v>1757</v>
      </c>
      <c r="F591">
        <v>1436366699</v>
      </c>
      <c r="G591">
        <v>1435070699</v>
      </c>
      <c r="H591" t="b">
        <v>0</v>
      </c>
      <c r="I591">
        <v>1</v>
      </c>
      <c r="J591" t="b">
        <v>0</v>
      </c>
      <c r="K591" t="s">
        <v>1803</v>
      </c>
      <c r="L591">
        <f>ROUND(C591/B591*100,0)</f>
        <v>0</v>
      </c>
      <c r="M591">
        <f>IFERROR(ROUND(C591/I591,2),0)</f>
        <v>1</v>
      </c>
      <c r="N591" t="s">
        <v>1857</v>
      </c>
      <c r="O591" t="s">
        <v>1858</v>
      </c>
      <c r="P591" s="10">
        <f t="shared" si="18"/>
        <v>42178.614571759259</v>
      </c>
      <c r="Q591" s="10">
        <f t="shared" si="19"/>
        <v>42193.614571759259</v>
      </c>
    </row>
    <row r="592" spans="1:17" hidden="1" x14ac:dyDescent="0.3">
      <c r="A592" s="7">
        <v>590</v>
      </c>
      <c r="B592" s="3">
        <v>5000</v>
      </c>
      <c r="C592" s="5">
        <v>223</v>
      </c>
      <c r="D592" t="s">
        <v>1754</v>
      </c>
      <c r="E592" t="s">
        <v>1758</v>
      </c>
      <c r="F592">
        <v>1454936460</v>
      </c>
      <c r="G592">
        <v>1452259131</v>
      </c>
      <c r="H592" t="b">
        <v>0</v>
      </c>
      <c r="I592">
        <v>9</v>
      </c>
      <c r="J592" t="b">
        <v>0</v>
      </c>
      <c r="K592" t="s">
        <v>1803</v>
      </c>
      <c r="L592">
        <f>ROUND(C592/B592*100,0)</f>
        <v>4</v>
      </c>
      <c r="M592">
        <f>IFERROR(ROUND(C592/I592,2),0)</f>
        <v>24.78</v>
      </c>
      <c r="N592" t="s">
        <v>1857</v>
      </c>
      <c r="O592" t="s">
        <v>1858</v>
      </c>
      <c r="P592" s="10">
        <f t="shared" si="18"/>
        <v>42377.554756944446</v>
      </c>
      <c r="Q592" s="10">
        <f t="shared" si="19"/>
        <v>42408.542361111111</v>
      </c>
    </row>
    <row r="593" spans="1:17" hidden="1" x14ac:dyDescent="0.3">
      <c r="A593" s="7">
        <v>591</v>
      </c>
      <c r="B593" s="3">
        <v>100000</v>
      </c>
      <c r="C593" s="5">
        <v>61</v>
      </c>
      <c r="D593" t="s">
        <v>1754</v>
      </c>
      <c r="E593" t="s">
        <v>1757</v>
      </c>
      <c r="F593">
        <v>1437570130</v>
      </c>
      <c r="G593">
        <v>1434978130</v>
      </c>
      <c r="H593" t="b">
        <v>0</v>
      </c>
      <c r="I593">
        <v>2</v>
      </c>
      <c r="J593" t="b">
        <v>0</v>
      </c>
      <c r="K593" t="s">
        <v>1803</v>
      </c>
      <c r="L593">
        <f>ROUND(C593/B593*100,0)</f>
        <v>0</v>
      </c>
      <c r="M593">
        <f>IFERROR(ROUND(C593/I593,2),0)</f>
        <v>30.5</v>
      </c>
      <c r="N593" t="s">
        <v>1857</v>
      </c>
      <c r="O593" t="s">
        <v>1858</v>
      </c>
      <c r="P593" s="10">
        <f t="shared" si="18"/>
        <v>42177.543171296296</v>
      </c>
      <c r="Q593" s="10">
        <f t="shared" si="19"/>
        <v>42207.543171296296</v>
      </c>
    </row>
    <row r="594" spans="1:17" hidden="1" x14ac:dyDescent="0.3">
      <c r="A594" s="7">
        <v>592</v>
      </c>
      <c r="B594" s="3">
        <v>7500</v>
      </c>
      <c r="C594" s="5">
        <v>250</v>
      </c>
      <c r="D594" t="s">
        <v>1754</v>
      </c>
      <c r="E594" t="s">
        <v>1757</v>
      </c>
      <c r="F594">
        <v>1417584860</v>
      </c>
      <c r="G594">
        <v>1414992860</v>
      </c>
      <c r="H594" t="b">
        <v>0</v>
      </c>
      <c r="I594">
        <v>1</v>
      </c>
      <c r="J594" t="b">
        <v>0</v>
      </c>
      <c r="K594" t="s">
        <v>1803</v>
      </c>
      <c r="L594">
        <f>ROUND(C594/B594*100,0)</f>
        <v>3</v>
      </c>
      <c r="M594">
        <f>IFERROR(ROUND(C594/I594,2),0)</f>
        <v>250</v>
      </c>
      <c r="N594" t="s">
        <v>1857</v>
      </c>
      <c r="O594" t="s">
        <v>1858</v>
      </c>
      <c r="P594" s="10">
        <f t="shared" si="18"/>
        <v>41946.232175925928</v>
      </c>
      <c r="Q594" s="10">
        <f t="shared" si="19"/>
        <v>41976.232175925921</v>
      </c>
    </row>
    <row r="595" spans="1:17" hidden="1" x14ac:dyDescent="0.3">
      <c r="A595" s="7">
        <v>593</v>
      </c>
      <c r="B595" s="3">
        <v>500</v>
      </c>
      <c r="C595" s="5">
        <v>115</v>
      </c>
      <c r="D595" t="s">
        <v>1754</v>
      </c>
      <c r="E595" t="s">
        <v>1758</v>
      </c>
      <c r="F595">
        <v>1428333345</v>
      </c>
      <c r="G595">
        <v>1425744945</v>
      </c>
      <c r="H595" t="b">
        <v>0</v>
      </c>
      <c r="I595">
        <v>7</v>
      </c>
      <c r="J595" t="b">
        <v>0</v>
      </c>
      <c r="K595" t="s">
        <v>1803</v>
      </c>
      <c r="L595">
        <f>ROUND(C595/B595*100,0)</f>
        <v>23</v>
      </c>
      <c r="M595">
        <f>IFERROR(ROUND(C595/I595,2),0)</f>
        <v>16.43</v>
      </c>
      <c r="N595" t="s">
        <v>1857</v>
      </c>
      <c r="O595" t="s">
        <v>1858</v>
      </c>
      <c r="P595" s="10">
        <f t="shared" si="18"/>
        <v>42070.677604166667</v>
      </c>
      <c r="Q595" s="10">
        <f t="shared" si="19"/>
        <v>42100.635937500003</v>
      </c>
    </row>
    <row r="596" spans="1:17" hidden="1" x14ac:dyDescent="0.3">
      <c r="A596" s="7">
        <v>594</v>
      </c>
      <c r="B596" s="3">
        <v>25000</v>
      </c>
      <c r="C596" s="5">
        <v>26</v>
      </c>
      <c r="D596" t="s">
        <v>1754</v>
      </c>
      <c r="E596" t="s">
        <v>1757</v>
      </c>
      <c r="F596">
        <v>1460832206</v>
      </c>
      <c r="G596">
        <v>1458240206</v>
      </c>
      <c r="H596" t="b">
        <v>0</v>
      </c>
      <c r="I596">
        <v>2</v>
      </c>
      <c r="J596" t="b">
        <v>0</v>
      </c>
      <c r="K596" t="s">
        <v>1803</v>
      </c>
      <c r="L596">
        <f>ROUND(C596/B596*100,0)</f>
        <v>0</v>
      </c>
      <c r="M596">
        <f>IFERROR(ROUND(C596/I596,2),0)</f>
        <v>13</v>
      </c>
      <c r="N596" t="s">
        <v>1857</v>
      </c>
      <c r="O596" t="s">
        <v>1858</v>
      </c>
      <c r="P596" s="10">
        <f t="shared" si="18"/>
        <v>42446.780162037037</v>
      </c>
      <c r="Q596" s="10">
        <f t="shared" si="19"/>
        <v>42476.780162037037</v>
      </c>
    </row>
    <row r="597" spans="1:17" hidden="1" x14ac:dyDescent="0.3">
      <c r="A597" s="7">
        <v>595</v>
      </c>
      <c r="B597" s="3">
        <v>100000</v>
      </c>
      <c r="C597" s="5">
        <v>426</v>
      </c>
      <c r="D597" t="s">
        <v>1754</v>
      </c>
      <c r="E597" t="s">
        <v>1757</v>
      </c>
      <c r="F597">
        <v>1430703638</v>
      </c>
      <c r="G597">
        <v>1426815638</v>
      </c>
      <c r="H597" t="b">
        <v>0</v>
      </c>
      <c r="I597">
        <v>8</v>
      </c>
      <c r="J597" t="b">
        <v>0</v>
      </c>
      <c r="K597" t="s">
        <v>1803</v>
      </c>
      <c r="L597">
        <f>ROUND(C597/B597*100,0)</f>
        <v>0</v>
      </c>
      <c r="M597">
        <f>IFERROR(ROUND(C597/I597,2),0)</f>
        <v>53.25</v>
      </c>
      <c r="N597" t="s">
        <v>1857</v>
      </c>
      <c r="O597" t="s">
        <v>1858</v>
      </c>
      <c r="P597" s="10">
        <f t="shared" si="18"/>
        <v>42083.069884259254</v>
      </c>
      <c r="Q597" s="10">
        <f t="shared" si="19"/>
        <v>42128.069884259254</v>
      </c>
    </row>
    <row r="598" spans="1:17" hidden="1" x14ac:dyDescent="0.3">
      <c r="A598" s="7">
        <v>596</v>
      </c>
      <c r="B598" s="3">
        <v>20000</v>
      </c>
      <c r="C598" s="5">
        <v>6</v>
      </c>
      <c r="D598" t="s">
        <v>1754</v>
      </c>
      <c r="E598" t="s">
        <v>1757</v>
      </c>
      <c r="F598">
        <v>1478122292</v>
      </c>
      <c r="G598">
        <v>1475530292</v>
      </c>
      <c r="H598" t="b">
        <v>0</v>
      </c>
      <c r="I598">
        <v>2</v>
      </c>
      <c r="J598" t="b">
        <v>0</v>
      </c>
      <c r="K598" t="s">
        <v>1803</v>
      </c>
      <c r="L598">
        <f>ROUND(C598/B598*100,0)</f>
        <v>0</v>
      </c>
      <c r="M598">
        <f>IFERROR(ROUND(C598/I598,2),0)</f>
        <v>3</v>
      </c>
      <c r="N598" t="s">
        <v>1857</v>
      </c>
      <c r="O598" t="s">
        <v>1858</v>
      </c>
      <c r="P598" s="10">
        <f t="shared" si="18"/>
        <v>42646.896898148145</v>
      </c>
      <c r="Q598" s="10">
        <f t="shared" si="19"/>
        <v>42676.896898148145</v>
      </c>
    </row>
    <row r="599" spans="1:17" hidden="1" x14ac:dyDescent="0.3">
      <c r="A599" s="7">
        <v>597</v>
      </c>
      <c r="B599" s="3">
        <v>7500</v>
      </c>
      <c r="C599" s="5">
        <v>20</v>
      </c>
      <c r="D599" t="s">
        <v>1754</v>
      </c>
      <c r="E599" t="s">
        <v>1757</v>
      </c>
      <c r="F599">
        <v>1469980800</v>
      </c>
      <c r="G599">
        <v>1466787335</v>
      </c>
      <c r="H599" t="b">
        <v>0</v>
      </c>
      <c r="I599">
        <v>2</v>
      </c>
      <c r="J599" t="b">
        <v>0</v>
      </c>
      <c r="K599" t="s">
        <v>1803</v>
      </c>
      <c r="L599">
        <f>ROUND(C599/B599*100,0)</f>
        <v>0</v>
      </c>
      <c r="M599">
        <f>IFERROR(ROUND(C599/I599,2),0)</f>
        <v>10</v>
      </c>
      <c r="N599" t="s">
        <v>1857</v>
      </c>
      <c r="O599" t="s">
        <v>1858</v>
      </c>
      <c r="P599" s="10">
        <f t="shared" si="18"/>
        <v>42545.705266203702</v>
      </c>
      <c r="Q599" s="10">
        <f t="shared" si="19"/>
        <v>42582.666666666672</v>
      </c>
    </row>
    <row r="600" spans="1:17" hidden="1" x14ac:dyDescent="0.3">
      <c r="A600" s="7">
        <v>598</v>
      </c>
      <c r="B600" s="3">
        <v>2500</v>
      </c>
      <c r="C600" s="5">
        <v>850</v>
      </c>
      <c r="D600" t="s">
        <v>1754</v>
      </c>
      <c r="E600" t="s">
        <v>1757</v>
      </c>
      <c r="F600">
        <v>1417737781</v>
      </c>
      <c r="G600">
        <v>1415145781</v>
      </c>
      <c r="H600" t="b">
        <v>0</v>
      </c>
      <c r="I600">
        <v>7</v>
      </c>
      <c r="J600" t="b">
        <v>0</v>
      </c>
      <c r="K600" t="s">
        <v>1803</v>
      </c>
      <c r="L600">
        <f>ROUND(C600/B600*100,0)</f>
        <v>34</v>
      </c>
      <c r="M600">
        <f>IFERROR(ROUND(C600/I600,2),0)</f>
        <v>121.43</v>
      </c>
      <c r="N600" t="s">
        <v>1857</v>
      </c>
      <c r="O600" t="s">
        <v>1858</v>
      </c>
      <c r="P600" s="10">
        <f t="shared" si="18"/>
        <v>41948.00209490741</v>
      </c>
      <c r="Q600" s="10">
        <f t="shared" si="19"/>
        <v>41978.00209490741</v>
      </c>
    </row>
    <row r="601" spans="1:17" hidden="1" x14ac:dyDescent="0.3">
      <c r="A601" s="7">
        <v>599</v>
      </c>
      <c r="B601" s="3">
        <v>50000</v>
      </c>
      <c r="C601" s="5">
        <v>31</v>
      </c>
      <c r="D601" t="s">
        <v>1754</v>
      </c>
      <c r="E601" t="s">
        <v>1757</v>
      </c>
      <c r="F601">
        <v>1425827760</v>
      </c>
      <c r="G601">
        <v>1423769402</v>
      </c>
      <c r="H601" t="b">
        <v>0</v>
      </c>
      <c r="I601">
        <v>2</v>
      </c>
      <c r="J601" t="b">
        <v>0</v>
      </c>
      <c r="K601" t="s">
        <v>1803</v>
      </c>
      <c r="L601">
        <f>ROUND(C601/B601*100,0)</f>
        <v>0</v>
      </c>
      <c r="M601">
        <f>IFERROR(ROUND(C601/I601,2),0)</f>
        <v>15.5</v>
      </c>
      <c r="N601" t="s">
        <v>1857</v>
      </c>
      <c r="O601" t="s">
        <v>1858</v>
      </c>
      <c r="P601" s="10">
        <f t="shared" si="18"/>
        <v>42047.812523148154</v>
      </c>
      <c r="Q601" s="10">
        <f t="shared" si="19"/>
        <v>42071.636111111111</v>
      </c>
    </row>
    <row r="602" spans="1:17" hidden="1" x14ac:dyDescent="0.3">
      <c r="A602" s="7">
        <v>600</v>
      </c>
      <c r="B602" s="3">
        <v>5000</v>
      </c>
      <c r="C602" s="5">
        <v>100</v>
      </c>
      <c r="D602" t="s">
        <v>1753</v>
      </c>
      <c r="E602" t="s">
        <v>1757</v>
      </c>
      <c r="F602">
        <v>1431198562</v>
      </c>
      <c r="G602">
        <v>1426014562</v>
      </c>
      <c r="H602" t="b">
        <v>0</v>
      </c>
      <c r="I602">
        <v>1</v>
      </c>
      <c r="J602" t="b">
        <v>0</v>
      </c>
      <c r="K602" t="s">
        <v>1803</v>
      </c>
      <c r="L602">
        <f>ROUND(C602/B602*100,0)</f>
        <v>2</v>
      </c>
      <c r="M602">
        <f>IFERROR(ROUND(C602/I602,2),0)</f>
        <v>100</v>
      </c>
      <c r="N602" t="s">
        <v>1857</v>
      </c>
      <c r="O602" t="s">
        <v>1858</v>
      </c>
      <c r="P602" s="10">
        <f t="shared" si="18"/>
        <v>42073.798171296294</v>
      </c>
      <c r="Q602" s="10">
        <f t="shared" si="19"/>
        <v>42133.798171296294</v>
      </c>
    </row>
    <row r="603" spans="1:17" hidden="1" x14ac:dyDescent="0.3">
      <c r="A603" s="7">
        <v>601</v>
      </c>
      <c r="B603" s="3">
        <v>10000</v>
      </c>
      <c r="C603" s="5">
        <v>140</v>
      </c>
      <c r="D603" t="s">
        <v>1753</v>
      </c>
      <c r="E603" t="s">
        <v>1762</v>
      </c>
      <c r="F603">
        <v>1419626139</v>
      </c>
      <c r="G603">
        <v>1417034139</v>
      </c>
      <c r="H603" t="b">
        <v>0</v>
      </c>
      <c r="I603">
        <v>6</v>
      </c>
      <c r="J603" t="b">
        <v>0</v>
      </c>
      <c r="K603" t="s">
        <v>1803</v>
      </c>
      <c r="L603">
        <f>ROUND(C603/B603*100,0)</f>
        <v>1</v>
      </c>
      <c r="M603">
        <f>IFERROR(ROUND(C603/I603,2),0)</f>
        <v>23.33</v>
      </c>
      <c r="N603" t="s">
        <v>1857</v>
      </c>
      <c r="O603" t="s">
        <v>1858</v>
      </c>
      <c r="P603" s="10">
        <f t="shared" si="18"/>
        <v>41969.858090277776</v>
      </c>
      <c r="Q603" s="10">
        <f t="shared" si="19"/>
        <v>41999.858090277776</v>
      </c>
    </row>
    <row r="604" spans="1:17" hidden="1" x14ac:dyDescent="0.3">
      <c r="A604" s="7">
        <v>602</v>
      </c>
      <c r="B604" s="3">
        <v>70000</v>
      </c>
      <c r="C604" s="5">
        <v>0</v>
      </c>
      <c r="D604" t="s">
        <v>1753</v>
      </c>
      <c r="E604" t="s">
        <v>1757</v>
      </c>
      <c r="F604">
        <v>1434654215</v>
      </c>
      <c r="G604">
        <v>1432062215</v>
      </c>
      <c r="H604" t="b">
        <v>0</v>
      </c>
      <c r="I604">
        <v>0</v>
      </c>
      <c r="J604" t="b">
        <v>0</v>
      </c>
      <c r="K604" t="s">
        <v>1803</v>
      </c>
      <c r="L604">
        <f>ROUND(C604/B604*100,0)</f>
        <v>0</v>
      </c>
      <c r="M604">
        <f>IFERROR(ROUND(C604/I604,2),0)</f>
        <v>0</v>
      </c>
      <c r="N604" t="s">
        <v>1857</v>
      </c>
      <c r="O604" t="s">
        <v>1858</v>
      </c>
      <c r="P604" s="10">
        <f t="shared" si="18"/>
        <v>42143.79415509259</v>
      </c>
      <c r="Q604" s="10">
        <f t="shared" si="19"/>
        <v>42173.79415509259</v>
      </c>
    </row>
    <row r="605" spans="1:17" hidden="1" x14ac:dyDescent="0.3">
      <c r="A605" s="7">
        <v>603</v>
      </c>
      <c r="B605" s="3">
        <v>15000</v>
      </c>
      <c r="C605" s="5">
        <v>590.02</v>
      </c>
      <c r="D605" t="s">
        <v>1753</v>
      </c>
      <c r="E605" t="s">
        <v>1757</v>
      </c>
      <c r="F605">
        <v>1408029623</v>
      </c>
      <c r="G605">
        <v>1405437623</v>
      </c>
      <c r="H605" t="b">
        <v>0</v>
      </c>
      <c r="I605">
        <v>13</v>
      </c>
      <c r="J605" t="b">
        <v>0</v>
      </c>
      <c r="K605" t="s">
        <v>1803</v>
      </c>
      <c r="L605">
        <f>ROUND(C605/B605*100,0)</f>
        <v>4</v>
      </c>
      <c r="M605">
        <f>IFERROR(ROUND(C605/I605,2),0)</f>
        <v>45.39</v>
      </c>
      <c r="N605" t="s">
        <v>1857</v>
      </c>
      <c r="O605" t="s">
        <v>1858</v>
      </c>
      <c r="P605" s="10">
        <f t="shared" si="18"/>
        <v>41835.639155092591</v>
      </c>
      <c r="Q605" s="10">
        <f t="shared" si="19"/>
        <v>41865.639155092591</v>
      </c>
    </row>
    <row r="606" spans="1:17" hidden="1" x14ac:dyDescent="0.3">
      <c r="A606" s="7">
        <v>604</v>
      </c>
      <c r="B606" s="3">
        <v>1500</v>
      </c>
      <c r="C606" s="5">
        <v>0</v>
      </c>
      <c r="D606" t="s">
        <v>1753</v>
      </c>
      <c r="E606" t="s">
        <v>1757</v>
      </c>
      <c r="F606">
        <v>1409187056</v>
      </c>
      <c r="G606">
        <v>1406595056</v>
      </c>
      <c r="H606" t="b">
        <v>0</v>
      </c>
      <c r="I606">
        <v>0</v>
      </c>
      <c r="J606" t="b">
        <v>0</v>
      </c>
      <c r="K606" t="s">
        <v>1803</v>
      </c>
      <c r="L606">
        <f>ROUND(C606/B606*100,0)</f>
        <v>0</v>
      </c>
      <c r="M606">
        <f>IFERROR(ROUND(C606/I606,2),0)</f>
        <v>0</v>
      </c>
      <c r="N606" t="s">
        <v>1857</v>
      </c>
      <c r="O606" t="s">
        <v>1858</v>
      </c>
      <c r="P606" s="10">
        <f t="shared" si="18"/>
        <v>41849.035370370373</v>
      </c>
      <c r="Q606" s="10">
        <f t="shared" si="19"/>
        <v>41879.035370370373</v>
      </c>
    </row>
    <row r="607" spans="1:17" hidden="1" x14ac:dyDescent="0.3">
      <c r="A607" s="7">
        <v>605</v>
      </c>
      <c r="B607" s="3">
        <v>5000</v>
      </c>
      <c r="C607" s="5">
        <v>131</v>
      </c>
      <c r="D607" t="s">
        <v>1753</v>
      </c>
      <c r="E607" t="s">
        <v>1757</v>
      </c>
      <c r="F607">
        <v>1440318908</v>
      </c>
      <c r="G607">
        <v>1436430908</v>
      </c>
      <c r="H607" t="b">
        <v>0</v>
      </c>
      <c r="I607">
        <v>8</v>
      </c>
      <c r="J607" t="b">
        <v>0</v>
      </c>
      <c r="K607" t="s">
        <v>1803</v>
      </c>
      <c r="L607">
        <f>ROUND(C607/B607*100,0)</f>
        <v>3</v>
      </c>
      <c r="M607">
        <f>IFERROR(ROUND(C607/I607,2),0)</f>
        <v>16.38</v>
      </c>
      <c r="N607" t="s">
        <v>1857</v>
      </c>
      <c r="O607" t="s">
        <v>1858</v>
      </c>
      <c r="P607" s="10">
        <f t="shared" si="18"/>
        <v>42194.357731481476</v>
      </c>
      <c r="Q607" s="10">
        <f t="shared" si="19"/>
        <v>42239.357731481476</v>
      </c>
    </row>
    <row r="608" spans="1:17" hidden="1" x14ac:dyDescent="0.3">
      <c r="A608" s="7">
        <v>606</v>
      </c>
      <c r="B608" s="3">
        <v>5000</v>
      </c>
      <c r="C608" s="5">
        <v>10</v>
      </c>
      <c r="D608" t="s">
        <v>1753</v>
      </c>
      <c r="E608" t="s">
        <v>1766</v>
      </c>
      <c r="F608">
        <v>1432479600</v>
      </c>
      <c r="G608">
        <v>1428507409</v>
      </c>
      <c r="H608" t="b">
        <v>0</v>
      </c>
      <c r="I608">
        <v>1</v>
      </c>
      <c r="J608" t="b">
        <v>0</v>
      </c>
      <c r="K608" t="s">
        <v>1803</v>
      </c>
      <c r="L608">
        <f>ROUND(C608/B608*100,0)</f>
        <v>0</v>
      </c>
      <c r="M608">
        <f>IFERROR(ROUND(C608/I608,2),0)</f>
        <v>10</v>
      </c>
      <c r="N608" t="s">
        <v>1857</v>
      </c>
      <c r="O608" t="s">
        <v>1858</v>
      </c>
      <c r="P608" s="10">
        <f t="shared" si="18"/>
        <v>42102.650567129633</v>
      </c>
      <c r="Q608" s="10">
        <f t="shared" si="19"/>
        <v>42148.625</v>
      </c>
    </row>
    <row r="609" spans="1:17" hidden="1" x14ac:dyDescent="0.3">
      <c r="A609" s="7">
        <v>607</v>
      </c>
      <c r="B609" s="3">
        <v>250</v>
      </c>
      <c r="C609" s="5">
        <v>0</v>
      </c>
      <c r="D609" t="s">
        <v>1753</v>
      </c>
      <c r="E609" t="s">
        <v>1757</v>
      </c>
      <c r="F609">
        <v>1448225336</v>
      </c>
      <c r="G609">
        <v>1445629736</v>
      </c>
      <c r="H609" t="b">
        <v>0</v>
      </c>
      <c r="I609">
        <v>0</v>
      </c>
      <c r="J609" t="b">
        <v>0</v>
      </c>
      <c r="K609" t="s">
        <v>1803</v>
      </c>
      <c r="L609">
        <f>ROUND(C609/B609*100,0)</f>
        <v>0</v>
      </c>
      <c r="M609">
        <f>IFERROR(ROUND(C609/I609,2),0)</f>
        <v>0</v>
      </c>
      <c r="N609" t="s">
        <v>1857</v>
      </c>
      <c r="O609" t="s">
        <v>1858</v>
      </c>
      <c r="P609" s="10">
        <f t="shared" si="18"/>
        <v>42300.825648148151</v>
      </c>
      <c r="Q609" s="10">
        <f t="shared" si="19"/>
        <v>42330.867314814815</v>
      </c>
    </row>
    <row r="610" spans="1:17" hidden="1" x14ac:dyDescent="0.3">
      <c r="A610" s="7">
        <v>608</v>
      </c>
      <c r="B610" s="3">
        <v>150000</v>
      </c>
      <c r="C610" s="5">
        <v>1461</v>
      </c>
      <c r="D610" t="s">
        <v>1753</v>
      </c>
      <c r="E610" t="s">
        <v>1757</v>
      </c>
      <c r="F610">
        <v>1434405980</v>
      </c>
      <c r="G610">
        <v>1431813980</v>
      </c>
      <c r="H610" t="b">
        <v>0</v>
      </c>
      <c r="I610">
        <v>5</v>
      </c>
      <c r="J610" t="b">
        <v>0</v>
      </c>
      <c r="K610" t="s">
        <v>1803</v>
      </c>
      <c r="L610">
        <f>ROUND(C610/B610*100,0)</f>
        <v>1</v>
      </c>
      <c r="M610">
        <f>IFERROR(ROUND(C610/I610,2),0)</f>
        <v>292.2</v>
      </c>
      <c r="N610" t="s">
        <v>1857</v>
      </c>
      <c r="O610" t="s">
        <v>1858</v>
      </c>
      <c r="P610" s="10">
        <f t="shared" si="18"/>
        <v>42140.921064814815</v>
      </c>
      <c r="Q610" s="10">
        <f t="shared" si="19"/>
        <v>42170.921064814815</v>
      </c>
    </row>
    <row r="611" spans="1:17" hidden="1" x14ac:dyDescent="0.3">
      <c r="A611" s="7">
        <v>609</v>
      </c>
      <c r="B611" s="3">
        <v>780</v>
      </c>
      <c r="C611" s="5">
        <v>5</v>
      </c>
      <c r="D611" t="s">
        <v>1753</v>
      </c>
      <c r="E611" t="s">
        <v>1758</v>
      </c>
      <c r="F611">
        <v>1448761744</v>
      </c>
      <c r="G611">
        <v>1446166144</v>
      </c>
      <c r="H611" t="b">
        <v>0</v>
      </c>
      <c r="I611">
        <v>1</v>
      </c>
      <c r="J611" t="b">
        <v>0</v>
      </c>
      <c r="K611" t="s">
        <v>1803</v>
      </c>
      <c r="L611">
        <f>ROUND(C611/B611*100,0)</f>
        <v>1</v>
      </c>
      <c r="M611">
        <f>IFERROR(ROUND(C611/I611,2),0)</f>
        <v>5</v>
      </c>
      <c r="N611" t="s">
        <v>1857</v>
      </c>
      <c r="O611" t="s">
        <v>1858</v>
      </c>
      <c r="P611" s="10">
        <f t="shared" si="18"/>
        <v>42307.034074074079</v>
      </c>
      <c r="Q611" s="10">
        <f t="shared" si="19"/>
        <v>42337.075740740736</v>
      </c>
    </row>
    <row r="612" spans="1:17" hidden="1" x14ac:dyDescent="0.3">
      <c r="A612" s="7">
        <v>610</v>
      </c>
      <c r="B612" s="3">
        <v>13803</v>
      </c>
      <c r="C612" s="5">
        <v>0</v>
      </c>
      <c r="D612" t="s">
        <v>1753</v>
      </c>
      <c r="E612" t="s">
        <v>1757</v>
      </c>
      <c r="F612">
        <v>1429732586</v>
      </c>
      <c r="G612">
        <v>1427140586</v>
      </c>
      <c r="H612" t="b">
        <v>0</v>
      </c>
      <c r="I612">
        <v>0</v>
      </c>
      <c r="J612" t="b">
        <v>0</v>
      </c>
      <c r="K612" t="s">
        <v>1803</v>
      </c>
      <c r="L612">
        <f>ROUND(C612/B612*100,0)</f>
        <v>0</v>
      </c>
      <c r="M612">
        <f>IFERROR(ROUND(C612/I612,2),0)</f>
        <v>0</v>
      </c>
      <c r="N612" t="s">
        <v>1857</v>
      </c>
      <c r="O612" t="s">
        <v>1858</v>
      </c>
      <c r="P612" s="10">
        <f t="shared" si="18"/>
        <v>42086.83085648148</v>
      </c>
      <c r="Q612" s="10">
        <f t="shared" si="19"/>
        <v>42116.83085648148</v>
      </c>
    </row>
    <row r="613" spans="1:17" hidden="1" x14ac:dyDescent="0.3">
      <c r="A613" s="7">
        <v>611</v>
      </c>
      <c r="B613" s="3">
        <v>80000</v>
      </c>
      <c r="C613" s="5">
        <v>0</v>
      </c>
      <c r="D613" t="s">
        <v>1753</v>
      </c>
      <c r="E613" t="s">
        <v>1763</v>
      </c>
      <c r="F613">
        <v>1453210037</v>
      </c>
      <c r="G613">
        <v>1448026037</v>
      </c>
      <c r="H613" t="b">
        <v>0</v>
      </c>
      <c r="I613">
        <v>0</v>
      </c>
      <c r="J613" t="b">
        <v>0</v>
      </c>
      <c r="K613" t="s">
        <v>1803</v>
      </c>
      <c r="L613">
        <f>ROUND(C613/B613*100,0)</f>
        <v>0</v>
      </c>
      <c r="M613">
        <f>IFERROR(ROUND(C613/I613,2),0)</f>
        <v>0</v>
      </c>
      <c r="N613" t="s">
        <v>1857</v>
      </c>
      <c r="O613" t="s">
        <v>1858</v>
      </c>
      <c r="P613" s="10">
        <f t="shared" si="18"/>
        <v>42328.560613425929</v>
      </c>
      <c r="Q613" s="10">
        <f t="shared" si="19"/>
        <v>42388.560613425929</v>
      </c>
    </row>
    <row r="614" spans="1:17" hidden="1" x14ac:dyDescent="0.3">
      <c r="A614" s="7">
        <v>612</v>
      </c>
      <c r="B614" s="3">
        <v>10000</v>
      </c>
      <c r="C614" s="5">
        <v>0</v>
      </c>
      <c r="D614" t="s">
        <v>1753</v>
      </c>
      <c r="E614" t="s">
        <v>1770</v>
      </c>
      <c r="F614">
        <v>1472777146</v>
      </c>
      <c r="G614">
        <v>1470185146</v>
      </c>
      <c r="H614" t="b">
        <v>0</v>
      </c>
      <c r="I614">
        <v>0</v>
      </c>
      <c r="J614" t="b">
        <v>0</v>
      </c>
      <c r="K614" t="s">
        <v>1803</v>
      </c>
      <c r="L614">
        <f>ROUND(C614/B614*100,0)</f>
        <v>0</v>
      </c>
      <c r="M614">
        <f>IFERROR(ROUND(C614/I614,2),0)</f>
        <v>0</v>
      </c>
      <c r="N614" t="s">
        <v>1857</v>
      </c>
      <c r="O614" t="s">
        <v>1858</v>
      </c>
      <c r="P614" s="10">
        <f t="shared" si="18"/>
        <v>42585.031782407401</v>
      </c>
      <c r="Q614" s="10">
        <f t="shared" si="19"/>
        <v>42615.031782407401</v>
      </c>
    </row>
    <row r="615" spans="1:17" hidden="1" x14ac:dyDescent="0.3">
      <c r="A615" s="7">
        <v>613</v>
      </c>
      <c r="B615" s="3">
        <v>60000</v>
      </c>
      <c r="C615" s="5">
        <v>12818</v>
      </c>
      <c r="D615" t="s">
        <v>1753</v>
      </c>
      <c r="E615" t="s">
        <v>1757</v>
      </c>
      <c r="F615">
        <v>1443675540</v>
      </c>
      <c r="G615">
        <v>1441022120</v>
      </c>
      <c r="H615" t="b">
        <v>0</v>
      </c>
      <c r="I615">
        <v>121</v>
      </c>
      <c r="J615" t="b">
        <v>0</v>
      </c>
      <c r="K615" t="s">
        <v>1803</v>
      </c>
      <c r="L615">
        <f>ROUND(C615/B615*100,0)</f>
        <v>21</v>
      </c>
      <c r="M615">
        <f>IFERROR(ROUND(C615/I615,2),0)</f>
        <v>105.93</v>
      </c>
      <c r="N615" t="s">
        <v>1857</v>
      </c>
      <c r="O615" t="s">
        <v>1858</v>
      </c>
      <c r="P615" s="10">
        <f t="shared" si="18"/>
        <v>42247.496759259258</v>
      </c>
      <c r="Q615" s="10">
        <f t="shared" si="19"/>
        <v>42278.207638888889</v>
      </c>
    </row>
    <row r="616" spans="1:17" hidden="1" x14ac:dyDescent="0.3">
      <c r="A616" s="7">
        <v>614</v>
      </c>
      <c r="B616" s="3">
        <v>10000</v>
      </c>
      <c r="C616" s="5">
        <v>0</v>
      </c>
      <c r="D616" t="s">
        <v>1753</v>
      </c>
      <c r="E616" t="s">
        <v>1757</v>
      </c>
      <c r="F616">
        <v>1466731740</v>
      </c>
      <c r="G616">
        <v>1464139740</v>
      </c>
      <c r="H616" t="b">
        <v>0</v>
      </c>
      <c r="I616">
        <v>0</v>
      </c>
      <c r="J616" t="b">
        <v>0</v>
      </c>
      <c r="K616" t="s">
        <v>1803</v>
      </c>
      <c r="L616">
        <f>ROUND(C616/B616*100,0)</f>
        <v>0</v>
      </c>
      <c r="M616">
        <f>IFERROR(ROUND(C616/I616,2),0)</f>
        <v>0</v>
      </c>
      <c r="N616" t="s">
        <v>1857</v>
      </c>
      <c r="O616" t="s">
        <v>1858</v>
      </c>
      <c r="P616" s="10">
        <f t="shared" si="18"/>
        <v>42515.061805555553</v>
      </c>
      <c r="Q616" s="10">
        <f t="shared" si="19"/>
        <v>42545.061805555553</v>
      </c>
    </row>
    <row r="617" spans="1:17" hidden="1" x14ac:dyDescent="0.3">
      <c r="A617" s="7">
        <v>615</v>
      </c>
      <c r="B617" s="3">
        <v>515</v>
      </c>
      <c r="C617" s="5">
        <v>0</v>
      </c>
      <c r="D617" t="s">
        <v>1753</v>
      </c>
      <c r="E617" t="s">
        <v>1761</v>
      </c>
      <c r="F617">
        <v>1443149759</v>
      </c>
      <c r="G617">
        <v>1440557759</v>
      </c>
      <c r="H617" t="b">
        <v>0</v>
      </c>
      <c r="I617">
        <v>0</v>
      </c>
      <c r="J617" t="b">
        <v>0</v>
      </c>
      <c r="K617" t="s">
        <v>1803</v>
      </c>
      <c r="L617">
        <f>ROUND(C617/B617*100,0)</f>
        <v>0</v>
      </c>
      <c r="M617">
        <f>IFERROR(ROUND(C617/I617,2),0)</f>
        <v>0</v>
      </c>
      <c r="N617" t="s">
        <v>1857</v>
      </c>
      <c r="O617" t="s">
        <v>1858</v>
      </c>
      <c r="P617" s="10">
        <f t="shared" si="18"/>
        <v>42242.122210648144</v>
      </c>
      <c r="Q617" s="10">
        <f t="shared" si="19"/>
        <v>42272.122210648144</v>
      </c>
    </row>
    <row r="618" spans="1:17" hidden="1" x14ac:dyDescent="0.3">
      <c r="A618" s="7">
        <v>616</v>
      </c>
      <c r="B618" s="3">
        <v>5000</v>
      </c>
      <c r="C618" s="5">
        <v>0</v>
      </c>
      <c r="D618" t="s">
        <v>1753</v>
      </c>
      <c r="E618" t="s">
        <v>1763</v>
      </c>
      <c r="F618">
        <v>1488013307</v>
      </c>
      <c r="G618">
        <v>1485421307</v>
      </c>
      <c r="H618" t="b">
        <v>0</v>
      </c>
      <c r="I618">
        <v>0</v>
      </c>
      <c r="J618" t="b">
        <v>0</v>
      </c>
      <c r="K618" t="s">
        <v>1803</v>
      </c>
      <c r="L618">
        <f>ROUND(C618/B618*100,0)</f>
        <v>0</v>
      </c>
      <c r="M618">
        <f>IFERROR(ROUND(C618/I618,2),0)</f>
        <v>0</v>
      </c>
      <c r="N618" t="s">
        <v>1857</v>
      </c>
      <c r="O618" t="s">
        <v>1858</v>
      </c>
      <c r="P618" s="10">
        <f t="shared" si="18"/>
        <v>42761.376238425932</v>
      </c>
      <c r="Q618" s="10">
        <f t="shared" si="19"/>
        <v>42791.376238425932</v>
      </c>
    </row>
    <row r="619" spans="1:17" hidden="1" x14ac:dyDescent="0.3">
      <c r="A619" s="7">
        <v>617</v>
      </c>
      <c r="B619" s="3">
        <v>2000</v>
      </c>
      <c r="C619" s="5">
        <v>60</v>
      </c>
      <c r="D619" t="s">
        <v>1753</v>
      </c>
      <c r="E619" t="s">
        <v>1758</v>
      </c>
      <c r="F619">
        <v>1431072843</v>
      </c>
      <c r="G619">
        <v>1427184843</v>
      </c>
      <c r="H619" t="b">
        <v>0</v>
      </c>
      <c r="I619">
        <v>3</v>
      </c>
      <c r="J619" t="b">
        <v>0</v>
      </c>
      <c r="K619" t="s">
        <v>1803</v>
      </c>
      <c r="L619">
        <f>ROUND(C619/B619*100,0)</f>
        <v>3</v>
      </c>
      <c r="M619">
        <f>IFERROR(ROUND(C619/I619,2),0)</f>
        <v>20</v>
      </c>
      <c r="N619" t="s">
        <v>1857</v>
      </c>
      <c r="O619" t="s">
        <v>1858</v>
      </c>
      <c r="P619" s="10">
        <f t="shared" si="18"/>
        <v>42087.343090277776</v>
      </c>
      <c r="Q619" s="10">
        <f t="shared" si="19"/>
        <v>42132.343090277776</v>
      </c>
    </row>
    <row r="620" spans="1:17" hidden="1" x14ac:dyDescent="0.3">
      <c r="A620" s="7">
        <v>618</v>
      </c>
      <c r="B620" s="3">
        <v>400</v>
      </c>
      <c r="C620" s="5">
        <v>0</v>
      </c>
      <c r="D620" t="s">
        <v>1753</v>
      </c>
      <c r="E620" t="s">
        <v>1757</v>
      </c>
      <c r="F620">
        <v>1449689203</v>
      </c>
      <c r="G620">
        <v>1447097203</v>
      </c>
      <c r="H620" t="b">
        <v>0</v>
      </c>
      <c r="I620">
        <v>0</v>
      </c>
      <c r="J620" t="b">
        <v>0</v>
      </c>
      <c r="K620" t="s">
        <v>1803</v>
      </c>
      <c r="L620">
        <f>ROUND(C620/B620*100,0)</f>
        <v>0</v>
      </c>
      <c r="M620">
        <f>IFERROR(ROUND(C620/I620,2),0)</f>
        <v>0</v>
      </c>
      <c r="N620" t="s">
        <v>1857</v>
      </c>
      <c r="O620" t="s">
        <v>1858</v>
      </c>
      <c r="P620" s="10">
        <f t="shared" si="18"/>
        <v>42317.810219907406</v>
      </c>
      <c r="Q620" s="10">
        <f t="shared" si="19"/>
        <v>42347.810219907406</v>
      </c>
    </row>
    <row r="621" spans="1:17" hidden="1" x14ac:dyDescent="0.3">
      <c r="A621" s="7">
        <v>619</v>
      </c>
      <c r="B621" s="3">
        <v>2500000</v>
      </c>
      <c r="C621" s="5">
        <v>1</v>
      </c>
      <c r="D621" t="s">
        <v>1753</v>
      </c>
      <c r="E621" t="s">
        <v>1757</v>
      </c>
      <c r="F621">
        <v>1416933390</v>
      </c>
      <c r="G621">
        <v>1411745790</v>
      </c>
      <c r="H621" t="b">
        <v>0</v>
      </c>
      <c r="I621">
        <v>1</v>
      </c>
      <c r="J621" t="b">
        <v>0</v>
      </c>
      <c r="K621" t="s">
        <v>1803</v>
      </c>
      <c r="L621">
        <f>ROUND(C621/B621*100,0)</f>
        <v>0</v>
      </c>
      <c r="M621">
        <f>IFERROR(ROUND(C621/I621,2),0)</f>
        <v>1</v>
      </c>
      <c r="N621" t="s">
        <v>1857</v>
      </c>
      <c r="O621" t="s">
        <v>1858</v>
      </c>
      <c r="P621" s="10">
        <f t="shared" si="18"/>
        <v>41908.650347222225</v>
      </c>
      <c r="Q621" s="10">
        <f t="shared" si="19"/>
        <v>41968.692013888889</v>
      </c>
    </row>
    <row r="622" spans="1:17" hidden="1" x14ac:dyDescent="0.3">
      <c r="A622" s="7">
        <v>620</v>
      </c>
      <c r="B622" s="3">
        <v>30000</v>
      </c>
      <c r="C622" s="5">
        <v>300</v>
      </c>
      <c r="D622" t="s">
        <v>1753</v>
      </c>
      <c r="E622" t="s">
        <v>1762</v>
      </c>
      <c r="F622">
        <v>1408986738</v>
      </c>
      <c r="G622">
        <v>1405098738</v>
      </c>
      <c r="H622" t="b">
        <v>0</v>
      </c>
      <c r="I622">
        <v>1</v>
      </c>
      <c r="J622" t="b">
        <v>0</v>
      </c>
      <c r="K622" t="s">
        <v>1803</v>
      </c>
      <c r="L622">
        <f>ROUND(C622/B622*100,0)</f>
        <v>1</v>
      </c>
      <c r="M622">
        <f>IFERROR(ROUND(C622/I622,2),0)</f>
        <v>300</v>
      </c>
      <c r="N622" t="s">
        <v>1857</v>
      </c>
      <c r="O622" t="s">
        <v>1858</v>
      </c>
      <c r="P622" s="10">
        <f t="shared" si="18"/>
        <v>41831.716874999998</v>
      </c>
      <c r="Q622" s="10">
        <f t="shared" si="19"/>
        <v>41876.716874999998</v>
      </c>
    </row>
    <row r="623" spans="1:17" hidden="1" x14ac:dyDescent="0.3">
      <c r="A623" s="7">
        <v>621</v>
      </c>
      <c r="B623" s="3">
        <v>25000</v>
      </c>
      <c r="C623" s="5">
        <v>261</v>
      </c>
      <c r="D623" t="s">
        <v>1753</v>
      </c>
      <c r="E623" t="s">
        <v>1757</v>
      </c>
      <c r="F623">
        <v>1467934937</v>
      </c>
      <c r="G623">
        <v>1465342937</v>
      </c>
      <c r="H623" t="b">
        <v>0</v>
      </c>
      <c r="I623">
        <v>3</v>
      </c>
      <c r="J623" t="b">
        <v>0</v>
      </c>
      <c r="K623" t="s">
        <v>1803</v>
      </c>
      <c r="L623">
        <f>ROUND(C623/B623*100,0)</f>
        <v>1</v>
      </c>
      <c r="M623">
        <f>IFERROR(ROUND(C623/I623,2),0)</f>
        <v>87</v>
      </c>
      <c r="N623" t="s">
        <v>1857</v>
      </c>
      <c r="O623" t="s">
        <v>1858</v>
      </c>
      <c r="P623" s="10">
        <f t="shared" si="18"/>
        <v>42528.987696759257</v>
      </c>
      <c r="Q623" s="10">
        <f t="shared" si="19"/>
        <v>42558.987696759257</v>
      </c>
    </row>
    <row r="624" spans="1:17" hidden="1" x14ac:dyDescent="0.3">
      <c r="A624" s="7">
        <v>622</v>
      </c>
      <c r="B624" s="3">
        <v>6000</v>
      </c>
      <c r="C624" s="5">
        <v>341</v>
      </c>
      <c r="D624" t="s">
        <v>1753</v>
      </c>
      <c r="E624" t="s">
        <v>1757</v>
      </c>
      <c r="F624">
        <v>1467398138</v>
      </c>
      <c r="G624">
        <v>1465670138</v>
      </c>
      <c r="H624" t="b">
        <v>0</v>
      </c>
      <c r="I624">
        <v>9</v>
      </c>
      <c r="J624" t="b">
        <v>0</v>
      </c>
      <c r="K624" t="s">
        <v>1803</v>
      </c>
      <c r="L624">
        <f>ROUND(C624/B624*100,0)</f>
        <v>6</v>
      </c>
      <c r="M624">
        <f>IFERROR(ROUND(C624/I624,2),0)</f>
        <v>37.89</v>
      </c>
      <c r="N624" t="s">
        <v>1857</v>
      </c>
      <c r="O624" t="s">
        <v>1858</v>
      </c>
      <c r="P624" s="10">
        <f t="shared" si="18"/>
        <v>42532.774745370371</v>
      </c>
      <c r="Q624" s="10">
        <f t="shared" si="19"/>
        <v>42552.774745370371</v>
      </c>
    </row>
    <row r="625" spans="1:17" hidden="1" x14ac:dyDescent="0.3">
      <c r="A625" s="7">
        <v>623</v>
      </c>
      <c r="B625" s="3">
        <v>75000</v>
      </c>
      <c r="C625" s="5">
        <v>0</v>
      </c>
      <c r="D625" t="s">
        <v>1753</v>
      </c>
      <c r="E625" t="s">
        <v>1759</v>
      </c>
      <c r="F625">
        <v>1432771997</v>
      </c>
      <c r="G625">
        <v>1430179997</v>
      </c>
      <c r="H625" t="b">
        <v>0</v>
      </c>
      <c r="I625">
        <v>0</v>
      </c>
      <c r="J625" t="b">
        <v>0</v>
      </c>
      <c r="K625" t="s">
        <v>1803</v>
      </c>
      <c r="L625">
        <f>ROUND(C625/B625*100,0)</f>
        <v>0</v>
      </c>
      <c r="M625">
        <f>IFERROR(ROUND(C625/I625,2),0)</f>
        <v>0</v>
      </c>
      <c r="N625" t="s">
        <v>1857</v>
      </c>
      <c r="O625" t="s">
        <v>1858</v>
      </c>
      <c r="P625" s="10">
        <f t="shared" si="18"/>
        <v>42122.009224537032</v>
      </c>
      <c r="Q625" s="10">
        <f t="shared" si="19"/>
        <v>42152.009224537032</v>
      </c>
    </row>
    <row r="626" spans="1:17" hidden="1" x14ac:dyDescent="0.3">
      <c r="A626" s="7">
        <v>624</v>
      </c>
      <c r="B626" s="3">
        <v>5000</v>
      </c>
      <c r="C626" s="5">
        <v>0</v>
      </c>
      <c r="D626" t="s">
        <v>1753</v>
      </c>
      <c r="E626" t="s">
        <v>1757</v>
      </c>
      <c r="F626">
        <v>1431647041</v>
      </c>
      <c r="G626">
        <v>1429055041</v>
      </c>
      <c r="H626" t="b">
        <v>0</v>
      </c>
      <c r="I626">
        <v>0</v>
      </c>
      <c r="J626" t="b">
        <v>0</v>
      </c>
      <c r="K626" t="s">
        <v>1803</v>
      </c>
      <c r="L626">
        <f>ROUND(C626/B626*100,0)</f>
        <v>0</v>
      </c>
      <c r="M626">
        <f>IFERROR(ROUND(C626/I626,2),0)</f>
        <v>0</v>
      </c>
      <c r="N626" t="s">
        <v>1857</v>
      </c>
      <c r="O626" t="s">
        <v>1858</v>
      </c>
      <c r="P626" s="10">
        <f t="shared" si="18"/>
        <v>42108.988900462966</v>
      </c>
      <c r="Q626" s="10">
        <f t="shared" si="19"/>
        <v>42138.988900462966</v>
      </c>
    </row>
    <row r="627" spans="1:17" hidden="1" x14ac:dyDescent="0.3">
      <c r="A627" s="7">
        <v>625</v>
      </c>
      <c r="B627" s="3">
        <v>25000</v>
      </c>
      <c r="C627" s="5">
        <v>0</v>
      </c>
      <c r="D627" t="s">
        <v>1753</v>
      </c>
      <c r="E627" t="s">
        <v>1762</v>
      </c>
      <c r="F627">
        <v>1490560177</v>
      </c>
      <c r="G627">
        <v>1487971777</v>
      </c>
      <c r="H627" t="b">
        <v>0</v>
      </c>
      <c r="I627">
        <v>0</v>
      </c>
      <c r="J627" t="b">
        <v>0</v>
      </c>
      <c r="K627" t="s">
        <v>1803</v>
      </c>
      <c r="L627">
        <f>ROUND(C627/B627*100,0)</f>
        <v>0</v>
      </c>
      <c r="M627">
        <f>IFERROR(ROUND(C627/I627,2),0)</f>
        <v>0</v>
      </c>
      <c r="N627" t="s">
        <v>1857</v>
      </c>
      <c r="O627" t="s">
        <v>1858</v>
      </c>
      <c r="P627" s="10">
        <f t="shared" si="18"/>
        <v>42790.895567129628</v>
      </c>
      <c r="Q627" s="10">
        <f t="shared" si="19"/>
        <v>42820.853900462964</v>
      </c>
    </row>
    <row r="628" spans="1:17" hidden="1" x14ac:dyDescent="0.3">
      <c r="A628" s="7">
        <v>626</v>
      </c>
      <c r="B628" s="3">
        <v>25000</v>
      </c>
      <c r="C628" s="5">
        <v>4345</v>
      </c>
      <c r="D628" t="s">
        <v>1753</v>
      </c>
      <c r="E628" t="s">
        <v>1757</v>
      </c>
      <c r="F628">
        <v>1439644920</v>
      </c>
      <c r="G628">
        <v>1436793939</v>
      </c>
      <c r="H628" t="b">
        <v>0</v>
      </c>
      <c r="I628">
        <v>39</v>
      </c>
      <c r="J628" t="b">
        <v>0</v>
      </c>
      <c r="K628" t="s">
        <v>1803</v>
      </c>
      <c r="L628">
        <f>ROUND(C628/B628*100,0)</f>
        <v>17</v>
      </c>
      <c r="M628">
        <f>IFERROR(ROUND(C628/I628,2),0)</f>
        <v>111.41</v>
      </c>
      <c r="N628" t="s">
        <v>1857</v>
      </c>
      <c r="O628" t="s">
        <v>1858</v>
      </c>
      <c r="P628" s="10">
        <f t="shared" si="18"/>
        <v>42198.559479166666</v>
      </c>
      <c r="Q628" s="10">
        <f t="shared" si="19"/>
        <v>42231.556944444441</v>
      </c>
    </row>
    <row r="629" spans="1:17" hidden="1" x14ac:dyDescent="0.3">
      <c r="A629" s="7">
        <v>627</v>
      </c>
      <c r="B629" s="3">
        <v>450000</v>
      </c>
      <c r="C629" s="5">
        <v>90</v>
      </c>
      <c r="D629" t="s">
        <v>1753</v>
      </c>
      <c r="E629" t="s">
        <v>1768</v>
      </c>
      <c r="F629">
        <v>1457996400</v>
      </c>
      <c r="G629">
        <v>1452842511</v>
      </c>
      <c r="H629" t="b">
        <v>0</v>
      </c>
      <c r="I629">
        <v>1</v>
      </c>
      <c r="J629" t="b">
        <v>0</v>
      </c>
      <c r="K629" t="s">
        <v>1803</v>
      </c>
      <c r="L629">
        <f>ROUND(C629/B629*100,0)</f>
        <v>0</v>
      </c>
      <c r="M629">
        <f>IFERROR(ROUND(C629/I629,2),0)</f>
        <v>90</v>
      </c>
      <c r="N629" t="s">
        <v>1857</v>
      </c>
      <c r="O629" t="s">
        <v>1858</v>
      </c>
      <c r="P629" s="10">
        <f t="shared" si="18"/>
        <v>42384.306840277779</v>
      </c>
      <c r="Q629" s="10">
        <f t="shared" si="19"/>
        <v>42443.958333333328</v>
      </c>
    </row>
    <row r="630" spans="1:17" hidden="1" x14ac:dyDescent="0.3">
      <c r="A630" s="7">
        <v>628</v>
      </c>
      <c r="B630" s="3">
        <v>5000</v>
      </c>
      <c r="C630" s="5">
        <v>0</v>
      </c>
      <c r="D630" t="s">
        <v>1753</v>
      </c>
      <c r="E630" t="s">
        <v>1757</v>
      </c>
      <c r="F630">
        <v>1405269457</v>
      </c>
      <c r="G630">
        <v>1402677457</v>
      </c>
      <c r="H630" t="b">
        <v>0</v>
      </c>
      <c r="I630">
        <v>0</v>
      </c>
      <c r="J630" t="b">
        <v>0</v>
      </c>
      <c r="K630" t="s">
        <v>1803</v>
      </c>
      <c r="L630">
        <f>ROUND(C630/B630*100,0)</f>
        <v>0</v>
      </c>
      <c r="M630">
        <f>IFERROR(ROUND(C630/I630,2),0)</f>
        <v>0</v>
      </c>
      <c r="N630" t="s">
        <v>1857</v>
      </c>
      <c r="O630" t="s">
        <v>1858</v>
      </c>
      <c r="P630" s="10">
        <f t="shared" si="18"/>
        <v>41803.692789351851</v>
      </c>
      <c r="Q630" s="10">
        <f t="shared" si="19"/>
        <v>41833.692789351851</v>
      </c>
    </row>
    <row r="631" spans="1:17" hidden="1" x14ac:dyDescent="0.3">
      <c r="A631" s="7">
        <v>629</v>
      </c>
      <c r="B631" s="3">
        <v>200000</v>
      </c>
      <c r="C631" s="5">
        <v>350</v>
      </c>
      <c r="D631" t="s">
        <v>1753</v>
      </c>
      <c r="E631" t="s">
        <v>1759</v>
      </c>
      <c r="F631">
        <v>1463239108</v>
      </c>
      <c r="G631">
        <v>1460647108</v>
      </c>
      <c r="H631" t="b">
        <v>0</v>
      </c>
      <c r="I631">
        <v>3</v>
      </c>
      <c r="J631" t="b">
        <v>0</v>
      </c>
      <c r="K631" t="s">
        <v>1803</v>
      </c>
      <c r="L631">
        <f>ROUND(C631/B631*100,0)</f>
        <v>0</v>
      </c>
      <c r="M631">
        <f>IFERROR(ROUND(C631/I631,2),0)</f>
        <v>116.67</v>
      </c>
      <c r="N631" t="s">
        <v>1857</v>
      </c>
      <c r="O631" t="s">
        <v>1858</v>
      </c>
      <c r="P631" s="10">
        <f t="shared" si="18"/>
        <v>42474.637824074074</v>
      </c>
      <c r="Q631" s="10">
        <f t="shared" si="19"/>
        <v>42504.637824074074</v>
      </c>
    </row>
    <row r="632" spans="1:17" hidden="1" x14ac:dyDescent="0.3">
      <c r="A632" s="7">
        <v>630</v>
      </c>
      <c r="B632" s="3">
        <v>11999</v>
      </c>
      <c r="C632" s="5">
        <v>10</v>
      </c>
      <c r="D632" t="s">
        <v>1753</v>
      </c>
      <c r="E632" t="s">
        <v>1757</v>
      </c>
      <c r="F632">
        <v>1441516200</v>
      </c>
      <c r="G632">
        <v>1438959121</v>
      </c>
      <c r="H632" t="b">
        <v>0</v>
      </c>
      <c r="I632">
        <v>1</v>
      </c>
      <c r="J632" t="b">
        <v>0</v>
      </c>
      <c r="K632" t="s">
        <v>1803</v>
      </c>
      <c r="L632">
        <f>ROUND(C632/B632*100,0)</f>
        <v>0</v>
      </c>
      <c r="M632">
        <f>IFERROR(ROUND(C632/I632,2),0)</f>
        <v>10</v>
      </c>
      <c r="N632" t="s">
        <v>1857</v>
      </c>
      <c r="O632" t="s">
        <v>1858</v>
      </c>
      <c r="P632" s="10">
        <f t="shared" si="18"/>
        <v>42223.619456018518</v>
      </c>
      <c r="Q632" s="10">
        <f t="shared" si="19"/>
        <v>42253.215277777781</v>
      </c>
    </row>
    <row r="633" spans="1:17" hidden="1" x14ac:dyDescent="0.3">
      <c r="A633" s="7">
        <v>631</v>
      </c>
      <c r="B633" s="3">
        <v>50000</v>
      </c>
      <c r="C633" s="5">
        <v>690</v>
      </c>
      <c r="D633" t="s">
        <v>1753</v>
      </c>
      <c r="E633" t="s">
        <v>1762</v>
      </c>
      <c r="F633">
        <v>1464460329</v>
      </c>
      <c r="G633">
        <v>1461954729</v>
      </c>
      <c r="H633" t="b">
        <v>0</v>
      </c>
      <c r="I633">
        <v>9</v>
      </c>
      <c r="J633" t="b">
        <v>0</v>
      </c>
      <c r="K633" t="s">
        <v>1803</v>
      </c>
      <c r="L633">
        <f>ROUND(C633/B633*100,0)</f>
        <v>1</v>
      </c>
      <c r="M633">
        <f>IFERROR(ROUND(C633/I633,2),0)</f>
        <v>76.67</v>
      </c>
      <c r="N633" t="s">
        <v>1857</v>
      </c>
      <c r="O633" t="s">
        <v>1858</v>
      </c>
      <c r="P633" s="10">
        <f t="shared" si="18"/>
        <v>42489.772326388891</v>
      </c>
      <c r="Q633" s="10">
        <f t="shared" si="19"/>
        <v>42518.772326388891</v>
      </c>
    </row>
    <row r="634" spans="1:17" hidden="1" x14ac:dyDescent="0.3">
      <c r="A634" s="7">
        <v>632</v>
      </c>
      <c r="B634" s="3">
        <v>20000</v>
      </c>
      <c r="C634" s="5">
        <v>0</v>
      </c>
      <c r="D634" t="s">
        <v>1753</v>
      </c>
      <c r="E634" t="s">
        <v>1766</v>
      </c>
      <c r="F634">
        <v>1448470165</v>
      </c>
      <c r="G634">
        <v>1445874565</v>
      </c>
      <c r="H634" t="b">
        <v>0</v>
      </c>
      <c r="I634">
        <v>0</v>
      </c>
      <c r="J634" t="b">
        <v>0</v>
      </c>
      <c r="K634" t="s">
        <v>1803</v>
      </c>
      <c r="L634">
        <f>ROUND(C634/B634*100,0)</f>
        <v>0</v>
      </c>
      <c r="M634">
        <f>IFERROR(ROUND(C634/I634,2),0)</f>
        <v>0</v>
      </c>
      <c r="N634" t="s">
        <v>1857</v>
      </c>
      <c r="O634" t="s">
        <v>1858</v>
      </c>
      <c r="P634" s="10">
        <f t="shared" si="18"/>
        <v>42303.659317129626</v>
      </c>
      <c r="Q634" s="10">
        <f t="shared" si="19"/>
        <v>42333.700983796298</v>
      </c>
    </row>
    <row r="635" spans="1:17" hidden="1" x14ac:dyDescent="0.3">
      <c r="A635" s="7">
        <v>633</v>
      </c>
      <c r="B635" s="3">
        <v>10000</v>
      </c>
      <c r="C635" s="5">
        <v>1245</v>
      </c>
      <c r="D635" t="s">
        <v>1753</v>
      </c>
      <c r="E635" t="s">
        <v>1757</v>
      </c>
      <c r="F635">
        <v>1466204400</v>
      </c>
      <c r="G635">
        <v>1463469062</v>
      </c>
      <c r="H635" t="b">
        <v>0</v>
      </c>
      <c r="I635">
        <v>25</v>
      </c>
      <c r="J635" t="b">
        <v>0</v>
      </c>
      <c r="K635" t="s">
        <v>1803</v>
      </c>
      <c r="L635">
        <f>ROUND(C635/B635*100,0)</f>
        <v>12</v>
      </c>
      <c r="M635">
        <f>IFERROR(ROUND(C635/I635,2),0)</f>
        <v>49.8</v>
      </c>
      <c r="N635" t="s">
        <v>1857</v>
      </c>
      <c r="O635" t="s">
        <v>1858</v>
      </c>
      <c r="P635" s="10">
        <f t="shared" si="18"/>
        <v>42507.29932870371</v>
      </c>
      <c r="Q635" s="10">
        <f t="shared" si="19"/>
        <v>42538.958333333328</v>
      </c>
    </row>
    <row r="636" spans="1:17" hidden="1" x14ac:dyDescent="0.3">
      <c r="A636" s="7">
        <v>634</v>
      </c>
      <c r="B636" s="3">
        <v>5000</v>
      </c>
      <c r="C636" s="5">
        <v>1</v>
      </c>
      <c r="D636" t="s">
        <v>1753</v>
      </c>
      <c r="E636" t="s">
        <v>1757</v>
      </c>
      <c r="F636">
        <v>1424989029</v>
      </c>
      <c r="G636">
        <v>1422397029</v>
      </c>
      <c r="H636" t="b">
        <v>0</v>
      </c>
      <c r="I636">
        <v>1</v>
      </c>
      <c r="J636" t="b">
        <v>0</v>
      </c>
      <c r="K636" t="s">
        <v>1803</v>
      </c>
      <c r="L636">
        <f>ROUND(C636/B636*100,0)</f>
        <v>0</v>
      </c>
      <c r="M636">
        <f>IFERROR(ROUND(C636/I636,2),0)</f>
        <v>1</v>
      </c>
      <c r="N636" t="s">
        <v>1857</v>
      </c>
      <c r="O636" t="s">
        <v>1858</v>
      </c>
      <c r="P636" s="10">
        <f t="shared" si="18"/>
        <v>42031.928576388891</v>
      </c>
      <c r="Q636" s="10">
        <f t="shared" si="19"/>
        <v>42061.928576388891</v>
      </c>
    </row>
    <row r="637" spans="1:17" hidden="1" x14ac:dyDescent="0.3">
      <c r="A637" s="7">
        <v>635</v>
      </c>
      <c r="B637" s="3">
        <v>25000</v>
      </c>
      <c r="C637" s="5">
        <v>2</v>
      </c>
      <c r="D637" t="s">
        <v>1753</v>
      </c>
      <c r="E637" t="s">
        <v>1757</v>
      </c>
      <c r="F637">
        <v>1428804762</v>
      </c>
      <c r="G637">
        <v>1426212762</v>
      </c>
      <c r="H637" t="b">
        <v>0</v>
      </c>
      <c r="I637">
        <v>1</v>
      </c>
      <c r="J637" t="b">
        <v>0</v>
      </c>
      <c r="K637" t="s">
        <v>1803</v>
      </c>
      <c r="L637">
        <f>ROUND(C637/B637*100,0)</f>
        <v>0</v>
      </c>
      <c r="M637">
        <f>IFERROR(ROUND(C637/I637,2),0)</f>
        <v>2</v>
      </c>
      <c r="N637" t="s">
        <v>1857</v>
      </c>
      <c r="O637" t="s">
        <v>1858</v>
      </c>
      <c r="P637" s="10">
        <f t="shared" si="18"/>
        <v>42076.092152777783</v>
      </c>
      <c r="Q637" s="10">
        <f t="shared" si="19"/>
        <v>42106.092152777783</v>
      </c>
    </row>
    <row r="638" spans="1:17" hidden="1" x14ac:dyDescent="0.3">
      <c r="A638" s="7">
        <v>636</v>
      </c>
      <c r="B638" s="3">
        <v>2000</v>
      </c>
      <c r="C638" s="5">
        <v>4</v>
      </c>
      <c r="D638" t="s">
        <v>1753</v>
      </c>
      <c r="E638" t="s">
        <v>1758</v>
      </c>
      <c r="F638">
        <v>1433587620</v>
      </c>
      <c r="G638">
        <v>1430996150</v>
      </c>
      <c r="H638" t="b">
        <v>0</v>
      </c>
      <c r="I638">
        <v>1</v>
      </c>
      <c r="J638" t="b">
        <v>0</v>
      </c>
      <c r="K638" t="s">
        <v>1803</v>
      </c>
      <c r="L638">
        <f>ROUND(C638/B638*100,0)</f>
        <v>0</v>
      </c>
      <c r="M638">
        <f>IFERROR(ROUND(C638/I638,2),0)</f>
        <v>4</v>
      </c>
      <c r="N638" t="s">
        <v>1857</v>
      </c>
      <c r="O638" t="s">
        <v>1858</v>
      </c>
      <c r="P638" s="10">
        <f t="shared" si="18"/>
        <v>42131.455439814818</v>
      </c>
      <c r="Q638" s="10">
        <f t="shared" si="19"/>
        <v>42161.44930555555</v>
      </c>
    </row>
    <row r="639" spans="1:17" hidden="1" x14ac:dyDescent="0.3">
      <c r="A639" s="7">
        <v>637</v>
      </c>
      <c r="B639" s="3">
        <v>100000</v>
      </c>
      <c r="C639" s="5">
        <v>0</v>
      </c>
      <c r="D639" t="s">
        <v>1753</v>
      </c>
      <c r="E639" t="s">
        <v>1758</v>
      </c>
      <c r="F639">
        <v>1488063840</v>
      </c>
      <c r="G639">
        <v>1485558318</v>
      </c>
      <c r="H639" t="b">
        <v>0</v>
      </c>
      <c r="I639">
        <v>0</v>
      </c>
      <c r="J639" t="b">
        <v>0</v>
      </c>
      <c r="K639" t="s">
        <v>1803</v>
      </c>
      <c r="L639">
        <f>ROUND(C639/B639*100,0)</f>
        <v>0</v>
      </c>
      <c r="M639">
        <f>IFERROR(ROUND(C639/I639,2),0)</f>
        <v>0</v>
      </c>
      <c r="N639" t="s">
        <v>1857</v>
      </c>
      <c r="O639" t="s">
        <v>1858</v>
      </c>
      <c r="P639" s="10">
        <f t="shared" si="18"/>
        <v>42762.962013888886</v>
      </c>
      <c r="Q639" s="10">
        <f t="shared" si="19"/>
        <v>42791.961111111115</v>
      </c>
    </row>
    <row r="640" spans="1:17" hidden="1" x14ac:dyDescent="0.3">
      <c r="A640" s="7">
        <v>638</v>
      </c>
      <c r="B640" s="3">
        <v>200000</v>
      </c>
      <c r="C640" s="5">
        <v>18</v>
      </c>
      <c r="D640" t="s">
        <v>1753</v>
      </c>
      <c r="E640" t="s">
        <v>1769</v>
      </c>
      <c r="F640">
        <v>1490447662</v>
      </c>
      <c r="G640">
        <v>1485267262</v>
      </c>
      <c r="H640" t="b">
        <v>0</v>
      </c>
      <c r="I640">
        <v>6</v>
      </c>
      <c r="J640" t="b">
        <v>0</v>
      </c>
      <c r="K640" t="s">
        <v>1803</v>
      </c>
      <c r="L640">
        <f>ROUND(C640/B640*100,0)</f>
        <v>0</v>
      </c>
      <c r="M640">
        <f>IFERROR(ROUND(C640/I640,2),0)</f>
        <v>3</v>
      </c>
      <c r="N640" t="s">
        <v>1857</v>
      </c>
      <c r="O640" t="s">
        <v>1858</v>
      </c>
      <c r="P640" s="10">
        <f t="shared" si="18"/>
        <v>42759.593310185184</v>
      </c>
      <c r="Q640" s="10">
        <f t="shared" si="19"/>
        <v>42819.55164351852</v>
      </c>
    </row>
    <row r="641" spans="1:17" hidden="1" x14ac:dyDescent="0.3">
      <c r="A641" s="7">
        <v>639</v>
      </c>
      <c r="B641" s="3">
        <v>1000000</v>
      </c>
      <c r="C641" s="5">
        <v>1</v>
      </c>
      <c r="D641" t="s">
        <v>1753</v>
      </c>
      <c r="E641" t="s">
        <v>1757</v>
      </c>
      <c r="F641">
        <v>1413208795</v>
      </c>
      <c r="G641">
        <v>1408024795</v>
      </c>
      <c r="H641" t="b">
        <v>0</v>
      </c>
      <c r="I641">
        <v>1</v>
      </c>
      <c r="J641" t="b">
        <v>0</v>
      </c>
      <c r="K641" t="s">
        <v>1803</v>
      </c>
      <c r="L641">
        <f>ROUND(C641/B641*100,0)</f>
        <v>0</v>
      </c>
      <c r="M641">
        <f>IFERROR(ROUND(C641/I641,2),0)</f>
        <v>1</v>
      </c>
      <c r="N641" t="s">
        <v>1857</v>
      </c>
      <c r="O641" t="s">
        <v>1858</v>
      </c>
      <c r="P641" s="10">
        <f t="shared" si="18"/>
        <v>41865.583275462966</v>
      </c>
      <c r="Q641" s="10">
        <f t="shared" si="19"/>
        <v>41925.583275462966</v>
      </c>
    </row>
    <row r="642" spans="1:17" hidden="1" x14ac:dyDescent="0.3">
      <c r="A642" s="7">
        <v>640</v>
      </c>
      <c r="B642" s="3">
        <v>70</v>
      </c>
      <c r="C642" s="5">
        <v>101</v>
      </c>
      <c r="D642" t="s">
        <v>1752</v>
      </c>
      <c r="E642" t="s">
        <v>1763</v>
      </c>
      <c r="F642">
        <v>1480028400</v>
      </c>
      <c r="G642">
        <v>1478685915</v>
      </c>
      <c r="H642" t="b">
        <v>0</v>
      </c>
      <c r="I642">
        <v>2</v>
      </c>
      <c r="J642" t="b">
        <v>1</v>
      </c>
      <c r="K642" t="s">
        <v>1804</v>
      </c>
      <c r="L642">
        <f>ROUND(C642/B642*100,0)</f>
        <v>144</v>
      </c>
      <c r="M642">
        <f>IFERROR(ROUND(C642/I642,2),0)</f>
        <v>50.5</v>
      </c>
      <c r="N642" t="s">
        <v>1857</v>
      </c>
      <c r="O642" t="s">
        <v>1859</v>
      </c>
      <c r="P642" s="10">
        <f t="shared" si="18"/>
        <v>42683.420312500006</v>
      </c>
      <c r="Q642" s="10">
        <f t="shared" si="19"/>
        <v>42698.958333333328</v>
      </c>
    </row>
    <row r="643" spans="1:17" hidden="1" x14ac:dyDescent="0.3">
      <c r="A643" s="7">
        <v>641</v>
      </c>
      <c r="B643" s="3">
        <v>40000</v>
      </c>
      <c r="C643" s="5">
        <v>47665</v>
      </c>
      <c r="D643" t="s">
        <v>1752</v>
      </c>
      <c r="E643" t="s">
        <v>1757</v>
      </c>
      <c r="F643">
        <v>1439473248</v>
      </c>
      <c r="G643">
        <v>1436881248</v>
      </c>
      <c r="H643" t="b">
        <v>0</v>
      </c>
      <c r="I643">
        <v>315</v>
      </c>
      <c r="J643" t="b">
        <v>1</v>
      </c>
      <c r="K643" t="s">
        <v>1804</v>
      </c>
      <c r="L643">
        <f>ROUND(C643/B643*100,0)</f>
        <v>119</v>
      </c>
      <c r="M643">
        <f>IFERROR(ROUND(C643/I643,2),0)</f>
        <v>151.32</v>
      </c>
      <c r="N643" t="s">
        <v>1857</v>
      </c>
      <c r="O643" t="s">
        <v>1859</v>
      </c>
      <c r="P643" s="10">
        <f t="shared" ref="P643:P706" si="20">(((G643/60)/60/24)+DATE(1970,1,1))</f>
        <v>42199.57</v>
      </c>
      <c r="Q643" s="10">
        <f t="shared" ref="Q643:Q706" si="21">(((F643/60)/60/24)+DATE(1970,1,1))</f>
        <v>42229.57</v>
      </c>
    </row>
    <row r="644" spans="1:17" hidden="1" x14ac:dyDescent="0.3">
      <c r="A644" s="7">
        <v>642</v>
      </c>
      <c r="B644" s="3">
        <v>20000</v>
      </c>
      <c r="C644" s="5">
        <v>292097</v>
      </c>
      <c r="D644" t="s">
        <v>1752</v>
      </c>
      <c r="E644" t="s">
        <v>1769</v>
      </c>
      <c r="F644">
        <v>1439998674</v>
      </c>
      <c r="G644">
        <v>1436888274</v>
      </c>
      <c r="H644" t="b">
        <v>0</v>
      </c>
      <c r="I644">
        <v>2174</v>
      </c>
      <c r="J644" t="b">
        <v>1</v>
      </c>
      <c r="K644" t="s">
        <v>1804</v>
      </c>
      <c r="L644">
        <f>ROUND(C644/B644*100,0)</f>
        <v>1460</v>
      </c>
      <c r="M644">
        <f>IFERROR(ROUND(C644/I644,2),0)</f>
        <v>134.36000000000001</v>
      </c>
      <c r="N644" t="s">
        <v>1857</v>
      </c>
      <c r="O644" t="s">
        <v>1859</v>
      </c>
      <c r="P644" s="10">
        <f t="shared" si="20"/>
        <v>42199.651319444441</v>
      </c>
      <c r="Q644" s="10">
        <f t="shared" si="21"/>
        <v>42235.651319444441</v>
      </c>
    </row>
    <row r="645" spans="1:17" hidden="1" x14ac:dyDescent="0.3">
      <c r="A645" s="7">
        <v>643</v>
      </c>
      <c r="B645" s="3">
        <v>25000</v>
      </c>
      <c r="C645" s="5">
        <v>26452</v>
      </c>
      <c r="D645" t="s">
        <v>1752</v>
      </c>
      <c r="E645" t="s">
        <v>1757</v>
      </c>
      <c r="F645">
        <v>1433085875</v>
      </c>
      <c r="G645">
        <v>1428333875</v>
      </c>
      <c r="H645" t="b">
        <v>0</v>
      </c>
      <c r="I645">
        <v>152</v>
      </c>
      <c r="J645" t="b">
        <v>1</v>
      </c>
      <c r="K645" t="s">
        <v>1804</v>
      </c>
      <c r="L645">
        <f>ROUND(C645/B645*100,0)</f>
        <v>106</v>
      </c>
      <c r="M645">
        <f>IFERROR(ROUND(C645/I645,2),0)</f>
        <v>174.03</v>
      </c>
      <c r="N645" t="s">
        <v>1857</v>
      </c>
      <c r="O645" t="s">
        <v>1859</v>
      </c>
      <c r="P645" s="10">
        <f t="shared" si="20"/>
        <v>42100.642071759255</v>
      </c>
      <c r="Q645" s="10">
        <f t="shared" si="21"/>
        <v>42155.642071759255</v>
      </c>
    </row>
    <row r="646" spans="1:17" hidden="1" x14ac:dyDescent="0.3">
      <c r="A646" s="7">
        <v>644</v>
      </c>
      <c r="B646" s="3">
        <v>25000</v>
      </c>
      <c r="C646" s="5">
        <v>75029.48</v>
      </c>
      <c r="D646" t="s">
        <v>1752</v>
      </c>
      <c r="E646" t="s">
        <v>1757</v>
      </c>
      <c r="F646">
        <v>1414544400</v>
      </c>
      <c r="G646">
        <v>1410883139</v>
      </c>
      <c r="H646" t="b">
        <v>0</v>
      </c>
      <c r="I646">
        <v>1021</v>
      </c>
      <c r="J646" t="b">
        <v>1</v>
      </c>
      <c r="K646" t="s">
        <v>1804</v>
      </c>
      <c r="L646">
        <f>ROUND(C646/B646*100,0)</f>
        <v>300</v>
      </c>
      <c r="M646">
        <f>IFERROR(ROUND(C646/I646,2),0)</f>
        <v>73.489999999999995</v>
      </c>
      <c r="N646" t="s">
        <v>1857</v>
      </c>
      <c r="O646" t="s">
        <v>1859</v>
      </c>
      <c r="P646" s="10">
        <f t="shared" si="20"/>
        <v>41898.665960648148</v>
      </c>
      <c r="Q646" s="10">
        <f t="shared" si="21"/>
        <v>41941.041666666664</v>
      </c>
    </row>
    <row r="647" spans="1:17" hidden="1" x14ac:dyDescent="0.3">
      <c r="A647" s="7">
        <v>645</v>
      </c>
      <c r="B647" s="3">
        <v>2000</v>
      </c>
      <c r="C647" s="5">
        <v>5574</v>
      </c>
      <c r="D647" t="s">
        <v>1752</v>
      </c>
      <c r="E647" t="s">
        <v>1757</v>
      </c>
      <c r="F647">
        <v>1470962274</v>
      </c>
      <c r="G647">
        <v>1468370274</v>
      </c>
      <c r="H647" t="b">
        <v>0</v>
      </c>
      <c r="I647">
        <v>237</v>
      </c>
      <c r="J647" t="b">
        <v>1</v>
      </c>
      <c r="K647" t="s">
        <v>1804</v>
      </c>
      <c r="L647">
        <f>ROUND(C647/B647*100,0)</f>
        <v>279</v>
      </c>
      <c r="M647">
        <f>IFERROR(ROUND(C647/I647,2),0)</f>
        <v>23.52</v>
      </c>
      <c r="N647" t="s">
        <v>1857</v>
      </c>
      <c r="O647" t="s">
        <v>1859</v>
      </c>
      <c r="P647" s="10">
        <f t="shared" si="20"/>
        <v>42564.026319444441</v>
      </c>
      <c r="Q647" s="10">
        <f t="shared" si="21"/>
        <v>42594.026319444441</v>
      </c>
    </row>
    <row r="648" spans="1:17" hidden="1" x14ac:dyDescent="0.3">
      <c r="A648" s="7">
        <v>646</v>
      </c>
      <c r="B648" s="3">
        <v>800</v>
      </c>
      <c r="C648" s="5">
        <v>1055.01</v>
      </c>
      <c r="D648" t="s">
        <v>1752</v>
      </c>
      <c r="E648" t="s">
        <v>1757</v>
      </c>
      <c r="F648">
        <v>1407788867</v>
      </c>
      <c r="G648">
        <v>1405196867</v>
      </c>
      <c r="H648" t="b">
        <v>0</v>
      </c>
      <c r="I648">
        <v>27</v>
      </c>
      <c r="J648" t="b">
        <v>1</v>
      </c>
      <c r="K648" t="s">
        <v>1804</v>
      </c>
      <c r="L648">
        <f>ROUND(C648/B648*100,0)</f>
        <v>132</v>
      </c>
      <c r="M648">
        <f>IFERROR(ROUND(C648/I648,2),0)</f>
        <v>39.07</v>
      </c>
      <c r="N648" t="s">
        <v>1857</v>
      </c>
      <c r="O648" t="s">
        <v>1859</v>
      </c>
      <c r="P648" s="10">
        <f t="shared" si="20"/>
        <v>41832.852627314816</v>
      </c>
      <c r="Q648" s="10">
        <f t="shared" si="21"/>
        <v>41862.852627314816</v>
      </c>
    </row>
    <row r="649" spans="1:17" hidden="1" x14ac:dyDescent="0.3">
      <c r="A649" s="7">
        <v>647</v>
      </c>
      <c r="B649" s="3">
        <v>2000</v>
      </c>
      <c r="C649" s="5">
        <v>2141</v>
      </c>
      <c r="D649" t="s">
        <v>1752</v>
      </c>
      <c r="E649" t="s">
        <v>1762</v>
      </c>
      <c r="F649">
        <v>1458235549</v>
      </c>
      <c r="G649">
        <v>1455647149</v>
      </c>
      <c r="H649" t="b">
        <v>0</v>
      </c>
      <c r="I649">
        <v>17</v>
      </c>
      <c r="J649" t="b">
        <v>1</v>
      </c>
      <c r="K649" t="s">
        <v>1804</v>
      </c>
      <c r="L649">
        <f>ROUND(C649/B649*100,0)</f>
        <v>107</v>
      </c>
      <c r="M649">
        <f>IFERROR(ROUND(C649/I649,2),0)</f>
        <v>125.94</v>
      </c>
      <c r="N649" t="s">
        <v>1857</v>
      </c>
      <c r="O649" t="s">
        <v>1859</v>
      </c>
      <c r="P649" s="10">
        <f t="shared" si="20"/>
        <v>42416.767928240741</v>
      </c>
      <c r="Q649" s="10">
        <f t="shared" si="21"/>
        <v>42446.726261574076</v>
      </c>
    </row>
    <row r="650" spans="1:17" hidden="1" x14ac:dyDescent="0.3">
      <c r="A650" s="7">
        <v>648</v>
      </c>
      <c r="B650" s="3">
        <v>35000</v>
      </c>
      <c r="C650" s="5">
        <v>44388</v>
      </c>
      <c r="D650" t="s">
        <v>1752</v>
      </c>
      <c r="E650" t="s">
        <v>1757</v>
      </c>
      <c r="F650">
        <v>1413304708</v>
      </c>
      <c r="G650">
        <v>1410280708</v>
      </c>
      <c r="H650" t="b">
        <v>0</v>
      </c>
      <c r="I650">
        <v>27</v>
      </c>
      <c r="J650" t="b">
        <v>1</v>
      </c>
      <c r="K650" t="s">
        <v>1804</v>
      </c>
      <c r="L650">
        <f>ROUND(C650/B650*100,0)</f>
        <v>127</v>
      </c>
      <c r="M650">
        <f>IFERROR(ROUND(C650/I650,2),0)</f>
        <v>1644</v>
      </c>
      <c r="N650" t="s">
        <v>1857</v>
      </c>
      <c r="O650" t="s">
        <v>1859</v>
      </c>
      <c r="P650" s="10">
        <f t="shared" si="20"/>
        <v>41891.693379629629</v>
      </c>
      <c r="Q650" s="10">
        <f t="shared" si="21"/>
        <v>41926.693379629629</v>
      </c>
    </row>
    <row r="651" spans="1:17" hidden="1" x14ac:dyDescent="0.3">
      <c r="A651" s="7">
        <v>649</v>
      </c>
      <c r="B651" s="3">
        <v>2500</v>
      </c>
      <c r="C651" s="5">
        <v>3499</v>
      </c>
      <c r="D651" t="s">
        <v>1752</v>
      </c>
      <c r="E651" t="s">
        <v>1757</v>
      </c>
      <c r="F651">
        <v>1410904413</v>
      </c>
      <c r="G651">
        <v>1409090013</v>
      </c>
      <c r="H651" t="b">
        <v>0</v>
      </c>
      <c r="I651">
        <v>82</v>
      </c>
      <c r="J651" t="b">
        <v>1</v>
      </c>
      <c r="K651" t="s">
        <v>1804</v>
      </c>
      <c r="L651">
        <f>ROUND(C651/B651*100,0)</f>
        <v>140</v>
      </c>
      <c r="M651">
        <f>IFERROR(ROUND(C651/I651,2),0)</f>
        <v>42.67</v>
      </c>
      <c r="N651" t="s">
        <v>1857</v>
      </c>
      <c r="O651" t="s">
        <v>1859</v>
      </c>
      <c r="P651" s="10">
        <f t="shared" si="20"/>
        <v>41877.912187499998</v>
      </c>
      <c r="Q651" s="10">
        <f t="shared" si="21"/>
        <v>41898.912187499998</v>
      </c>
    </row>
    <row r="652" spans="1:17" hidden="1" x14ac:dyDescent="0.3">
      <c r="A652" s="7">
        <v>650</v>
      </c>
      <c r="B652" s="3">
        <v>1500</v>
      </c>
      <c r="C652" s="5">
        <v>1686</v>
      </c>
      <c r="D652" t="s">
        <v>1752</v>
      </c>
      <c r="E652" t="s">
        <v>1757</v>
      </c>
      <c r="F652">
        <v>1418953984</v>
      </c>
      <c r="G652">
        <v>1413766384</v>
      </c>
      <c r="H652" t="b">
        <v>0</v>
      </c>
      <c r="I652">
        <v>48</v>
      </c>
      <c r="J652" t="b">
        <v>1</v>
      </c>
      <c r="K652" t="s">
        <v>1804</v>
      </c>
      <c r="L652">
        <f>ROUND(C652/B652*100,0)</f>
        <v>112</v>
      </c>
      <c r="M652">
        <f>IFERROR(ROUND(C652/I652,2),0)</f>
        <v>35.130000000000003</v>
      </c>
      <c r="N652" t="s">
        <v>1857</v>
      </c>
      <c r="O652" t="s">
        <v>1859</v>
      </c>
      <c r="P652" s="10">
        <f t="shared" si="20"/>
        <v>41932.036851851852</v>
      </c>
      <c r="Q652" s="10">
        <f t="shared" si="21"/>
        <v>41992.078518518523</v>
      </c>
    </row>
    <row r="653" spans="1:17" hidden="1" x14ac:dyDescent="0.3">
      <c r="A653" s="7">
        <v>651</v>
      </c>
      <c r="B653" s="3">
        <v>25000</v>
      </c>
      <c r="C653" s="5">
        <v>25132</v>
      </c>
      <c r="D653" t="s">
        <v>1752</v>
      </c>
      <c r="E653" t="s">
        <v>1757</v>
      </c>
      <c r="F653">
        <v>1418430311</v>
      </c>
      <c r="G653">
        <v>1415838311</v>
      </c>
      <c r="H653" t="b">
        <v>0</v>
      </c>
      <c r="I653">
        <v>105</v>
      </c>
      <c r="J653" t="b">
        <v>1</v>
      </c>
      <c r="K653" t="s">
        <v>1804</v>
      </c>
      <c r="L653">
        <f>ROUND(C653/B653*100,0)</f>
        <v>101</v>
      </c>
      <c r="M653">
        <f>IFERROR(ROUND(C653/I653,2),0)</f>
        <v>239.35</v>
      </c>
      <c r="N653" t="s">
        <v>1857</v>
      </c>
      <c r="O653" t="s">
        <v>1859</v>
      </c>
      <c r="P653" s="10">
        <f t="shared" si="20"/>
        <v>41956.017488425925</v>
      </c>
      <c r="Q653" s="10">
        <f t="shared" si="21"/>
        <v>41986.017488425925</v>
      </c>
    </row>
    <row r="654" spans="1:17" hidden="1" x14ac:dyDescent="0.3">
      <c r="A654" s="7">
        <v>652</v>
      </c>
      <c r="B654" s="3">
        <v>3000</v>
      </c>
      <c r="C654" s="5">
        <v>3014</v>
      </c>
      <c r="D654" t="s">
        <v>1752</v>
      </c>
      <c r="E654" t="s">
        <v>1757</v>
      </c>
      <c r="F654">
        <v>1480613650</v>
      </c>
      <c r="G654">
        <v>1478018050</v>
      </c>
      <c r="H654" t="b">
        <v>0</v>
      </c>
      <c r="I654">
        <v>28</v>
      </c>
      <c r="J654" t="b">
        <v>1</v>
      </c>
      <c r="K654" t="s">
        <v>1804</v>
      </c>
      <c r="L654">
        <f>ROUND(C654/B654*100,0)</f>
        <v>100</v>
      </c>
      <c r="M654">
        <f>IFERROR(ROUND(C654/I654,2),0)</f>
        <v>107.64</v>
      </c>
      <c r="N654" t="s">
        <v>1857</v>
      </c>
      <c r="O654" t="s">
        <v>1859</v>
      </c>
      <c r="P654" s="10">
        <f t="shared" si="20"/>
        <v>42675.690393518518</v>
      </c>
      <c r="Q654" s="10">
        <f t="shared" si="21"/>
        <v>42705.732060185182</v>
      </c>
    </row>
    <row r="655" spans="1:17" hidden="1" x14ac:dyDescent="0.3">
      <c r="A655" s="7">
        <v>653</v>
      </c>
      <c r="B655" s="3">
        <v>75000</v>
      </c>
      <c r="C655" s="5">
        <v>106084.5</v>
      </c>
      <c r="D655" t="s">
        <v>1752</v>
      </c>
      <c r="E655" t="s">
        <v>1757</v>
      </c>
      <c r="F655">
        <v>1440082240</v>
      </c>
      <c r="G655">
        <v>1436885440</v>
      </c>
      <c r="H655" t="b">
        <v>0</v>
      </c>
      <c r="I655">
        <v>1107</v>
      </c>
      <c r="J655" t="b">
        <v>1</v>
      </c>
      <c r="K655" t="s">
        <v>1804</v>
      </c>
      <c r="L655">
        <f>ROUND(C655/B655*100,0)</f>
        <v>141</v>
      </c>
      <c r="M655">
        <f>IFERROR(ROUND(C655/I655,2),0)</f>
        <v>95.83</v>
      </c>
      <c r="N655" t="s">
        <v>1857</v>
      </c>
      <c r="O655" t="s">
        <v>1859</v>
      </c>
      <c r="P655" s="10">
        <f t="shared" si="20"/>
        <v>42199.618518518517</v>
      </c>
      <c r="Q655" s="10">
        <f t="shared" si="21"/>
        <v>42236.618518518517</v>
      </c>
    </row>
    <row r="656" spans="1:17" hidden="1" x14ac:dyDescent="0.3">
      <c r="A656" s="7">
        <v>654</v>
      </c>
      <c r="B656" s="3">
        <v>12000</v>
      </c>
      <c r="C656" s="5">
        <v>32075</v>
      </c>
      <c r="D656" t="s">
        <v>1752</v>
      </c>
      <c r="E656" t="s">
        <v>1757</v>
      </c>
      <c r="F656">
        <v>1436396313</v>
      </c>
      <c r="G656">
        <v>1433804313</v>
      </c>
      <c r="H656" t="b">
        <v>0</v>
      </c>
      <c r="I656">
        <v>1013</v>
      </c>
      <c r="J656" t="b">
        <v>1</v>
      </c>
      <c r="K656" t="s">
        <v>1804</v>
      </c>
      <c r="L656">
        <f>ROUND(C656/B656*100,0)</f>
        <v>267</v>
      </c>
      <c r="M656">
        <f>IFERROR(ROUND(C656/I656,2),0)</f>
        <v>31.66</v>
      </c>
      <c r="N656" t="s">
        <v>1857</v>
      </c>
      <c r="O656" t="s">
        <v>1859</v>
      </c>
      <c r="P656" s="10">
        <f t="shared" si="20"/>
        <v>42163.957326388889</v>
      </c>
      <c r="Q656" s="10">
        <f t="shared" si="21"/>
        <v>42193.957326388889</v>
      </c>
    </row>
    <row r="657" spans="1:17" hidden="1" x14ac:dyDescent="0.3">
      <c r="A657" s="7">
        <v>655</v>
      </c>
      <c r="B657" s="3">
        <v>8000</v>
      </c>
      <c r="C657" s="5">
        <v>11751</v>
      </c>
      <c r="D657" t="s">
        <v>1752</v>
      </c>
      <c r="E657" t="s">
        <v>1757</v>
      </c>
      <c r="F657">
        <v>1426197512</v>
      </c>
      <c r="G657">
        <v>1423609112</v>
      </c>
      <c r="H657" t="b">
        <v>0</v>
      </c>
      <c r="I657">
        <v>274</v>
      </c>
      <c r="J657" t="b">
        <v>1</v>
      </c>
      <c r="K657" t="s">
        <v>1804</v>
      </c>
      <c r="L657">
        <f>ROUND(C657/B657*100,0)</f>
        <v>147</v>
      </c>
      <c r="M657">
        <f>IFERROR(ROUND(C657/I657,2),0)</f>
        <v>42.89</v>
      </c>
      <c r="N657" t="s">
        <v>1857</v>
      </c>
      <c r="O657" t="s">
        <v>1859</v>
      </c>
      <c r="P657" s="10">
        <f t="shared" si="20"/>
        <v>42045.957314814819</v>
      </c>
      <c r="Q657" s="10">
        <f t="shared" si="21"/>
        <v>42075.915648148148</v>
      </c>
    </row>
    <row r="658" spans="1:17" hidden="1" x14ac:dyDescent="0.3">
      <c r="A658" s="7">
        <v>656</v>
      </c>
      <c r="B658" s="3">
        <v>5000</v>
      </c>
      <c r="C658" s="5">
        <v>10678</v>
      </c>
      <c r="D658" t="s">
        <v>1752</v>
      </c>
      <c r="E658" t="s">
        <v>1757</v>
      </c>
      <c r="F658">
        <v>1460917119</v>
      </c>
      <c r="G658">
        <v>1455736719</v>
      </c>
      <c r="H658" t="b">
        <v>0</v>
      </c>
      <c r="I658">
        <v>87</v>
      </c>
      <c r="J658" t="b">
        <v>1</v>
      </c>
      <c r="K658" t="s">
        <v>1804</v>
      </c>
      <c r="L658">
        <f>ROUND(C658/B658*100,0)</f>
        <v>214</v>
      </c>
      <c r="M658">
        <f>IFERROR(ROUND(C658/I658,2),0)</f>
        <v>122.74</v>
      </c>
      <c r="N658" t="s">
        <v>1857</v>
      </c>
      <c r="O658" t="s">
        <v>1859</v>
      </c>
      <c r="P658" s="10">
        <f t="shared" si="20"/>
        <v>42417.804618055554</v>
      </c>
      <c r="Q658" s="10">
        <f t="shared" si="21"/>
        <v>42477.762951388882</v>
      </c>
    </row>
    <row r="659" spans="1:17" hidden="1" x14ac:dyDescent="0.3">
      <c r="A659" s="7">
        <v>657</v>
      </c>
      <c r="B659" s="3">
        <v>15000</v>
      </c>
      <c r="C659" s="5">
        <v>18855</v>
      </c>
      <c r="D659" t="s">
        <v>1752</v>
      </c>
      <c r="E659" t="s">
        <v>1757</v>
      </c>
      <c r="F659">
        <v>1450901872</v>
      </c>
      <c r="G659">
        <v>1448309872</v>
      </c>
      <c r="H659" t="b">
        <v>0</v>
      </c>
      <c r="I659">
        <v>99</v>
      </c>
      <c r="J659" t="b">
        <v>1</v>
      </c>
      <c r="K659" t="s">
        <v>1804</v>
      </c>
      <c r="L659">
        <f>ROUND(C659/B659*100,0)</f>
        <v>126</v>
      </c>
      <c r="M659">
        <f>IFERROR(ROUND(C659/I659,2),0)</f>
        <v>190.45</v>
      </c>
      <c r="N659" t="s">
        <v>1857</v>
      </c>
      <c r="O659" t="s">
        <v>1859</v>
      </c>
      <c r="P659" s="10">
        <f t="shared" si="20"/>
        <v>42331.84574074074</v>
      </c>
      <c r="Q659" s="10">
        <f t="shared" si="21"/>
        <v>42361.84574074074</v>
      </c>
    </row>
    <row r="660" spans="1:17" hidden="1" x14ac:dyDescent="0.3">
      <c r="A660" s="7">
        <v>658</v>
      </c>
      <c r="B660" s="3">
        <v>28888</v>
      </c>
      <c r="C660" s="5">
        <v>30177</v>
      </c>
      <c r="D660" t="s">
        <v>1752</v>
      </c>
      <c r="E660" t="s">
        <v>1757</v>
      </c>
      <c r="F660">
        <v>1437933600</v>
      </c>
      <c r="G660">
        <v>1435117889</v>
      </c>
      <c r="H660" t="b">
        <v>0</v>
      </c>
      <c r="I660">
        <v>276</v>
      </c>
      <c r="J660" t="b">
        <v>1</v>
      </c>
      <c r="K660" t="s">
        <v>1804</v>
      </c>
      <c r="L660">
        <f>ROUND(C660/B660*100,0)</f>
        <v>104</v>
      </c>
      <c r="M660">
        <f>IFERROR(ROUND(C660/I660,2),0)</f>
        <v>109.34</v>
      </c>
      <c r="N660" t="s">
        <v>1857</v>
      </c>
      <c r="O660" t="s">
        <v>1859</v>
      </c>
      <c r="P660" s="10">
        <f t="shared" si="20"/>
        <v>42179.160752314812</v>
      </c>
      <c r="Q660" s="10">
        <f t="shared" si="21"/>
        <v>42211.75</v>
      </c>
    </row>
    <row r="661" spans="1:17" hidden="1" x14ac:dyDescent="0.3">
      <c r="A661" s="7">
        <v>659</v>
      </c>
      <c r="B661" s="3">
        <v>3000</v>
      </c>
      <c r="C661" s="5">
        <v>3017</v>
      </c>
      <c r="D661" t="s">
        <v>1752</v>
      </c>
      <c r="E661" t="s">
        <v>1757</v>
      </c>
      <c r="F661">
        <v>1440339295</v>
      </c>
      <c r="G661">
        <v>1437747295</v>
      </c>
      <c r="H661" t="b">
        <v>0</v>
      </c>
      <c r="I661">
        <v>21</v>
      </c>
      <c r="J661" t="b">
        <v>1</v>
      </c>
      <c r="K661" t="s">
        <v>1804</v>
      </c>
      <c r="L661">
        <f>ROUND(C661/B661*100,0)</f>
        <v>101</v>
      </c>
      <c r="M661">
        <f>IFERROR(ROUND(C661/I661,2),0)</f>
        <v>143.66999999999999</v>
      </c>
      <c r="N661" t="s">
        <v>1857</v>
      </c>
      <c r="O661" t="s">
        <v>1859</v>
      </c>
      <c r="P661" s="10">
        <f t="shared" si="20"/>
        <v>42209.593692129631</v>
      </c>
      <c r="Q661" s="10">
        <f t="shared" si="21"/>
        <v>42239.593692129631</v>
      </c>
    </row>
    <row r="662" spans="1:17" hidden="1" x14ac:dyDescent="0.3">
      <c r="A662" s="7">
        <v>660</v>
      </c>
      <c r="B662" s="3">
        <v>50000</v>
      </c>
      <c r="C662" s="5">
        <v>1529</v>
      </c>
      <c r="D662" t="s">
        <v>1754</v>
      </c>
      <c r="E662" t="s">
        <v>1757</v>
      </c>
      <c r="F662">
        <v>1415558879</v>
      </c>
      <c r="G662">
        <v>1412963279</v>
      </c>
      <c r="H662" t="b">
        <v>0</v>
      </c>
      <c r="I662">
        <v>18</v>
      </c>
      <c r="J662" t="b">
        <v>0</v>
      </c>
      <c r="K662" t="s">
        <v>1804</v>
      </c>
      <c r="L662">
        <f>ROUND(C662/B662*100,0)</f>
        <v>3</v>
      </c>
      <c r="M662">
        <f>IFERROR(ROUND(C662/I662,2),0)</f>
        <v>84.94</v>
      </c>
      <c r="N662" t="s">
        <v>1857</v>
      </c>
      <c r="O662" t="s">
        <v>1859</v>
      </c>
      <c r="P662" s="10">
        <f t="shared" si="20"/>
        <v>41922.741655092592</v>
      </c>
      <c r="Q662" s="10">
        <f t="shared" si="21"/>
        <v>41952.783321759263</v>
      </c>
    </row>
    <row r="663" spans="1:17" hidden="1" x14ac:dyDescent="0.3">
      <c r="A663" s="7">
        <v>661</v>
      </c>
      <c r="B663" s="3">
        <v>10000</v>
      </c>
      <c r="C663" s="5">
        <v>95</v>
      </c>
      <c r="D663" t="s">
        <v>1754</v>
      </c>
      <c r="E663" t="s">
        <v>1757</v>
      </c>
      <c r="F663">
        <v>1477236559</v>
      </c>
      <c r="G663">
        <v>1474644559</v>
      </c>
      <c r="H663" t="b">
        <v>0</v>
      </c>
      <c r="I663">
        <v>9</v>
      </c>
      <c r="J663" t="b">
        <v>0</v>
      </c>
      <c r="K663" t="s">
        <v>1804</v>
      </c>
      <c r="L663">
        <f>ROUND(C663/B663*100,0)</f>
        <v>1</v>
      </c>
      <c r="M663">
        <f>IFERROR(ROUND(C663/I663,2),0)</f>
        <v>10.56</v>
      </c>
      <c r="N663" t="s">
        <v>1857</v>
      </c>
      <c r="O663" t="s">
        <v>1859</v>
      </c>
      <c r="P663" s="10">
        <f t="shared" si="20"/>
        <v>42636.645358796297</v>
      </c>
      <c r="Q663" s="10">
        <f t="shared" si="21"/>
        <v>42666.645358796297</v>
      </c>
    </row>
    <row r="664" spans="1:17" hidden="1" x14ac:dyDescent="0.3">
      <c r="A664" s="7">
        <v>662</v>
      </c>
      <c r="B664" s="3">
        <v>39000</v>
      </c>
      <c r="C664" s="5">
        <v>156</v>
      </c>
      <c r="D664" t="s">
        <v>1754</v>
      </c>
      <c r="E664" t="s">
        <v>1757</v>
      </c>
      <c r="F664">
        <v>1421404247</v>
      </c>
      <c r="G664">
        <v>1418812247</v>
      </c>
      <c r="H664" t="b">
        <v>0</v>
      </c>
      <c r="I664">
        <v>4</v>
      </c>
      <c r="J664" t="b">
        <v>0</v>
      </c>
      <c r="K664" t="s">
        <v>1804</v>
      </c>
      <c r="L664">
        <f>ROUND(C664/B664*100,0)</f>
        <v>0</v>
      </c>
      <c r="M664">
        <f>IFERROR(ROUND(C664/I664,2),0)</f>
        <v>39</v>
      </c>
      <c r="N664" t="s">
        <v>1857</v>
      </c>
      <c r="O664" t="s">
        <v>1859</v>
      </c>
      <c r="P664" s="10">
        <f t="shared" si="20"/>
        <v>41990.438043981485</v>
      </c>
      <c r="Q664" s="10">
        <f t="shared" si="21"/>
        <v>42020.438043981485</v>
      </c>
    </row>
    <row r="665" spans="1:17" hidden="1" x14ac:dyDescent="0.3">
      <c r="A665" s="7">
        <v>663</v>
      </c>
      <c r="B665" s="3">
        <v>200000</v>
      </c>
      <c r="C665" s="5">
        <v>700</v>
      </c>
      <c r="D665" t="s">
        <v>1754</v>
      </c>
      <c r="E665" t="s">
        <v>1765</v>
      </c>
      <c r="F665">
        <v>1437250456</v>
      </c>
      <c r="G665">
        <v>1434658456</v>
      </c>
      <c r="H665" t="b">
        <v>0</v>
      </c>
      <c r="I665">
        <v>7</v>
      </c>
      <c r="J665" t="b">
        <v>0</v>
      </c>
      <c r="K665" t="s">
        <v>1804</v>
      </c>
      <c r="L665">
        <f>ROUND(C665/B665*100,0)</f>
        <v>0</v>
      </c>
      <c r="M665">
        <f>IFERROR(ROUND(C665/I665,2),0)</f>
        <v>100</v>
      </c>
      <c r="N665" t="s">
        <v>1857</v>
      </c>
      <c r="O665" t="s">
        <v>1859</v>
      </c>
      <c r="P665" s="10">
        <f t="shared" si="20"/>
        <v>42173.843240740738</v>
      </c>
      <c r="Q665" s="10">
        <f t="shared" si="21"/>
        <v>42203.843240740738</v>
      </c>
    </row>
    <row r="666" spans="1:17" hidden="1" x14ac:dyDescent="0.3">
      <c r="A666" s="7">
        <v>664</v>
      </c>
      <c r="B666" s="3">
        <v>12000</v>
      </c>
      <c r="C666" s="5">
        <v>904</v>
      </c>
      <c r="D666" t="s">
        <v>1754</v>
      </c>
      <c r="E666" t="s">
        <v>1757</v>
      </c>
      <c r="F666">
        <v>1428940775</v>
      </c>
      <c r="G666">
        <v>1426348775</v>
      </c>
      <c r="H666" t="b">
        <v>0</v>
      </c>
      <c r="I666">
        <v>29</v>
      </c>
      <c r="J666" t="b">
        <v>0</v>
      </c>
      <c r="K666" t="s">
        <v>1804</v>
      </c>
      <c r="L666">
        <f>ROUND(C666/B666*100,0)</f>
        <v>8</v>
      </c>
      <c r="M666">
        <f>IFERROR(ROUND(C666/I666,2),0)</f>
        <v>31.17</v>
      </c>
      <c r="N666" t="s">
        <v>1857</v>
      </c>
      <c r="O666" t="s">
        <v>1859</v>
      </c>
      <c r="P666" s="10">
        <f t="shared" si="20"/>
        <v>42077.666377314818</v>
      </c>
      <c r="Q666" s="10">
        <f t="shared" si="21"/>
        <v>42107.666377314818</v>
      </c>
    </row>
    <row r="667" spans="1:17" hidden="1" x14ac:dyDescent="0.3">
      <c r="A667" s="7">
        <v>665</v>
      </c>
      <c r="B667" s="3">
        <v>10000</v>
      </c>
      <c r="C667" s="5">
        <v>1864</v>
      </c>
      <c r="D667" t="s">
        <v>1754</v>
      </c>
      <c r="E667" t="s">
        <v>1757</v>
      </c>
      <c r="F667">
        <v>1484327061</v>
      </c>
      <c r="G667">
        <v>1479143061</v>
      </c>
      <c r="H667" t="b">
        <v>0</v>
      </c>
      <c r="I667">
        <v>12</v>
      </c>
      <c r="J667" t="b">
        <v>0</v>
      </c>
      <c r="K667" t="s">
        <v>1804</v>
      </c>
      <c r="L667">
        <f>ROUND(C667/B667*100,0)</f>
        <v>19</v>
      </c>
      <c r="M667">
        <f>IFERROR(ROUND(C667/I667,2),0)</f>
        <v>155.33000000000001</v>
      </c>
      <c r="N667" t="s">
        <v>1857</v>
      </c>
      <c r="O667" t="s">
        <v>1859</v>
      </c>
      <c r="P667" s="10">
        <f t="shared" si="20"/>
        <v>42688.711354166662</v>
      </c>
      <c r="Q667" s="10">
        <f t="shared" si="21"/>
        <v>42748.711354166662</v>
      </c>
    </row>
    <row r="668" spans="1:17" hidden="1" x14ac:dyDescent="0.3">
      <c r="A668" s="7">
        <v>666</v>
      </c>
      <c r="B668" s="3">
        <v>200000</v>
      </c>
      <c r="C668" s="5">
        <v>8</v>
      </c>
      <c r="D668" t="s">
        <v>1754</v>
      </c>
      <c r="E668" t="s">
        <v>1757</v>
      </c>
      <c r="F668">
        <v>1408305498</v>
      </c>
      <c r="G668">
        <v>1405713498</v>
      </c>
      <c r="H668" t="b">
        <v>0</v>
      </c>
      <c r="I668">
        <v>4</v>
      </c>
      <c r="J668" t="b">
        <v>0</v>
      </c>
      <c r="K668" t="s">
        <v>1804</v>
      </c>
      <c r="L668">
        <f>ROUND(C668/B668*100,0)</f>
        <v>0</v>
      </c>
      <c r="M668">
        <f>IFERROR(ROUND(C668/I668,2),0)</f>
        <v>2</v>
      </c>
      <c r="N668" t="s">
        <v>1857</v>
      </c>
      <c r="O668" t="s">
        <v>1859</v>
      </c>
      <c r="P668" s="10">
        <f t="shared" si="20"/>
        <v>41838.832152777781</v>
      </c>
      <c r="Q668" s="10">
        <f t="shared" si="21"/>
        <v>41868.832152777781</v>
      </c>
    </row>
    <row r="669" spans="1:17" hidden="1" x14ac:dyDescent="0.3">
      <c r="A669" s="7">
        <v>667</v>
      </c>
      <c r="B669" s="3">
        <v>50000</v>
      </c>
      <c r="C669" s="5">
        <v>5010</v>
      </c>
      <c r="D669" t="s">
        <v>1754</v>
      </c>
      <c r="E669" t="s">
        <v>1770</v>
      </c>
      <c r="F669">
        <v>1477731463</v>
      </c>
      <c r="G669">
        <v>1474275463</v>
      </c>
      <c r="H669" t="b">
        <v>0</v>
      </c>
      <c r="I669">
        <v>28</v>
      </c>
      <c r="J669" t="b">
        <v>0</v>
      </c>
      <c r="K669" t="s">
        <v>1804</v>
      </c>
      <c r="L669">
        <f>ROUND(C669/B669*100,0)</f>
        <v>10</v>
      </c>
      <c r="M669">
        <f>IFERROR(ROUND(C669/I669,2),0)</f>
        <v>178.93</v>
      </c>
      <c r="N669" t="s">
        <v>1857</v>
      </c>
      <c r="O669" t="s">
        <v>1859</v>
      </c>
      <c r="P669" s="10">
        <f t="shared" si="20"/>
        <v>42632.373414351852</v>
      </c>
      <c r="Q669" s="10">
        <f t="shared" si="21"/>
        <v>42672.373414351852</v>
      </c>
    </row>
    <row r="670" spans="1:17" hidden="1" x14ac:dyDescent="0.3">
      <c r="A670" s="7">
        <v>668</v>
      </c>
      <c r="B670" s="3">
        <v>15000</v>
      </c>
      <c r="C670" s="5">
        <v>684</v>
      </c>
      <c r="D670" t="s">
        <v>1754</v>
      </c>
      <c r="E670" t="s">
        <v>1757</v>
      </c>
      <c r="F670">
        <v>1431374222</v>
      </c>
      <c r="G670">
        <v>1427486222</v>
      </c>
      <c r="H670" t="b">
        <v>0</v>
      </c>
      <c r="I670">
        <v>25</v>
      </c>
      <c r="J670" t="b">
        <v>0</v>
      </c>
      <c r="K670" t="s">
        <v>1804</v>
      </c>
      <c r="L670">
        <f>ROUND(C670/B670*100,0)</f>
        <v>5</v>
      </c>
      <c r="M670">
        <f>IFERROR(ROUND(C670/I670,2),0)</f>
        <v>27.36</v>
      </c>
      <c r="N670" t="s">
        <v>1857</v>
      </c>
      <c r="O670" t="s">
        <v>1859</v>
      </c>
      <c r="P670" s="10">
        <f t="shared" si="20"/>
        <v>42090.831273148149</v>
      </c>
      <c r="Q670" s="10">
        <f t="shared" si="21"/>
        <v>42135.831273148149</v>
      </c>
    </row>
    <row r="671" spans="1:17" hidden="1" x14ac:dyDescent="0.3">
      <c r="A671" s="7">
        <v>669</v>
      </c>
      <c r="B671" s="3">
        <v>200000</v>
      </c>
      <c r="C671" s="5">
        <v>43015</v>
      </c>
      <c r="D671" t="s">
        <v>1754</v>
      </c>
      <c r="E671" t="s">
        <v>1768</v>
      </c>
      <c r="F671">
        <v>1467817258</v>
      </c>
      <c r="G671">
        <v>1465225258</v>
      </c>
      <c r="H671" t="b">
        <v>0</v>
      </c>
      <c r="I671">
        <v>28</v>
      </c>
      <c r="J671" t="b">
        <v>0</v>
      </c>
      <c r="K671" t="s">
        <v>1804</v>
      </c>
      <c r="L671">
        <f>ROUND(C671/B671*100,0)</f>
        <v>22</v>
      </c>
      <c r="M671">
        <f>IFERROR(ROUND(C671/I671,2),0)</f>
        <v>1536.25</v>
      </c>
      <c r="N671" t="s">
        <v>1857</v>
      </c>
      <c r="O671" t="s">
        <v>1859</v>
      </c>
      <c r="P671" s="10">
        <f t="shared" si="20"/>
        <v>42527.625671296293</v>
      </c>
      <c r="Q671" s="10">
        <f t="shared" si="21"/>
        <v>42557.625671296293</v>
      </c>
    </row>
    <row r="672" spans="1:17" hidden="1" x14ac:dyDescent="0.3">
      <c r="A672" s="7">
        <v>670</v>
      </c>
      <c r="B672" s="3">
        <v>90000</v>
      </c>
      <c r="C672" s="5">
        <v>26349</v>
      </c>
      <c r="D672" t="s">
        <v>1754</v>
      </c>
      <c r="E672" t="s">
        <v>1770</v>
      </c>
      <c r="F672">
        <v>1466323800</v>
      </c>
      <c r="G672">
        <v>1463418120</v>
      </c>
      <c r="H672" t="b">
        <v>0</v>
      </c>
      <c r="I672">
        <v>310</v>
      </c>
      <c r="J672" t="b">
        <v>0</v>
      </c>
      <c r="K672" t="s">
        <v>1804</v>
      </c>
      <c r="L672">
        <f>ROUND(C672/B672*100,0)</f>
        <v>29</v>
      </c>
      <c r="M672">
        <f>IFERROR(ROUND(C672/I672,2),0)</f>
        <v>85</v>
      </c>
      <c r="N672" t="s">
        <v>1857</v>
      </c>
      <c r="O672" t="s">
        <v>1859</v>
      </c>
      <c r="P672" s="10">
        <f t="shared" si="20"/>
        <v>42506.709722222222</v>
      </c>
      <c r="Q672" s="10">
        <f t="shared" si="21"/>
        <v>42540.340277777781</v>
      </c>
    </row>
    <row r="673" spans="1:17" hidden="1" x14ac:dyDescent="0.3">
      <c r="A673" s="7">
        <v>671</v>
      </c>
      <c r="B673" s="3">
        <v>30000</v>
      </c>
      <c r="C673" s="5">
        <v>11828</v>
      </c>
      <c r="D673" t="s">
        <v>1754</v>
      </c>
      <c r="E673" t="s">
        <v>1757</v>
      </c>
      <c r="F673">
        <v>1421208000</v>
      </c>
      <c r="G673">
        <v>1418315852</v>
      </c>
      <c r="H673" t="b">
        <v>0</v>
      </c>
      <c r="I673">
        <v>15</v>
      </c>
      <c r="J673" t="b">
        <v>0</v>
      </c>
      <c r="K673" t="s">
        <v>1804</v>
      </c>
      <c r="L673">
        <f>ROUND(C673/B673*100,0)</f>
        <v>39</v>
      </c>
      <c r="M673">
        <f>IFERROR(ROUND(C673/I673,2),0)</f>
        <v>788.53</v>
      </c>
      <c r="N673" t="s">
        <v>1857</v>
      </c>
      <c r="O673" t="s">
        <v>1859</v>
      </c>
      <c r="P673" s="10">
        <f t="shared" si="20"/>
        <v>41984.692731481482</v>
      </c>
      <c r="Q673" s="10">
        <f t="shared" si="21"/>
        <v>42018.166666666672</v>
      </c>
    </row>
    <row r="674" spans="1:17" hidden="1" x14ac:dyDescent="0.3">
      <c r="A674" s="7">
        <v>672</v>
      </c>
      <c r="B674" s="3">
        <v>50000</v>
      </c>
      <c r="C674" s="5">
        <v>10814</v>
      </c>
      <c r="D674" t="s">
        <v>1754</v>
      </c>
      <c r="E674" t="s">
        <v>1757</v>
      </c>
      <c r="F674">
        <v>1420088340</v>
      </c>
      <c r="G674">
        <v>1417410964</v>
      </c>
      <c r="H674" t="b">
        <v>0</v>
      </c>
      <c r="I674">
        <v>215</v>
      </c>
      <c r="J674" t="b">
        <v>0</v>
      </c>
      <c r="K674" t="s">
        <v>1804</v>
      </c>
      <c r="L674">
        <f>ROUND(C674/B674*100,0)</f>
        <v>22</v>
      </c>
      <c r="M674">
        <f>IFERROR(ROUND(C674/I674,2),0)</f>
        <v>50.3</v>
      </c>
      <c r="N674" t="s">
        <v>1857</v>
      </c>
      <c r="O674" t="s">
        <v>1859</v>
      </c>
      <c r="P674" s="10">
        <f t="shared" si="20"/>
        <v>41974.219490740739</v>
      </c>
      <c r="Q674" s="10">
        <f t="shared" si="21"/>
        <v>42005.207638888889</v>
      </c>
    </row>
    <row r="675" spans="1:17" hidden="1" x14ac:dyDescent="0.3">
      <c r="A675" s="7">
        <v>673</v>
      </c>
      <c r="B675" s="3">
        <v>100000</v>
      </c>
      <c r="C675" s="5">
        <v>205</v>
      </c>
      <c r="D675" t="s">
        <v>1754</v>
      </c>
      <c r="E675" t="s">
        <v>1757</v>
      </c>
      <c r="F675">
        <v>1409602217</v>
      </c>
      <c r="G675">
        <v>1405714217</v>
      </c>
      <c r="H675" t="b">
        <v>0</v>
      </c>
      <c r="I675">
        <v>3</v>
      </c>
      <c r="J675" t="b">
        <v>0</v>
      </c>
      <c r="K675" t="s">
        <v>1804</v>
      </c>
      <c r="L675">
        <f>ROUND(C675/B675*100,0)</f>
        <v>0</v>
      </c>
      <c r="M675">
        <f>IFERROR(ROUND(C675/I675,2),0)</f>
        <v>68.33</v>
      </c>
      <c r="N675" t="s">
        <v>1857</v>
      </c>
      <c r="O675" t="s">
        <v>1859</v>
      </c>
      <c r="P675" s="10">
        <f t="shared" si="20"/>
        <v>41838.840474537035</v>
      </c>
      <c r="Q675" s="10">
        <f t="shared" si="21"/>
        <v>41883.840474537035</v>
      </c>
    </row>
    <row r="676" spans="1:17" hidden="1" x14ac:dyDescent="0.3">
      <c r="A676" s="7">
        <v>674</v>
      </c>
      <c r="B676" s="3">
        <v>50000</v>
      </c>
      <c r="C676" s="5">
        <v>15</v>
      </c>
      <c r="D676" t="s">
        <v>1754</v>
      </c>
      <c r="E676" t="s">
        <v>1757</v>
      </c>
      <c r="F676">
        <v>1407811627</v>
      </c>
      <c r="G676">
        <v>1402627627</v>
      </c>
      <c r="H676" t="b">
        <v>0</v>
      </c>
      <c r="I676">
        <v>2</v>
      </c>
      <c r="J676" t="b">
        <v>0</v>
      </c>
      <c r="K676" t="s">
        <v>1804</v>
      </c>
      <c r="L676">
        <f>ROUND(C676/B676*100,0)</f>
        <v>0</v>
      </c>
      <c r="M676">
        <f>IFERROR(ROUND(C676/I676,2),0)</f>
        <v>7.5</v>
      </c>
      <c r="N676" t="s">
        <v>1857</v>
      </c>
      <c r="O676" t="s">
        <v>1859</v>
      </c>
      <c r="P676" s="10">
        <f t="shared" si="20"/>
        <v>41803.116053240738</v>
      </c>
      <c r="Q676" s="10">
        <f t="shared" si="21"/>
        <v>41863.116053240738</v>
      </c>
    </row>
    <row r="677" spans="1:17" hidden="1" x14ac:dyDescent="0.3">
      <c r="A677" s="7">
        <v>675</v>
      </c>
      <c r="B677" s="3">
        <v>6000</v>
      </c>
      <c r="C677" s="5">
        <v>891</v>
      </c>
      <c r="D677" t="s">
        <v>1754</v>
      </c>
      <c r="E677" t="s">
        <v>1757</v>
      </c>
      <c r="F677">
        <v>1420095540</v>
      </c>
      <c r="G677">
        <v>1417558804</v>
      </c>
      <c r="H677" t="b">
        <v>0</v>
      </c>
      <c r="I677">
        <v>26</v>
      </c>
      <c r="J677" t="b">
        <v>0</v>
      </c>
      <c r="K677" t="s">
        <v>1804</v>
      </c>
      <c r="L677">
        <f>ROUND(C677/B677*100,0)</f>
        <v>15</v>
      </c>
      <c r="M677">
        <f>IFERROR(ROUND(C677/I677,2),0)</f>
        <v>34.270000000000003</v>
      </c>
      <c r="N677" t="s">
        <v>1857</v>
      </c>
      <c r="O677" t="s">
        <v>1859</v>
      </c>
      <c r="P677" s="10">
        <f t="shared" si="20"/>
        <v>41975.930601851855</v>
      </c>
      <c r="Q677" s="10">
        <f t="shared" si="21"/>
        <v>42005.290972222225</v>
      </c>
    </row>
    <row r="678" spans="1:17" hidden="1" x14ac:dyDescent="0.3">
      <c r="A678" s="7">
        <v>676</v>
      </c>
      <c r="B678" s="3">
        <v>100000</v>
      </c>
      <c r="C678" s="5">
        <v>1471</v>
      </c>
      <c r="D678" t="s">
        <v>1754</v>
      </c>
      <c r="E678" t="s">
        <v>1762</v>
      </c>
      <c r="F678">
        <v>1423333581</v>
      </c>
      <c r="G678">
        <v>1420741581</v>
      </c>
      <c r="H678" t="b">
        <v>0</v>
      </c>
      <c r="I678">
        <v>24</v>
      </c>
      <c r="J678" t="b">
        <v>0</v>
      </c>
      <c r="K678" t="s">
        <v>1804</v>
      </c>
      <c r="L678">
        <f>ROUND(C678/B678*100,0)</f>
        <v>1</v>
      </c>
      <c r="M678">
        <f>IFERROR(ROUND(C678/I678,2),0)</f>
        <v>61.29</v>
      </c>
      <c r="N678" t="s">
        <v>1857</v>
      </c>
      <c r="O678" t="s">
        <v>1859</v>
      </c>
      <c r="P678" s="10">
        <f t="shared" si="20"/>
        <v>42012.768298611118</v>
      </c>
      <c r="Q678" s="10">
        <f t="shared" si="21"/>
        <v>42042.768298611118</v>
      </c>
    </row>
    <row r="679" spans="1:17" hidden="1" x14ac:dyDescent="0.3">
      <c r="A679" s="7">
        <v>677</v>
      </c>
      <c r="B679" s="3">
        <v>50000</v>
      </c>
      <c r="C679" s="5">
        <v>12792</v>
      </c>
      <c r="D679" t="s">
        <v>1754</v>
      </c>
      <c r="E679" t="s">
        <v>1770</v>
      </c>
      <c r="F679">
        <v>1467106895</v>
      </c>
      <c r="G679">
        <v>1463218895</v>
      </c>
      <c r="H679" t="b">
        <v>0</v>
      </c>
      <c r="I679">
        <v>96</v>
      </c>
      <c r="J679" t="b">
        <v>0</v>
      </c>
      <c r="K679" t="s">
        <v>1804</v>
      </c>
      <c r="L679">
        <f>ROUND(C679/B679*100,0)</f>
        <v>26</v>
      </c>
      <c r="M679">
        <f>IFERROR(ROUND(C679/I679,2),0)</f>
        <v>133.25</v>
      </c>
      <c r="N679" t="s">
        <v>1857</v>
      </c>
      <c r="O679" t="s">
        <v>1859</v>
      </c>
      <c r="P679" s="10">
        <f t="shared" si="20"/>
        <v>42504.403877314813</v>
      </c>
      <c r="Q679" s="10">
        <f t="shared" si="21"/>
        <v>42549.403877314813</v>
      </c>
    </row>
    <row r="680" spans="1:17" hidden="1" x14ac:dyDescent="0.3">
      <c r="A680" s="7">
        <v>678</v>
      </c>
      <c r="B680" s="3">
        <v>29000</v>
      </c>
      <c r="C680" s="5">
        <v>1108</v>
      </c>
      <c r="D680" t="s">
        <v>1754</v>
      </c>
      <c r="E680" t="s">
        <v>1757</v>
      </c>
      <c r="F680">
        <v>1463821338</v>
      </c>
      <c r="G680">
        <v>1461229338</v>
      </c>
      <c r="H680" t="b">
        <v>0</v>
      </c>
      <c r="I680">
        <v>17</v>
      </c>
      <c r="J680" t="b">
        <v>0</v>
      </c>
      <c r="K680" t="s">
        <v>1804</v>
      </c>
      <c r="L680">
        <f>ROUND(C680/B680*100,0)</f>
        <v>4</v>
      </c>
      <c r="M680">
        <f>IFERROR(ROUND(C680/I680,2),0)</f>
        <v>65.180000000000007</v>
      </c>
      <c r="N680" t="s">
        <v>1857</v>
      </c>
      <c r="O680" t="s">
        <v>1859</v>
      </c>
      <c r="P680" s="10">
        <f t="shared" si="20"/>
        <v>42481.376597222217</v>
      </c>
      <c r="Q680" s="10">
        <f t="shared" si="21"/>
        <v>42511.376597222217</v>
      </c>
    </row>
    <row r="681" spans="1:17" hidden="1" x14ac:dyDescent="0.3">
      <c r="A681" s="7">
        <v>679</v>
      </c>
      <c r="B681" s="3">
        <v>57000</v>
      </c>
      <c r="C681" s="5">
        <v>8827</v>
      </c>
      <c r="D681" t="s">
        <v>1754</v>
      </c>
      <c r="E681" t="s">
        <v>1757</v>
      </c>
      <c r="F681">
        <v>1472920909</v>
      </c>
      <c r="G681">
        <v>1467736909</v>
      </c>
      <c r="H681" t="b">
        <v>0</v>
      </c>
      <c r="I681">
        <v>94</v>
      </c>
      <c r="J681" t="b">
        <v>0</v>
      </c>
      <c r="K681" t="s">
        <v>1804</v>
      </c>
      <c r="L681">
        <f>ROUND(C681/B681*100,0)</f>
        <v>15</v>
      </c>
      <c r="M681">
        <f>IFERROR(ROUND(C681/I681,2),0)</f>
        <v>93.9</v>
      </c>
      <c r="N681" t="s">
        <v>1857</v>
      </c>
      <c r="O681" t="s">
        <v>1859</v>
      </c>
      <c r="P681" s="10">
        <f t="shared" si="20"/>
        <v>42556.695706018523</v>
      </c>
      <c r="Q681" s="10">
        <f t="shared" si="21"/>
        <v>42616.695706018523</v>
      </c>
    </row>
    <row r="682" spans="1:17" hidden="1" x14ac:dyDescent="0.3">
      <c r="A682" s="7">
        <v>680</v>
      </c>
      <c r="B682" s="3">
        <v>75000</v>
      </c>
      <c r="C682" s="5">
        <v>19434</v>
      </c>
      <c r="D682" t="s">
        <v>1754</v>
      </c>
      <c r="E682" t="s">
        <v>1757</v>
      </c>
      <c r="F682">
        <v>1410955331</v>
      </c>
      <c r="G682">
        <v>1407931331</v>
      </c>
      <c r="H682" t="b">
        <v>0</v>
      </c>
      <c r="I682">
        <v>129</v>
      </c>
      <c r="J682" t="b">
        <v>0</v>
      </c>
      <c r="K682" t="s">
        <v>1804</v>
      </c>
      <c r="L682">
        <f>ROUND(C682/B682*100,0)</f>
        <v>26</v>
      </c>
      <c r="M682">
        <f>IFERROR(ROUND(C682/I682,2),0)</f>
        <v>150.65</v>
      </c>
      <c r="N682" t="s">
        <v>1857</v>
      </c>
      <c r="O682" t="s">
        <v>1859</v>
      </c>
      <c r="P682" s="10">
        <f t="shared" si="20"/>
        <v>41864.501516203702</v>
      </c>
      <c r="Q682" s="10">
        <f t="shared" si="21"/>
        <v>41899.501516203702</v>
      </c>
    </row>
    <row r="683" spans="1:17" hidden="1" x14ac:dyDescent="0.3">
      <c r="A683" s="7">
        <v>681</v>
      </c>
      <c r="B683" s="3">
        <v>2500</v>
      </c>
      <c r="C683" s="5">
        <v>1</v>
      </c>
      <c r="D683" t="s">
        <v>1754</v>
      </c>
      <c r="E683" t="s">
        <v>1757</v>
      </c>
      <c r="F683">
        <v>1477509604</v>
      </c>
      <c r="G683">
        <v>1474917604</v>
      </c>
      <c r="H683" t="b">
        <v>0</v>
      </c>
      <c r="I683">
        <v>1</v>
      </c>
      <c r="J683" t="b">
        <v>0</v>
      </c>
      <c r="K683" t="s">
        <v>1804</v>
      </c>
      <c r="L683">
        <f>ROUND(C683/B683*100,0)</f>
        <v>0</v>
      </c>
      <c r="M683">
        <f>IFERROR(ROUND(C683/I683,2),0)</f>
        <v>1</v>
      </c>
      <c r="N683" t="s">
        <v>1857</v>
      </c>
      <c r="O683" t="s">
        <v>1859</v>
      </c>
      <c r="P683" s="10">
        <f t="shared" si="20"/>
        <v>42639.805601851855</v>
      </c>
      <c r="Q683" s="10">
        <f t="shared" si="21"/>
        <v>42669.805601851855</v>
      </c>
    </row>
    <row r="684" spans="1:17" hidden="1" x14ac:dyDescent="0.3">
      <c r="A684" s="7">
        <v>682</v>
      </c>
      <c r="B684" s="3">
        <v>50000</v>
      </c>
      <c r="C684" s="5">
        <v>53</v>
      </c>
      <c r="D684" t="s">
        <v>1754</v>
      </c>
      <c r="E684" t="s">
        <v>1757</v>
      </c>
      <c r="F684">
        <v>1489512122</v>
      </c>
      <c r="G684">
        <v>1486923722</v>
      </c>
      <c r="H684" t="b">
        <v>0</v>
      </c>
      <c r="I684">
        <v>4</v>
      </c>
      <c r="J684" t="b">
        <v>0</v>
      </c>
      <c r="K684" t="s">
        <v>1804</v>
      </c>
      <c r="L684">
        <f>ROUND(C684/B684*100,0)</f>
        <v>0</v>
      </c>
      <c r="M684">
        <f>IFERROR(ROUND(C684/I684,2),0)</f>
        <v>13.25</v>
      </c>
      <c r="N684" t="s">
        <v>1857</v>
      </c>
      <c r="O684" t="s">
        <v>1859</v>
      </c>
      <c r="P684" s="10">
        <f t="shared" si="20"/>
        <v>42778.765300925923</v>
      </c>
      <c r="Q684" s="10">
        <f t="shared" si="21"/>
        <v>42808.723634259266</v>
      </c>
    </row>
    <row r="685" spans="1:17" hidden="1" x14ac:dyDescent="0.3">
      <c r="A685" s="7">
        <v>683</v>
      </c>
      <c r="B685" s="3">
        <v>35000</v>
      </c>
      <c r="C685" s="5">
        <v>298</v>
      </c>
      <c r="D685" t="s">
        <v>1754</v>
      </c>
      <c r="E685" t="s">
        <v>1757</v>
      </c>
      <c r="F685">
        <v>1477949764</v>
      </c>
      <c r="G685">
        <v>1474493764</v>
      </c>
      <c r="H685" t="b">
        <v>0</v>
      </c>
      <c r="I685">
        <v>3</v>
      </c>
      <c r="J685" t="b">
        <v>0</v>
      </c>
      <c r="K685" t="s">
        <v>1804</v>
      </c>
      <c r="L685">
        <f>ROUND(C685/B685*100,0)</f>
        <v>1</v>
      </c>
      <c r="M685">
        <f>IFERROR(ROUND(C685/I685,2),0)</f>
        <v>99.33</v>
      </c>
      <c r="N685" t="s">
        <v>1857</v>
      </c>
      <c r="O685" t="s">
        <v>1859</v>
      </c>
      <c r="P685" s="10">
        <f t="shared" si="20"/>
        <v>42634.900046296301</v>
      </c>
      <c r="Q685" s="10">
        <f t="shared" si="21"/>
        <v>42674.900046296301</v>
      </c>
    </row>
    <row r="686" spans="1:17" hidden="1" x14ac:dyDescent="0.3">
      <c r="A686" s="7">
        <v>684</v>
      </c>
      <c r="B686" s="3">
        <v>320000</v>
      </c>
      <c r="C686" s="5">
        <v>23948</v>
      </c>
      <c r="D686" t="s">
        <v>1754</v>
      </c>
      <c r="E686" t="s">
        <v>1757</v>
      </c>
      <c r="F686">
        <v>1406257200</v>
      </c>
      <c r="G686">
        <v>1403176891</v>
      </c>
      <c r="H686" t="b">
        <v>0</v>
      </c>
      <c r="I686">
        <v>135</v>
      </c>
      <c r="J686" t="b">
        <v>0</v>
      </c>
      <c r="K686" t="s">
        <v>1804</v>
      </c>
      <c r="L686">
        <f>ROUND(C686/B686*100,0)</f>
        <v>7</v>
      </c>
      <c r="M686">
        <f>IFERROR(ROUND(C686/I686,2),0)</f>
        <v>177.39</v>
      </c>
      <c r="N686" t="s">
        <v>1857</v>
      </c>
      <c r="O686" t="s">
        <v>1859</v>
      </c>
      <c r="P686" s="10">
        <f t="shared" si="20"/>
        <v>41809.473275462966</v>
      </c>
      <c r="Q686" s="10">
        <f t="shared" si="21"/>
        <v>41845.125</v>
      </c>
    </row>
    <row r="687" spans="1:17" hidden="1" x14ac:dyDescent="0.3">
      <c r="A687" s="7">
        <v>685</v>
      </c>
      <c r="B687" s="3">
        <v>2000</v>
      </c>
      <c r="C687" s="5">
        <v>553</v>
      </c>
      <c r="D687" t="s">
        <v>1754</v>
      </c>
      <c r="E687" t="s">
        <v>1757</v>
      </c>
      <c r="F687">
        <v>1421095672</v>
      </c>
      <c r="G687">
        <v>1417207672</v>
      </c>
      <c r="H687" t="b">
        <v>0</v>
      </c>
      <c r="I687">
        <v>10</v>
      </c>
      <c r="J687" t="b">
        <v>0</v>
      </c>
      <c r="K687" t="s">
        <v>1804</v>
      </c>
      <c r="L687">
        <f>ROUND(C687/B687*100,0)</f>
        <v>28</v>
      </c>
      <c r="M687">
        <f>IFERROR(ROUND(C687/I687,2),0)</f>
        <v>55.3</v>
      </c>
      <c r="N687" t="s">
        <v>1857</v>
      </c>
      <c r="O687" t="s">
        <v>1859</v>
      </c>
      <c r="P687" s="10">
        <f t="shared" si="20"/>
        <v>41971.866574074069</v>
      </c>
      <c r="Q687" s="10">
        <f t="shared" si="21"/>
        <v>42016.866574074069</v>
      </c>
    </row>
    <row r="688" spans="1:17" hidden="1" x14ac:dyDescent="0.3">
      <c r="A688" s="7">
        <v>686</v>
      </c>
      <c r="B688" s="3">
        <v>500000</v>
      </c>
      <c r="C688" s="5">
        <v>0</v>
      </c>
      <c r="D688" t="s">
        <v>1754</v>
      </c>
      <c r="E688" t="s">
        <v>1770</v>
      </c>
      <c r="F688">
        <v>1438618170</v>
      </c>
      <c r="G688">
        <v>1436026170</v>
      </c>
      <c r="H688" t="b">
        <v>0</v>
      </c>
      <c r="I688">
        <v>0</v>
      </c>
      <c r="J688" t="b">
        <v>0</v>
      </c>
      <c r="K688" t="s">
        <v>1804</v>
      </c>
      <c r="L688">
        <f>ROUND(C688/B688*100,0)</f>
        <v>0</v>
      </c>
      <c r="M688">
        <f>IFERROR(ROUND(C688/I688,2),0)</f>
        <v>0</v>
      </c>
      <c r="N688" t="s">
        <v>1857</v>
      </c>
      <c r="O688" t="s">
        <v>1859</v>
      </c>
      <c r="P688" s="10">
        <f t="shared" si="20"/>
        <v>42189.673263888893</v>
      </c>
      <c r="Q688" s="10">
        <f t="shared" si="21"/>
        <v>42219.673263888893</v>
      </c>
    </row>
    <row r="689" spans="1:17" hidden="1" x14ac:dyDescent="0.3">
      <c r="A689" s="7">
        <v>687</v>
      </c>
      <c r="B689" s="3">
        <v>100000</v>
      </c>
      <c r="C689" s="5">
        <v>3550</v>
      </c>
      <c r="D689" t="s">
        <v>1754</v>
      </c>
      <c r="E689" t="s">
        <v>1771</v>
      </c>
      <c r="F689">
        <v>1486317653</v>
      </c>
      <c r="G689">
        <v>1481133653</v>
      </c>
      <c r="H689" t="b">
        <v>0</v>
      </c>
      <c r="I689">
        <v>6</v>
      </c>
      <c r="J689" t="b">
        <v>0</v>
      </c>
      <c r="K689" t="s">
        <v>1804</v>
      </c>
      <c r="L689">
        <f>ROUND(C689/B689*100,0)</f>
        <v>4</v>
      </c>
      <c r="M689">
        <f>IFERROR(ROUND(C689/I689,2),0)</f>
        <v>591.66999999999996</v>
      </c>
      <c r="N689" t="s">
        <v>1857</v>
      </c>
      <c r="O689" t="s">
        <v>1859</v>
      </c>
      <c r="P689" s="10">
        <f t="shared" si="20"/>
        <v>42711.750613425931</v>
      </c>
      <c r="Q689" s="10">
        <f t="shared" si="21"/>
        <v>42771.750613425931</v>
      </c>
    </row>
    <row r="690" spans="1:17" hidden="1" x14ac:dyDescent="0.3">
      <c r="A690" s="7">
        <v>688</v>
      </c>
      <c r="B690" s="3">
        <v>20000</v>
      </c>
      <c r="C690" s="5">
        <v>14598</v>
      </c>
      <c r="D690" t="s">
        <v>1754</v>
      </c>
      <c r="E690" t="s">
        <v>1757</v>
      </c>
      <c r="F690">
        <v>1444876253</v>
      </c>
      <c r="G690">
        <v>1442284253</v>
      </c>
      <c r="H690" t="b">
        <v>0</v>
      </c>
      <c r="I690">
        <v>36</v>
      </c>
      <c r="J690" t="b">
        <v>0</v>
      </c>
      <c r="K690" t="s">
        <v>1804</v>
      </c>
      <c r="L690">
        <f>ROUND(C690/B690*100,0)</f>
        <v>73</v>
      </c>
      <c r="M690">
        <f>IFERROR(ROUND(C690/I690,2),0)</f>
        <v>405.5</v>
      </c>
      <c r="N690" t="s">
        <v>1857</v>
      </c>
      <c r="O690" t="s">
        <v>1859</v>
      </c>
      <c r="P690" s="10">
        <f t="shared" si="20"/>
        <v>42262.104780092588</v>
      </c>
      <c r="Q690" s="10">
        <f t="shared" si="21"/>
        <v>42292.104780092588</v>
      </c>
    </row>
    <row r="691" spans="1:17" hidden="1" x14ac:dyDescent="0.3">
      <c r="A691" s="7">
        <v>689</v>
      </c>
      <c r="B691" s="3">
        <v>200000</v>
      </c>
      <c r="C691" s="5">
        <v>115297.5</v>
      </c>
      <c r="D691" t="s">
        <v>1754</v>
      </c>
      <c r="E691" t="s">
        <v>1757</v>
      </c>
      <c r="F691">
        <v>1481173140</v>
      </c>
      <c r="G691">
        <v>1478016097</v>
      </c>
      <c r="H691" t="b">
        <v>0</v>
      </c>
      <c r="I691">
        <v>336</v>
      </c>
      <c r="J691" t="b">
        <v>0</v>
      </c>
      <c r="K691" t="s">
        <v>1804</v>
      </c>
      <c r="L691">
        <f>ROUND(C691/B691*100,0)</f>
        <v>58</v>
      </c>
      <c r="M691">
        <f>IFERROR(ROUND(C691/I691,2),0)</f>
        <v>343.15</v>
      </c>
      <c r="N691" t="s">
        <v>1857</v>
      </c>
      <c r="O691" t="s">
        <v>1859</v>
      </c>
      <c r="P691" s="10">
        <f t="shared" si="20"/>
        <v>42675.66778935185</v>
      </c>
      <c r="Q691" s="10">
        <f t="shared" si="21"/>
        <v>42712.207638888889</v>
      </c>
    </row>
    <row r="692" spans="1:17" hidden="1" x14ac:dyDescent="0.3">
      <c r="A692" s="7">
        <v>690</v>
      </c>
      <c r="B692" s="3">
        <v>20000</v>
      </c>
      <c r="C692" s="5">
        <v>2468</v>
      </c>
      <c r="D692" t="s">
        <v>1754</v>
      </c>
      <c r="E692" t="s">
        <v>1757</v>
      </c>
      <c r="F692">
        <v>1473400800</v>
      </c>
      <c r="G692">
        <v>1469718841</v>
      </c>
      <c r="H692" t="b">
        <v>0</v>
      </c>
      <c r="I692">
        <v>34</v>
      </c>
      <c r="J692" t="b">
        <v>0</v>
      </c>
      <c r="K692" t="s">
        <v>1804</v>
      </c>
      <c r="L692">
        <f>ROUND(C692/B692*100,0)</f>
        <v>12</v>
      </c>
      <c r="M692">
        <f>IFERROR(ROUND(C692/I692,2),0)</f>
        <v>72.59</v>
      </c>
      <c r="N692" t="s">
        <v>1857</v>
      </c>
      <c r="O692" t="s">
        <v>1859</v>
      </c>
      <c r="P692" s="10">
        <f t="shared" si="20"/>
        <v>42579.634733796294</v>
      </c>
      <c r="Q692" s="10">
        <f t="shared" si="21"/>
        <v>42622.25</v>
      </c>
    </row>
    <row r="693" spans="1:17" hidden="1" x14ac:dyDescent="0.3">
      <c r="A693" s="7">
        <v>691</v>
      </c>
      <c r="B693" s="3">
        <v>50000</v>
      </c>
      <c r="C693" s="5">
        <v>260</v>
      </c>
      <c r="D693" t="s">
        <v>1754</v>
      </c>
      <c r="E693" t="s">
        <v>1757</v>
      </c>
      <c r="F693">
        <v>1435711246</v>
      </c>
      <c r="G693">
        <v>1433292046</v>
      </c>
      <c r="H693" t="b">
        <v>0</v>
      </c>
      <c r="I693">
        <v>10</v>
      </c>
      <c r="J693" t="b">
        <v>0</v>
      </c>
      <c r="K693" t="s">
        <v>1804</v>
      </c>
      <c r="L693">
        <f>ROUND(C693/B693*100,0)</f>
        <v>1</v>
      </c>
      <c r="M693">
        <f>IFERROR(ROUND(C693/I693,2),0)</f>
        <v>26</v>
      </c>
      <c r="N693" t="s">
        <v>1857</v>
      </c>
      <c r="O693" t="s">
        <v>1859</v>
      </c>
      <c r="P693" s="10">
        <f t="shared" si="20"/>
        <v>42158.028310185182</v>
      </c>
      <c r="Q693" s="10">
        <f t="shared" si="21"/>
        <v>42186.028310185182</v>
      </c>
    </row>
    <row r="694" spans="1:17" hidden="1" x14ac:dyDescent="0.3">
      <c r="A694" s="7">
        <v>692</v>
      </c>
      <c r="B694" s="3">
        <v>20000</v>
      </c>
      <c r="C694" s="5">
        <v>1306</v>
      </c>
      <c r="D694" t="s">
        <v>1754</v>
      </c>
      <c r="E694" t="s">
        <v>1758</v>
      </c>
      <c r="F694">
        <v>1482397263</v>
      </c>
      <c r="G694">
        <v>1479805263</v>
      </c>
      <c r="H694" t="b">
        <v>0</v>
      </c>
      <c r="I694">
        <v>201</v>
      </c>
      <c r="J694" t="b">
        <v>0</v>
      </c>
      <c r="K694" t="s">
        <v>1804</v>
      </c>
      <c r="L694">
        <f>ROUND(C694/B694*100,0)</f>
        <v>7</v>
      </c>
      <c r="M694">
        <f>IFERROR(ROUND(C694/I694,2),0)</f>
        <v>6.5</v>
      </c>
      <c r="N694" t="s">
        <v>1857</v>
      </c>
      <c r="O694" t="s">
        <v>1859</v>
      </c>
      <c r="P694" s="10">
        <f t="shared" si="20"/>
        <v>42696.37572916667</v>
      </c>
      <c r="Q694" s="10">
        <f t="shared" si="21"/>
        <v>42726.37572916667</v>
      </c>
    </row>
    <row r="695" spans="1:17" hidden="1" x14ac:dyDescent="0.3">
      <c r="A695" s="7">
        <v>693</v>
      </c>
      <c r="B695" s="3">
        <v>100000</v>
      </c>
      <c r="C695" s="5">
        <v>35338</v>
      </c>
      <c r="D695" t="s">
        <v>1754</v>
      </c>
      <c r="E695" t="s">
        <v>1757</v>
      </c>
      <c r="F695">
        <v>1430421827</v>
      </c>
      <c r="G695">
        <v>1427829827</v>
      </c>
      <c r="H695" t="b">
        <v>0</v>
      </c>
      <c r="I695">
        <v>296</v>
      </c>
      <c r="J695" t="b">
        <v>0</v>
      </c>
      <c r="K695" t="s">
        <v>1804</v>
      </c>
      <c r="L695">
        <f>ROUND(C695/B695*100,0)</f>
        <v>35</v>
      </c>
      <c r="M695">
        <f>IFERROR(ROUND(C695/I695,2),0)</f>
        <v>119.39</v>
      </c>
      <c r="N695" t="s">
        <v>1857</v>
      </c>
      <c r="O695" t="s">
        <v>1859</v>
      </c>
      <c r="P695" s="10">
        <f t="shared" si="20"/>
        <v>42094.808182870373</v>
      </c>
      <c r="Q695" s="10">
        <f t="shared" si="21"/>
        <v>42124.808182870373</v>
      </c>
    </row>
    <row r="696" spans="1:17" hidden="1" x14ac:dyDescent="0.3">
      <c r="A696" s="7">
        <v>694</v>
      </c>
      <c r="B696" s="3">
        <v>150000</v>
      </c>
      <c r="C696" s="5">
        <v>590</v>
      </c>
      <c r="D696" t="s">
        <v>1754</v>
      </c>
      <c r="E696" t="s">
        <v>1757</v>
      </c>
      <c r="F696">
        <v>1485964559</v>
      </c>
      <c r="G696">
        <v>1483372559</v>
      </c>
      <c r="H696" t="b">
        <v>0</v>
      </c>
      <c r="I696">
        <v>7</v>
      </c>
      <c r="J696" t="b">
        <v>0</v>
      </c>
      <c r="K696" t="s">
        <v>1804</v>
      </c>
      <c r="L696">
        <f>ROUND(C696/B696*100,0)</f>
        <v>0</v>
      </c>
      <c r="M696">
        <f>IFERROR(ROUND(C696/I696,2),0)</f>
        <v>84.29</v>
      </c>
      <c r="N696" t="s">
        <v>1857</v>
      </c>
      <c r="O696" t="s">
        <v>1859</v>
      </c>
      <c r="P696" s="10">
        <f t="shared" si="20"/>
        <v>42737.663877314815</v>
      </c>
      <c r="Q696" s="10">
        <f t="shared" si="21"/>
        <v>42767.663877314815</v>
      </c>
    </row>
    <row r="697" spans="1:17" hidden="1" x14ac:dyDescent="0.3">
      <c r="A697" s="7">
        <v>695</v>
      </c>
      <c r="B697" s="3">
        <v>60000</v>
      </c>
      <c r="C697" s="5">
        <v>636</v>
      </c>
      <c r="D697" t="s">
        <v>1754</v>
      </c>
      <c r="E697" t="s">
        <v>1757</v>
      </c>
      <c r="F697">
        <v>1414758620</v>
      </c>
      <c r="G697">
        <v>1412166620</v>
      </c>
      <c r="H697" t="b">
        <v>0</v>
      </c>
      <c r="I697">
        <v>7</v>
      </c>
      <c r="J697" t="b">
        <v>0</v>
      </c>
      <c r="K697" t="s">
        <v>1804</v>
      </c>
      <c r="L697">
        <f>ROUND(C697/B697*100,0)</f>
        <v>1</v>
      </c>
      <c r="M697">
        <f>IFERROR(ROUND(C697/I697,2),0)</f>
        <v>90.86</v>
      </c>
      <c r="N697" t="s">
        <v>1857</v>
      </c>
      <c r="O697" t="s">
        <v>1859</v>
      </c>
      <c r="P697" s="10">
        <f t="shared" si="20"/>
        <v>41913.521064814813</v>
      </c>
      <c r="Q697" s="10">
        <f t="shared" si="21"/>
        <v>41943.521064814813</v>
      </c>
    </row>
    <row r="698" spans="1:17" hidden="1" x14ac:dyDescent="0.3">
      <c r="A698" s="7">
        <v>696</v>
      </c>
      <c r="B698" s="3">
        <v>175000</v>
      </c>
      <c r="C698" s="5">
        <v>1</v>
      </c>
      <c r="D698" t="s">
        <v>1754</v>
      </c>
      <c r="E698" t="s">
        <v>1766</v>
      </c>
      <c r="F698">
        <v>1406326502</v>
      </c>
      <c r="G698">
        <v>1403734502</v>
      </c>
      <c r="H698" t="b">
        <v>0</v>
      </c>
      <c r="I698">
        <v>1</v>
      </c>
      <c r="J698" t="b">
        <v>0</v>
      </c>
      <c r="K698" t="s">
        <v>1804</v>
      </c>
      <c r="L698">
        <f>ROUND(C698/B698*100,0)</f>
        <v>0</v>
      </c>
      <c r="M698">
        <f>IFERROR(ROUND(C698/I698,2),0)</f>
        <v>1</v>
      </c>
      <c r="N698" t="s">
        <v>1857</v>
      </c>
      <c r="O698" t="s">
        <v>1859</v>
      </c>
      <c r="P698" s="10">
        <f t="shared" si="20"/>
        <v>41815.927106481482</v>
      </c>
      <c r="Q698" s="10">
        <f t="shared" si="21"/>
        <v>41845.927106481482</v>
      </c>
    </row>
    <row r="699" spans="1:17" hidden="1" x14ac:dyDescent="0.3">
      <c r="A699" s="7">
        <v>697</v>
      </c>
      <c r="B699" s="3">
        <v>5000</v>
      </c>
      <c r="C699" s="5">
        <v>2319</v>
      </c>
      <c r="D699" t="s">
        <v>1754</v>
      </c>
      <c r="E699" t="s">
        <v>1769</v>
      </c>
      <c r="F699">
        <v>1454502789</v>
      </c>
      <c r="G699">
        <v>1453206789</v>
      </c>
      <c r="H699" t="b">
        <v>0</v>
      </c>
      <c r="I699">
        <v>114</v>
      </c>
      <c r="J699" t="b">
        <v>0</v>
      </c>
      <c r="K699" t="s">
        <v>1804</v>
      </c>
      <c r="L699">
        <f>ROUND(C699/B699*100,0)</f>
        <v>46</v>
      </c>
      <c r="M699">
        <f>IFERROR(ROUND(C699/I699,2),0)</f>
        <v>20.34</v>
      </c>
      <c r="N699" t="s">
        <v>1857</v>
      </c>
      <c r="O699" t="s">
        <v>1859</v>
      </c>
      <c r="P699" s="10">
        <f t="shared" si="20"/>
        <v>42388.523020833338</v>
      </c>
      <c r="Q699" s="10">
        <f t="shared" si="21"/>
        <v>42403.523020833338</v>
      </c>
    </row>
    <row r="700" spans="1:17" hidden="1" x14ac:dyDescent="0.3">
      <c r="A700" s="7">
        <v>698</v>
      </c>
      <c r="B700" s="3">
        <v>100000</v>
      </c>
      <c r="C700" s="5">
        <v>15390</v>
      </c>
      <c r="D700" t="s">
        <v>1754</v>
      </c>
      <c r="E700" t="s">
        <v>1757</v>
      </c>
      <c r="F700">
        <v>1411005600</v>
      </c>
      <c r="G700">
        <v>1408141245</v>
      </c>
      <c r="H700" t="b">
        <v>0</v>
      </c>
      <c r="I700">
        <v>29</v>
      </c>
      <c r="J700" t="b">
        <v>0</v>
      </c>
      <c r="K700" t="s">
        <v>1804</v>
      </c>
      <c r="L700">
        <f>ROUND(C700/B700*100,0)</f>
        <v>15</v>
      </c>
      <c r="M700">
        <f>IFERROR(ROUND(C700/I700,2),0)</f>
        <v>530.69000000000005</v>
      </c>
      <c r="N700" t="s">
        <v>1857</v>
      </c>
      <c r="O700" t="s">
        <v>1859</v>
      </c>
      <c r="P700" s="10">
        <f t="shared" si="20"/>
        <v>41866.931076388886</v>
      </c>
      <c r="Q700" s="10">
        <f t="shared" si="21"/>
        <v>41900.083333333336</v>
      </c>
    </row>
    <row r="701" spans="1:17" hidden="1" x14ac:dyDescent="0.3">
      <c r="A701" s="7">
        <v>699</v>
      </c>
      <c r="B701" s="3">
        <v>130000</v>
      </c>
      <c r="C701" s="5">
        <v>107148.74</v>
      </c>
      <c r="D701" t="s">
        <v>1754</v>
      </c>
      <c r="E701" t="s">
        <v>1757</v>
      </c>
      <c r="F701">
        <v>1385136000</v>
      </c>
      <c r="G701">
        <v>1381923548</v>
      </c>
      <c r="H701" t="b">
        <v>0</v>
      </c>
      <c r="I701">
        <v>890</v>
      </c>
      <c r="J701" t="b">
        <v>0</v>
      </c>
      <c r="K701" t="s">
        <v>1804</v>
      </c>
      <c r="L701">
        <f>ROUND(C701/B701*100,0)</f>
        <v>82</v>
      </c>
      <c r="M701">
        <f>IFERROR(ROUND(C701/I701,2),0)</f>
        <v>120.39</v>
      </c>
      <c r="N701" t="s">
        <v>1857</v>
      </c>
      <c r="O701" t="s">
        <v>1859</v>
      </c>
      <c r="P701" s="10">
        <f t="shared" si="20"/>
        <v>41563.485509259262</v>
      </c>
      <c r="Q701" s="10">
        <f t="shared" si="21"/>
        <v>41600.666666666664</v>
      </c>
    </row>
    <row r="702" spans="1:17" hidden="1" x14ac:dyDescent="0.3">
      <c r="A702" s="7">
        <v>700</v>
      </c>
      <c r="B702" s="3">
        <v>15000</v>
      </c>
      <c r="C702" s="5">
        <v>403</v>
      </c>
      <c r="D702" t="s">
        <v>1754</v>
      </c>
      <c r="E702" t="s">
        <v>1760</v>
      </c>
      <c r="F702">
        <v>1484065881</v>
      </c>
      <c r="G702">
        <v>1481473881</v>
      </c>
      <c r="H702" t="b">
        <v>0</v>
      </c>
      <c r="I702">
        <v>31</v>
      </c>
      <c r="J702" t="b">
        <v>0</v>
      </c>
      <c r="K702" t="s">
        <v>1804</v>
      </c>
      <c r="L702">
        <f>ROUND(C702/B702*100,0)</f>
        <v>3</v>
      </c>
      <c r="M702">
        <f>IFERROR(ROUND(C702/I702,2),0)</f>
        <v>13</v>
      </c>
      <c r="N702" t="s">
        <v>1857</v>
      </c>
      <c r="O702" t="s">
        <v>1859</v>
      </c>
      <c r="P702" s="10">
        <f t="shared" si="20"/>
        <v>42715.688437500001</v>
      </c>
      <c r="Q702" s="10">
        <f t="shared" si="21"/>
        <v>42745.688437500001</v>
      </c>
    </row>
    <row r="703" spans="1:17" hidden="1" x14ac:dyDescent="0.3">
      <c r="A703" s="7">
        <v>701</v>
      </c>
      <c r="B703" s="3">
        <v>23000</v>
      </c>
      <c r="C703" s="5">
        <v>6118</v>
      </c>
      <c r="D703" t="s">
        <v>1754</v>
      </c>
      <c r="E703" t="s">
        <v>1758</v>
      </c>
      <c r="F703">
        <v>1406130880</v>
      </c>
      <c r="G703">
        <v>1403538880</v>
      </c>
      <c r="H703" t="b">
        <v>0</v>
      </c>
      <c r="I703">
        <v>21</v>
      </c>
      <c r="J703" t="b">
        <v>0</v>
      </c>
      <c r="K703" t="s">
        <v>1804</v>
      </c>
      <c r="L703">
        <f>ROUND(C703/B703*100,0)</f>
        <v>27</v>
      </c>
      <c r="M703">
        <f>IFERROR(ROUND(C703/I703,2),0)</f>
        <v>291.33</v>
      </c>
      <c r="N703" t="s">
        <v>1857</v>
      </c>
      <c r="O703" t="s">
        <v>1859</v>
      </c>
      <c r="P703" s="10">
        <f t="shared" si="20"/>
        <v>41813.662962962961</v>
      </c>
      <c r="Q703" s="10">
        <f t="shared" si="21"/>
        <v>41843.662962962961</v>
      </c>
    </row>
    <row r="704" spans="1:17" hidden="1" x14ac:dyDescent="0.3">
      <c r="A704" s="7">
        <v>702</v>
      </c>
      <c r="B704" s="3">
        <v>15000</v>
      </c>
      <c r="C704" s="5">
        <v>4622.01</v>
      </c>
      <c r="D704" t="s">
        <v>1754</v>
      </c>
      <c r="E704" t="s">
        <v>1757</v>
      </c>
      <c r="F704">
        <v>1480011987</v>
      </c>
      <c r="G704">
        <v>1477416387</v>
      </c>
      <c r="H704" t="b">
        <v>0</v>
      </c>
      <c r="I704">
        <v>37</v>
      </c>
      <c r="J704" t="b">
        <v>0</v>
      </c>
      <c r="K704" t="s">
        <v>1804</v>
      </c>
      <c r="L704">
        <f>ROUND(C704/B704*100,0)</f>
        <v>31</v>
      </c>
      <c r="M704">
        <f>IFERROR(ROUND(C704/I704,2),0)</f>
        <v>124.92</v>
      </c>
      <c r="N704" t="s">
        <v>1857</v>
      </c>
      <c r="O704" t="s">
        <v>1859</v>
      </c>
      <c r="P704" s="10">
        <f t="shared" si="20"/>
        <v>42668.726701388892</v>
      </c>
      <c r="Q704" s="10">
        <f t="shared" si="21"/>
        <v>42698.768368055549</v>
      </c>
    </row>
    <row r="705" spans="1:17" hidden="1" x14ac:dyDescent="0.3">
      <c r="A705" s="7">
        <v>703</v>
      </c>
      <c r="B705" s="3">
        <v>15000</v>
      </c>
      <c r="C705" s="5">
        <v>837</v>
      </c>
      <c r="D705" t="s">
        <v>1754</v>
      </c>
      <c r="E705" t="s">
        <v>1757</v>
      </c>
      <c r="F705">
        <v>1485905520</v>
      </c>
      <c r="G705">
        <v>1481150949</v>
      </c>
      <c r="H705" t="b">
        <v>0</v>
      </c>
      <c r="I705">
        <v>7</v>
      </c>
      <c r="J705" t="b">
        <v>0</v>
      </c>
      <c r="K705" t="s">
        <v>1804</v>
      </c>
      <c r="L705">
        <f>ROUND(C705/B705*100,0)</f>
        <v>6</v>
      </c>
      <c r="M705">
        <f>IFERROR(ROUND(C705/I705,2),0)</f>
        <v>119.57</v>
      </c>
      <c r="N705" t="s">
        <v>1857</v>
      </c>
      <c r="O705" t="s">
        <v>1859</v>
      </c>
      <c r="P705" s="10">
        <f t="shared" si="20"/>
        <v>42711.950798611113</v>
      </c>
      <c r="Q705" s="10">
        <f t="shared" si="21"/>
        <v>42766.98055555555</v>
      </c>
    </row>
    <row r="706" spans="1:17" hidden="1" x14ac:dyDescent="0.3">
      <c r="A706" s="7">
        <v>704</v>
      </c>
      <c r="B706" s="3">
        <v>55000</v>
      </c>
      <c r="C706" s="5">
        <v>481</v>
      </c>
      <c r="D706" t="s">
        <v>1754</v>
      </c>
      <c r="E706" t="s">
        <v>1762</v>
      </c>
      <c r="F706">
        <v>1487565468</v>
      </c>
      <c r="G706">
        <v>1482381468</v>
      </c>
      <c r="H706" t="b">
        <v>0</v>
      </c>
      <c r="I706">
        <v>4</v>
      </c>
      <c r="J706" t="b">
        <v>0</v>
      </c>
      <c r="K706" t="s">
        <v>1804</v>
      </c>
      <c r="L706">
        <f>ROUND(C706/B706*100,0)</f>
        <v>1</v>
      </c>
      <c r="M706">
        <f>IFERROR(ROUND(C706/I706,2),0)</f>
        <v>120.25</v>
      </c>
      <c r="N706" t="s">
        <v>1857</v>
      </c>
      <c r="O706" t="s">
        <v>1859</v>
      </c>
      <c r="P706" s="10">
        <f t="shared" si="20"/>
        <v>42726.192916666667</v>
      </c>
      <c r="Q706" s="10">
        <f t="shared" si="21"/>
        <v>42786.192916666667</v>
      </c>
    </row>
    <row r="707" spans="1:17" hidden="1" x14ac:dyDescent="0.3">
      <c r="A707" s="7">
        <v>705</v>
      </c>
      <c r="B707" s="3">
        <v>100000</v>
      </c>
      <c r="C707" s="5">
        <v>977</v>
      </c>
      <c r="D707" t="s">
        <v>1754</v>
      </c>
      <c r="E707" t="s">
        <v>1766</v>
      </c>
      <c r="F707">
        <v>1484999278</v>
      </c>
      <c r="G707">
        <v>1482407278</v>
      </c>
      <c r="H707" t="b">
        <v>0</v>
      </c>
      <c r="I707">
        <v>5</v>
      </c>
      <c r="J707" t="b">
        <v>0</v>
      </c>
      <c r="K707" t="s">
        <v>1804</v>
      </c>
      <c r="L707">
        <f>ROUND(C707/B707*100,0)</f>
        <v>1</v>
      </c>
      <c r="M707">
        <f>IFERROR(ROUND(C707/I707,2),0)</f>
        <v>195.4</v>
      </c>
      <c r="N707" t="s">
        <v>1857</v>
      </c>
      <c r="O707" t="s">
        <v>1859</v>
      </c>
      <c r="P707" s="10">
        <f t="shared" ref="P707:P770" si="22">(((G707/60)/60/24)+DATE(1970,1,1))</f>
        <v>42726.491643518515</v>
      </c>
      <c r="Q707" s="10">
        <f t="shared" ref="Q707:Q770" si="23">(((F707/60)/60/24)+DATE(1970,1,1))</f>
        <v>42756.491643518515</v>
      </c>
    </row>
    <row r="708" spans="1:17" hidden="1" x14ac:dyDescent="0.3">
      <c r="A708" s="7">
        <v>706</v>
      </c>
      <c r="B708" s="3">
        <v>100000</v>
      </c>
      <c r="C708" s="5">
        <v>0</v>
      </c>
      <c r="D708" t="s">
        <v>1754</v>
      </c>
      <c r="E708" t="s">
        <v>1760</v>
      </c>
      <c r="F708">
        <v>1481740740</v>
      </c>
      <c r="G708">
        <v>1478130783</v>
      </c>
      <c r="H708" t="b">
        <v>0</v>
      </c>
      <c r="I708">
        <v>0</v>
      </c>
      <c r="J708" t="b">
        <v>0</v>
      </c>
      <c r="K708" t="s">
        <v>1804</v>
      </c>
      <c r="L708">
        <f>ROUND(C708/B708*100,0)</f>
        <v>0</v>
      </c>
      <c r="M708">
        <f>IFERROR(ROUND(C708/I708,2),0)</f>
        <v>0</v>
      </c>
      <c r="N708" t="s">
        <v>1857</v>
      </c>
      <c r="O708" t="s">
        <v>1859</v>
      </c>
      <c r="P708" s="10">
        <f t="shared" si="22"/>
        <v>42676.995173611111</v>
      </c>
      <c r="Q708" s="10">
        <f t="shared" si="23"/>
        <v>42718.777083333334</v>
      </c>
    </row>
    <row r="709" spans="1:17" hidden="1" x14ac:dyDescent="0.3">
      <c r="A709" s="7">
        <v>707</v>
      </c>
      <c r="B709" s="3">
        <v>68000</v>
      </c>
      <c r="C709" s="5">
        <v>53670.6</v>
      </c>
      <c r="D709" t="s">
        <v>1754</v>
      </c>
      <c r="E709" t="s">
        <v>1758</v>
      </c>
      <c r="F709">
        <v>1483286127</v>
      </c>
      <c r="G709">
        <v>1479830127</v>
      </c>
      <c r="H709" t="b">
        <v>0</v>
      </c>
      <c r="I709">
        <v>456</v>
      </c>
      <c r="J709" t="b">
        <v>0</v>
      </c>
      <c r="K709" t="s">
        <v>1804</v>
      </c>
      <c r="L709">
        <f>ROUND(C709/B709*100,0)</f>
        <v>79</v>
      </c>
      <c r="M709">
        <f>IFERROR(ROUND(C709/I709,2),0)</f>
        <v>117.7</v>
      </c>
      <c r="N709" t="s">
        <v>1857</v>
      </c>
      <c r="O709" t="s">
        <v>1859</v>
      </c>
      <c r="P709" s="10">
        <f t="shared" si="22"/>
        <v>42696.663506944446</v>
      </c>
      <c r="Q709" s="10">
        <f t="shared" si="23"/>
        <v>42736.663506944446</v>
      </c>
    </row>
    <row r="710" spans="1:17" hidden="1" x14ac:dyDescent="0.3">
      <c r="A710" s="7">
        <v>708</v>
      </c>
      <c r="B710" s="3">
        <v>40000</v>
      </c>
      <c r="C710" s="5">
        <v>8837</v>
      </c>
      <c r="D710" t="s">
        <v>1754</v>
      </c>
      <c r="E710" t="s">
        <v>1758</v>
      </c>
      <c r="F710">
        <v>1410616600</v>
      </c>
      <c r="G710">
        <v>1405432600</v>
      </c>
      <c r="H710" t="b">
        <v>0</v>
      </c>
      <c r="I710">
        <v>369</v>
      </c>
      <c r="J710" t="b">
        <v>0</v>
      </c>
      <c r="K710" t="s">
        <v>1804</v>
      </c>
      <c r="L710">
        <f>ROUND(C710/B710*100,0)</f>
        <v>22</v>
      </c>
      <c r="M710">
        <f>IFERROR(ROUND(C710/I710,2),0)</f>
        <v>23.95</v>
      </c>
      <c r="N710" t="s">
        <v>1857</v>
      </c>
      <c r="O710" t="s">
        <v>1859</v>
      </c>
      <c r="P710" s="10">
        <f t="shared" si="22"/>
        <v>41835.581018518518</v>
      </c>
      <c r="Q710" s="10">
        <f t="shared" si="23"/>
        <v>41895.581018518518</v>
      </c>
    </row>
    <row r="711" spans="1:17" hidden="1" x14ac:dyDescent="0.3">
      <c r="A711" s="7">
        <v>709</v>
      </c>
      <c r="B711" s="3">
        <v>15000</v>
      </c>
      <c r="C711" s="5">
        <v>61</v>
      </c>
      <c r="D711" t="s">
        <v>1754</v>
      </c>
      <c r="E711" t="s">
        <v>1757</v>
      </c>
      <c r="F711">
        <v>1417741159</v>
      </c>
      <c r="G711">
        <v>1415149159</v>
      </c>
      <c r="H711" t="b">
        <v>0</v>
      </c>
      <c r="I711">
        <v>2</v>
      </c>
      <c r="J711" t="b">
        <v>0</v>
      </c>
      <c r="K711" t="s">
        <v>1804</v>
      </c>
      <c r="L711">
        <f>ROUND(C711/B711*100,0)</f>
        <v>0</v>
      </c>
      <c r="M711">
        <f>IFERROR(ROUND(C711/I711,2),0)</f>
        <v>30.5</v>
      </c>
      <c r="N711" t="s">
        <v>1857</v>
      </c>
      <c r="O711" t="s">
        <v>1859</v>
      </c>
      <c r="P711" s="10">
        <f t="shared" si="22"/>
        <v>41948.041192129633</v>
      </c>
      <c r="Q711" s="10">
        <f t="shared" si="23"/>
        <v>41978.041192129633</v>
      </c>
    </row>
    <row r="712" spans="1:17" hidden="1" x14ac:dyDescent="0.3">
      <c r="A712" s="7">
        <v>710</v>
      </c>
      <c r="B712" s="3">
        <v>1200</v>
      </c>
      <c r="C712" s="5">
        <v>0</v>
      </c>
      <c r="D712" t="s">
        <v>1754</v>
      </c>
      <c r="E712" t="s">
        <v>1762</v>
      </c>
      <c r="F712">
        <v>1408495440</v>
      </c>
      <c r="G712">
        <v>1405640302</v>
      </c>
      <c r="H712" t="b">
        <v>0</v>
      </c>
      <c r="I712">
        <v>0</v>
      </c>
      <c r="J712" t="b">
        <v>0</v>
      </c>
      <c r="K712" t="s">
        <v>1804</v>
      </c>
      <c r="L712">
        <f>ROUND(C712/B712*100,0)</f>
        <v>0</v>
      </c>
      <c r="M712">
        <f>IFERROR(ROUND(C712/I712,2),0)</f>
        <v>0</v>
      </c>
      <c r="N712" t="s">
        <v>1857</v>
      </c>
      <c r="O712" t="s">
        <v>1859</v>
      </c>
      <c r="P712" s="10">
        <f t="shared" si="22"/>
        <v>41837.984976851854</v>
      </c>
      <c r="Q712" s="10">
        <f t="shared" si="23"/>
        <v>41871.030555555553</v>
      </c>
    </row>
    <row r="713" spans="1:17" hidden="1" x14ac:dyDescent="0.3">
      <c r="A713" s="7">
        <v>711</v>
      </c>
      <c r="B713" s="3">
        <v>100000</v>
      </c>
      <c r="C713" s="5">
        <v>33791</v>
      </c>
      <c r="D713" t="s">
        <v>1754</v>
      </c>
      <c r="E713" t="s">
        <v>1766</v>
      </c>
      <c r="F713">
        <v>1481716868</v>
      </c>
      <c r="G713">
        <v>1478257268</v>
      </c>
      <c r="H713" t="b">
        <v>0</v>
      </c>
      <c r="I713">
        <v>338</v>
      </c>
      <c r="J713" t="b">
        <v>0</v>
      </c>
      <c r="K713" t="s">
        <v>1804</v>
      </c>
      <c r="L713">
        <f>ROUND(C713/B713*100,0)</f>
        <v>34</v>
      </c>
      <c r="M713">
        <f>IFERROR(ROUND(C713/I713,2),0)</f>
        <v>99.97</v>
      </c>
      <c r="N713" t="s">
        <v>1857</v>
      </c>
      <c r="O713" t="s">
        <v>1859</v>
      </c>
      <c r="P713" s="10">
        <f t="shared" si="22"/>
        <v>42678.459120370375</v>
      </c>
      <c r="Q713" s="10">
        <f t="shared" si="23"/>
        <v>42718.500787037032</v>
      </c>
    </row>
    <row r="714" spans="1:17" hidden="1" x14ac:dyDescent="0.3">
      <c r="A714" s="7">
        <v>712</v>
      </c>
      <c r="B714" s="3">
        <v>48500</v>
      </c>
      <c r="C714" s="5">
        <v>105</v>
      </c>
      <c r="D714" t="s">
        <v>1754</v>
      </c>
      <c r="E714" t="s">
        <v>1757</v>
      </c>
      <c r="F714">
        <v>1455466832</v>
      </c>
      <c r="G714">
        <v>1452874832</v>
      </c>
      <c r="H714" t="b">
        <v>0</v>
      </c>
      <c r="I714">
        <v>4</v>
      </c>
      <c r="J714" t="b">
        <v>0</v>
      </c>
      <c r="K714" t="s">
        <v>1804</v>
      </c>
      <c r="L714">
        <f>ROUND(C714/B714*100,0)</f>
        <v>0</v>
      </c>
      <c r="M714">
        <f>IFERROR(ROUND(C714/I714,2),0)</f>
        <v>26.25</v>
      </c>
      <c r="N714" t="s">
        <v>1857</v>
      </c>
      <c r="O714" t="s">
        <v>1859</v>
      </c>
      <c r="P714" s="10">
        <f t="shared" si="22"/>
        <v>42384.680925925932</v>
      </c>
      <c r="Q714" s="10">
        <f t="shared" si="23"/>
        <v>42414.680925925932</v>
      </c>
    </row>
    <row r="715" spans="1:17" hidden="1" x14ac:dyDescent="0.3">
      <c r="A715" s="7">
        <v>713</v>
      </c>
      <c r="B715" s="3">
        <v>25000</v>
      </c>
      <c r="C715" s="5">
        <v>199</v>
      </c>
      <c r="D715" t="s">
        <v>1754</v>
      </c>
      <c r="E715" t="s">
        <v>1770</v>
      </c>
      <c r="F715">
        <v>1465130532</v>
      </c>
      <c r="G715">
        <v>1462538532</v>
      </c>
      <c r="H715" t="b">
        <v>0</v>
      </c>
      <c r="I715">
        <v>1</v>
      </c>
      <c r="J715" t="b">
        <v>0</v>
      </c>
      <c r="K715" t="s">
        <v>1804</v>
      </c>
      <c r="L715">
        <f>ROUND(C715/B715*100,0)</f>
        <v>1</v>
      </c>
      <c r="M715">
        <f>IFERROR(ROUND(C715/I715,2),0)</f>
        <v>199</v>
      </c>
      <c r="N715" t="s">
        <v>1857</v>
      </c>
      <c r="O715" t="s">
        <v>1859</v>
      </c>
      <c r="P715" s="10">
        <f t="shared" si="22"/>
        <v>42496.529305555552</v>
      </c>
      <c r="Q715" s="10">
        <f t="shared" si="23"/>
        <v>42526.529305555552</v>
      </c>
    </row>
    <row r="716" spans="1:17" hidden="1" x14ac:dyDescent="0.3">
      <c r="A716" s="7">
        <v>714</v>
      </c>
      <c r="B716" s="3">
        <v>15000</v>
      </c>
      <c r="C716" s="5">
        <v>2249</v>
      </c>
      <c r="D716" t="s">
        <v>1754</v>
      </c>
      <c r="E716" t="s">
        <v>1757</v>
      </c>
      <c r="F716">
        <v>1488308082</v>
      </c>
      <c r="G716">
        <v>1483124082</v>
      </c>
      <c r="H716" t="b">
        <v>0</v>
      </c>
      <c r="I716">
        <v>28</v>
      </c>
      <c r="J716" t="b">
        <v>0</v>
      </c>
      <c r="K716" t="s">
        <v>1804</v>
      </c>
      <c r="L716">
        <f>ROUND(C716/B716*100,0)</f>
        <v>15</v>
      </c>
      <c r="M716">
        <f>IFERROR(ROUND(C716/I716,2),0)</f>
        <v>80.319999999999993</v>
      </c>
      <c r="N716" t="s">
        <v>1857</v>
      </c>
      <c r="O716" t="s">
        <v>1859</v>
      </c>
      <c r="P716" s="10">
        <f t="shared" si="22"/>
        <v>42734.787986111114</v>
      </c>
      <c r="Q716" s="10">
        <f t="shared" si="23"/>
        <v>42794.787986111114</v>
      </c>
    </row>
    <row r="717" spans="1:17" hidden="1" x14ac:dyDescent="0.3">
      <c r="A717" s="7">
        <v>715</v>
      </c>
      <c r="B717" s="3">
        <v>27500</v>
      </c>
      <c r="C717" s="5">
        <v>1389</v>
      </c>
      <c r="D717" t="s">
        <v>1754</v>
      </c>
      <c r="E717" t="s">
        <v>1757</v>
      </c>
      <c r="F717">
        <v>1446693040</v>
      </c>
      <c r="G717">
        <v>1443233440</v>
      </c>
      <c r="H717" t="b">
        <v>0</v>
      </c>
      <c r="I717">
        <v>12</v>
      </c>
      <c r="J717" t="b">
        <v>0</v>
      </c>
      <c r="K717" t="s">
        <v>1804</v>
      </c>
      <c r="L717">
        <f>ROUND(C717/B717*100,0)</f>
        <v>5</v>
      </c>
      <c r="M717">
        <f>IFERROR(ROUND(C717/I717,2),0)</f>
        <v>115.75</v>
      </c>
      <c r="N717" t="s">
        <v>1857</v>
      </c>
      <c r="O717" t="s">
        <v>1859</v>
      </c>
      <c r="P717" s="10">
        <f t="shared" si="22"/>
        <v>42273.090740740736</v>
      </c>
      <c r="Q717" s="10">
        <f t="shared" si="23"/>
        <v>42313.132407407407</v>
      </c>
    </row>
    <row r="718" spans="1:17" hidden="1" x14ac:dyDescent="0.3">
      <c r="A718" s="7">
        <v>716</v>
      </c>
      <c r="B718" s="3">
        <v>7000</v>
      </c>
      <c r="C718" s="5">
        <v>715</v>
      </c>
      <c r="D718" t="s">
        <v>1754</v>
      </c>
      <c r="E718" t="s">
        <v>1757</v>
      </c>
      <c r="F718">
        <v>1417392000</v>
      </c>
      <c r="G718">
        <v>1414511307</v>
      </c>
      <c r="H718" t="b">
        <v>0</v>
      </c>
      <c r="I718">
        <v>16</v>
      </c>
      <c r="J718" t="b">
        <v>0</v>
      </c>
      <c r="K718" t="s">
        <v>1804</v>
      </c>
      <c r="L718">
        <f>ROUND(C718/B718*100,0)</f>
        <v>10</v>
      </c>
      <c r="M718">
        <f>IFERROR(ROUND(C718/I718,2),0)</f>
        <v>44.69</v>
      </c>
      <c r="N718" t="s">
        <v>1857</v>
      </c>
      <c r="O718" t="s">
        <v>1859</v>
      </c>
      <c r="P718" s="10">
        <f t="shared" si="22"/>
        <v>41940.658645833333</v>
      </c>
      <c r="Q718" s="10">
        <f t="shared" si="23"/>
        <v>41974</v>
      </c>
    </row>
    <row r="719" spans="1:17" hidden="1" x14ac:dyDescent="0.3">
      <c r="A719" s="7">
        <v>717</v>
      </c>
      <c r="B719" s="3">
        <v>100000</v>
      </c>
      <c r="C719" s="5">
        <v>305</v>
      </c>
      <c r="D719" t="s">
        <v>1754</v>
      </c>
      <c r="E719" t="s">
        <v>1757</v>
      </c>
      <c r="F719">
        <v>1409949002</v>
      </c>
      <c r="G719">
        <v>1407357002</v>
      </c>
      <c r="H719" t="b">
        <v>0</v>
      </c>
      <c r="I719">
        <v>4</v>
      </c>
      <c r="J719" t="b">
        <v>0</v>
      </c>
      <c r="K719" t="s">
        <v>1804</v>
      </c>
      <c r="L719">
        <f>ROUND(C719/B719*100,0)</f>
        <v>0</v>
      </c>
      <c r="M719">
        <f>IFERROR(ROUND(C719/I719,2),0)</f>
        <v>76.25</v>
      </c>
      <c r="N719" t="s">
        <v>1857</v>
      </c>
      <c r="O719" t="s">
        <v>1859</v>
      </c>
      <c r="P719" s="10">
        <f t="shared" si="22"/>
        <v>41857.854189814818</v>
      </c>
      <c r="Q719" s="10">
        <f t="shared" si="23"/>
        <v>41887.854189814818</v>
      </c>
    </row>
    <row r="720" spans="1:17" hidden="1" x14ac:dyDescent="0.3">
      <c r="A720" s="7">
        <v>718</v>
      </c>
      <c r="B720" s="3">
        <v>12000</v>
      </c>
      <c r="C720" s="5">
        <v>90</v>
      </c>
      <c r="D720" t="s">
        <v>1754</v>
      </c>
      <c r="E720" t="s">
        <v>1757</v>
      </c>
      <c r="F720">
        <v>1487397540</v>
      </c>
      <c r="G720">
        <v>1484684247</v>
      </c>
      <c r="H720" t="b">
        <v>0</v>
      </c>
      <c r="I720">
        <v>4</v>
      </c>
      <c r="J720" t="b">
        <v>0</v>
      </c>
      <c r="K720" t="s">
        <v>1804</v>
      </c>
      <c r="L720">
        <f>ROUND(C720/B720*100,0)</f>
        <v>1</v>
      </c>
      <c r="M720">
        <f>IFERROR(ROUND(C720/I720,2),0)</f>
        <v>22.5</v>
      </c>
      <c r="N720" t="s">
        <v>1857</v>
      </c>
      <c r="O720" t="s">
        <v>1859</v>
      </c>
      <c r="P720" s="10">
        <f t="shared" si="22"/>
        <v>42752.845451388886</v>
      </c>
      <c r="Q720" s="10">
        <f t="shared" si="23"/>
        <v>42784.249305555553</v>
      </c>
    </row>
    <row r="721" spans="1:17" hidden="1" x14ac:dyDescent="0.3">
      <c r="A721" s="7">
        <v>719</v>
      </c>
      <c r="B721" s="3">
        <v>15000</v>
      </c>
      <c r="C721" s="5">
        <v>194</v>
      </c>
      <c r="D721" t="s">
        <v>1754</v>
      </c>
      <c r="E721" t="s">
        <v>1757</v>
      </c>
      <c r="F721">
        <v>1456189076</v>
      </c>
      <c r="G721">
        <v>1454979476</v>
      </c>
      <c r="H721" t="b">
        <v>0</v>
      </c>
      <c r="I721">
        <v>10</v>
      </c>
      <c r="J721" t="b">
        <v>0</v>
      </c>
      <c r="K721" t="s">
        <v>1804</v>
      </c>
      <c r="L721">
        <f>ROUND(C721/B721*100,0)</f>
        <v>1</v>
      </c>
      <c r="M721">
        <f>IFERROR(ROUND(C721/I721,2),0)</f>
        <v>19.399999999999999</v>
      </c>
      <c r="N721" t="s">
        <v>1857</v>
      </c>
      <c r="O721" t="s">
        <v>1859</v>
      </c>
      <c r="P721" s="10">
        <f t="shared" si="22"/>
        <v>42409.040231481486</v>
      </c>
      <c r="Q721" s="10">
        <f t="shared" si="23"/>
        <v>42423.040231481486</v>
      </c>
    </row>
    <row r="722" spans="1:17" hidden="1" x14ac:dyDescent="0.3">
      <c r="A722" s="7">
        <v>720</v>
      </c>
      <c r="B722" s="3">
        <v>1900</v>
      </c>
      <c r="C722" s="5">
        <v>2735</v>
      </c>
      <c r="D722" t="s">
        <v>1752</v>
      </c>
      <c r="E722" t="s">
        <v>1757</v>
      </c>
      <c r="F722">
        <v>1327851291</v>
      </c>
      <c r="G722">
        <v>1325432091</v>
      </c>
      <c r="H722" t="b">
        <v>0</v>
      </c>
      <c r="I722">
        <v>41</v>
      </c>
      <c r="J722" t="b">
        <v>1</v>
      </c>
      <c r="K722" t="s">
        <v>1805</v>
      </c>
      <c r="L722">
        <f>ROUND(C722/B722*100,0)</f>
        <v>144</v>
      </c>
      <c r="M722">
        <f>IFERROR(ROUND(C722/I722,2),0)</f>
        <v>66.709999999999994</v>
      </c>
      <c r="N722" t="s">
        <v>1860</v>
      </c>
      <c r="O722" t="s">
        <v>1861</v>
      </c>
      <c r="P722" s="10">
        <f t="shared" si="22"/>
        <v>40909.649201388893</v>
      </c>
      <c r="Q722" s="10">
        <f t="shared" si="23"/>
        <v>40937.649201388893</v>
      </c>
    </row>
    <row r="723" spans="1:17" hidden="1" x14ac:dyDescent="0.3">
      <c r="A723" s="7">
        <v>721</v>
      </c>
      <c r="B723" s="3">
        <v>8200</v>
      </c>
      <c r="C723" s="5">
        <v>10013</v>
      </c>
      <c r="D723" t="s">
        <v>1752</v>
      </c>
      <c r="E723" t="s">
        <v>1757</v>
      </c>
      <c r="F723">
        <v>1406900607</v>
      </c>
      <c r="G723">
        <v>1403012607</v>
      </c>
      <c r="H723" t="b">
        <v>0</v>
      </c>
      <c r="I723">
        <v>119</v>
      </c>
      <c r="J723" t="b">
        <v>1</v>
      </c>
      <c r="K723" t="s">
        <v>1805</v>
      </c>
      <c r="L723">
        <f>ROUND(C723/B723*100,0)</f>
        <v>122</v>
      </c>
      <c r="M723">
        <f>IFERROR(ROUND(C723/I723,2),0)</f>
        <v>84.14</v>
      </c>
      <c r="N723" t="s">
        <v>1860</v>
      </c>
      <c r="O723" t="s">
        <v>1861</v>
      </c>
      <c r="P723" s="10">
        <f t="shared" si="22"/>
        <v>41807.571840277778</v>
      </c>
      <c r="Q723" s="10">
        <f t="shared" si="23"/>
        <v>41852.571840277778</v>
      </c>
    </row>
    <row r="724" spans="1:17" hidden="1" x14ac:dyDescent="0.3">
      <c r="A724" s="7">
        <v>722</v>
      </c>
      <c r="B724" s="3">
        <v>25000</v>
      </c>
      <c r="C724" s="5">
        <v>33006</v>
      </c>
      <c r="D724" t="s">
        <v>1752</v>
      </c>
      <c r="E724" t="s">
        <v>1757</v>
      </c>
      <c r="F724">
        <v>1333909178</v>
      </c>
      <c r="G724">
        <v>1331320778</v>
      </c>
      <c r="H724" t="b">
        <v>0</v>
      </c>
      <c r="I724">
        <v>153</v>
      </c>
      <c r="J724" t="b">
        <v>1</v>
      </c>
      <c r="K724" t="s">
        <v>1805</v>
      </c>
      <c r="L724">
        <f>ROUND(C724/B724*100,0)</f>
        <v>132</v>
      </c>
      <c r="M724">
        <f>IFERROR(ROUND(C724/I724,2),0)</f>
        <v>215.73</v>
      </c>
      <c r="N724" t="s">
        <v>1860</v>
      </c>
      <c r="O724" t="s">
        <v>1861</v>
      </c>
      <c r="P724" s="10">
        <f t="shared" si="22"/>
        <v>40977.805300925924</v>
      </c>
      <c r="Q724" s="10">
        <f t="shared" si="23"/>
        <v>41007.76363425926</v>
      </c>
    </row>
    <row r="725" spans="1:17" hidden="1" x14ac:dyDescent="0.3">
      <c r="A725" s="7">
        <v>723</v>
      </c>
      <c r="B725" s="3">
        <v>5000</v>
      </c>
      <c r="C725" s="5">
        <v>5469</v>
      </c>
      <c r="D725" t="s">
        <v>1752</v>
      </c>
      <c r="E725" t="s">
        <v>1757</v>
      </c>
      <c r="F725">
        <v>1438228740</v>
      </c>
      <c r="G725">
        <v>1435606549</v>
      </c>
      <c r="H725" t="b">
        <v>0</v>
      </c>
      <c r="I725">
        <v>100</v>
      </c>
      <c r="J725" t="b">
        <v>1</v>
      </c>
      <c r="K725" t="s">
        <v>1805</v>
      </c>
      <c r="L725">
        <f>ROUND(C725/B725*100,0)</f>
        <v>109</v>
      </c>
      <c r="M725">
        <f>IFERROR(ROUND(C725/I725,2),0)</f>
        <v>54.69</v>
      </c>
      <c r="N725" t="s">
        <v>1860</v>
      </c>
      <c r="O725" t="s">
        <v>1861</v>
      </c>
      <c r="P725" s="10">
        <f t="shared" si="22"/>
        <v>42184.816539351858</v>
      </c>
      <c r="Q725" s="10">
        <f t="shared" si="23"/>
        <v>42215.165972222225</v>
      </c>
    </row>
    <row r="726" spans="1:17" hidden="1" x14ac:dyDescent="0.3">
      <c r="A726" s="7">
        <v>724</v>
      </c>
      <c r="B726" s="3">
        <v>7000</v>
      </c>
      <c r="C726" s="5">
        <v>7383.01</v>
      </c>
      <c r="D726" t="s">
        <v>1752</v>
      </c>
      <c r="E726" t="s">
        <v>1757</v>
      </c>
      <c r="F726">
        <v>1309447163</v>
      </c>
      <c r="G726">
        <v>1306855163</v>
      </c>
      <c r="H726" t="b">
        <v>0</v>
      </c>
      <c r="I726">
        <v>143</v>
      </c>
      <c r="J726" t="b">
        <v>1</v>
      </c>
      <c r="K726" t="s">
        <v>1805</v>
      </c>
      <c r="L726">
        <f>ROUND(C726/B726*100,0)</f>
        <v>105</v>
      </c>
      <c r="M726">
        <f>IFERROR(ROUND(C726/I726,2),0)</f>
        <v>51.63</v>
      </c>
      <c r="N726" t="s">
        <v>1860</v>
      </c>
      <c r="O726" t="s">
        <v>1861</v>
      </c>
      <c r="P726" s="10">
        <f t="shared" si="22"/>
        <v>40694.638460648144</v>
      </c>
      <c r="Q726" s="10">
        <f t="shared" si="23"/>
        <v>40724.638460648144</v>
      </c>
    </row>
    <row r="727" spans="1:17" hidden="1" x14ac:dyDescent="0.3">
      <c r="A727" s="7">
        <v>725</v>
      </c>
      <c r="B727" s="3">
        <v>20000</v>
      </c>
      <c r="C727" s="5">
        <v>20070</v>
      </c>
      <c r="D727" t="s">
        <v>1752</v>
      </c>
      <c r="E727" t="s">
        <v>1757</v>
      </c>
      <c r="F727">
        <v>1450018912</v>
      </c>
      <c r="G727">
        <v>1447426912</v>
      </c>
      <c r="H727" t="b">
        <v>0</v>
      </c>
      <c r="I727">
        <v>140</v>
      </c>
      <c r="J727" t="b">
        <v>1</v>
      </c>
      <c r="K727" t="s">
        <v>1805</v>
      </c>
      <c r="L727">
        <f>ROUND(C727/B727*100,0)</f>
        <v>100</v>
      </c>
      <c r="M727">
        <f>IFERROR(ROUND(C727/I727,2),0)</f>
        <v>143.36000000000001</v>
      </c>
      <c r="N727" t="s">
        <v>1860</v>
      </c>
      <c r="O727" t="s">
        <v>1861</v>
      </c>
      <c r="P727" s="10">
        <f t="shared" si="22"/>
        <v>42321.626296296294</v>
      </c>
      <c r="Q727" s="10">
        <f t="shared" si="23"/>
        <v>42351.626296296294</v>
      </c>
    </row>
    <row r="728" spans="1:17" hidden="1" x14ac:dyDescent="0.3">
      <c r="A728" s="7">
        <v>726</v>
      </c>
      <c r="B728" s="3">
        <v>2500</v>
      </c>
      <c r="C728" s="5">
        <v>2535</v>
      </c>
      <c r="D728" t="s">
        <v>1752</v>
      </c>
      <c r="E728" t="s">
        <v>1757</v>
      </c>
      <c r="F728">
        <v>1365728487</v>
      </c>
      <c r="G728">
        <v>1363136487</v>
      </c>
      <c r="H728" t="b">
        <v>0</v>
      </c>
      <c r="I728">
        <v>35</v>
      </c>
      <c r="J728" t="b">
        <v>1</v>
      </c>
      <c r="K728" t="s">
        <v>1805</v>
      </c>
      <c r="L728">
        <f>ROUND(C728/B728*100,0)</f>
        <v>101</v>
      </c>
      <c r="M728">
        <f>IFERROR(ROUND(C728/I728,2),0)</f>
        <v>72.430000000000007</v>
      </c>
      <c r="N728" t="s">
        <v>1860</v>
      </c>
      <c r="O728" t="s">
        <v>1861</v>
      </c>
      <c r="P728" s="10">
        <f t="shared" si="22"/>
        <v>41346.042673611111</v>
      </c>
      <c r="Q728" s="10">
        <f t="shared" si="23"/>
        <v>41376.042673611111</v>
      </c>
    </row>
    <row r="729" spans="1:17" hidden="1" x14ac:dyDescent="0.3">
      <c r="A729" s="7">
        <v>727</v>
      </c>
      <c r="B729" s="3">
        <v>3500</v>
      </c>
      <c r="C729" s="5">
        <v>5443</v>
      </c>
      <c r="D729" t="s">
        <v>1752</v>
      </c>
      <c r="E729" t="s">
        <v>1757</v>
      </c>
      <c r="F729">
        <v>1358198400</v>
      </c>
      <c r="G729">
        <v>1354580949</v>
      </c>
      <c r="H729" t="b">
        <v>0</v>
      </c>
      <c r="I729">
        <v>149</v>
      </c>
      <c r="J729" t="b">
        <v>1</v>
      </c>
      <c r="K729" t="s">
        <v>1805</v>
      </c>
      <c r="L729">
        <f>ROUND(C729/B729*100,0)</f>
        <v>156</v>
      </c>
      <c r="M729">
        <f>IFERROR(ROUND(C729/I729,2),0)</f>
        <v>36.53</v>
      </c>
      <c r="N729" t="s">
        <v>1860</v>
      </c>
      <c r="O729" t="s">
        <v>1861</v>
      </c>
      <c r="P729" s="10">
        <f t="shared" si="22"/>
        <v>41247.020243055551</v>
      </c>
      <c r="Q729" s="10">
        <f t="shared" si="23"/>
        <v>41288.888888888891</v>
      </c>
    </row>
    <row r="730" spans="1:17" hidden="1" x14ac:dyDescent="0.3">
      <c r="A730" s="7">
        <v>728</v>
      </c>
      <c r="B730" s="3">
        <v>7500</v>
      </c>
      <c r="C730" s="5">
        <v>7917.45</v>
      </c>
      <c r="D730" t="s">
        <v>1752</v>
      </c>
      <c r="E730" t="s">
        <v>1757</v>
      </c>
      <c r="F730">
        <v>1313957157</v>
      </c>
      <c r="G730">
        <v>1310069157</v>
      </c>
      <c r="H730" t="b">
        <v>0</v>
      </c>
      <c r="I730">
        <v>130</v>
      </c>
      <c r="J730" t="b">
        <v>1</v>
      </c>
      <c r="K730" t="s">
        <v>1805</v>
      </c>
      <c r="L730">
        <f>ROUND(C730/B730*100,0)</f>
        <v>106</v>
      </c>
      <c r="M730">
        <f>IFERROR(ROUND(C730/I730,2),0)</f>
        <v>60.9</v>
      </c>
      <c r="N730" t="s">
        <v>1860</v>
      </c>
      <c r="O730" t="s">
        <v>1861</v>
      </c>
      <c r="P730" s="10">
        <f t="shared" si="22"/>
        <v>40731.837465277778</v>
      </c>
      <c r="Q730" s="10">
        <f t="shared" si="23"/>
        <v>40776.837465277778</v>
      </c>
    </row>
    <row r="731" spans="1:17" hidden="1" x14ac:dyDescent="0.3">
      <c r="A731" s="7">
        <v>729</v>
      </c>
      <c r="B731" s="3">
        <v>4000</v>
      </c>
      <c r="C731" s="5">
        <v>5226</v>
      </c>
      <c r="D731" t="s">
        <v>1752</v>
      </c>
      <c r="E731" t="s">
        <v>1757</v>
      </c>
      <c r="F731">
        <v>1348028861</v>
      </c>
      <c r="G731">
        <v>1342844861</v>
      </c>
      <c r="H731" t="b">
        <v>0</v>
      </c>
      <c r="I731">
        <v>120</v>
      </c>
      <c r="J731" t="b">
        <v>1</v>
      </c>
      <c r="K731" t="s">
        <v>1805</v>
      </c>
      <c r="L731">
        <f>ROUND(C731/B731*100,0)</f>
        <v>131</v>
      </c>
      <c r="M731">
        <f>IFERROR(ROUND(C731/I731,2),0)</f>
        <v>43.55</v>
      </c>
      <c r="N731" t="s">
        <v>1860</v>
      </c>
      <c r="O731" t="s">
        <v>1861</v>
      </c>
      <c r="P731" s="10">
        <f t="shared" si="22"/>
        <v>41111.185891203706</v>
      </c>
      <c r="Q731" s="10">
        <f t="shared" si="23"/>
        <v>41171.185891203706</v>
      </c>
    </row>
    <row r="732" spans="1:17" hidden="1" x14ac:dyDescent="0.3">
      <c r="A732" s="7">
        <v>730</v>
      </c>
      <c r="B732" s="3">
        <v>20000</v>
      </c>
      <c r="C732" s="5">
        <v>26438</v>
      </c>
      <c r="D732" t="s">
        <v>1752</v>
      </c>
      <c r="E732" t="s">
        <v>1757</v>
      </c>
      <c r="F732">
        <v>1323280391</v>
      </c>
      <c r="G732">
        <v>1320688391</v>
      </c>
      <c r="H732" t="b">
        <v>0</v>
      </c>
      <c r="I732">
        <v>265</v>
      </c>
      <c r="J732" t="b">
        <v>1</v>
      </c>
      <c r="K732" t="s">
        <v>1805</v>
      </c>
      <c r="L732">
        <f>ROUND(C732/B732*100,0)</f>
        <v>132</v>
      </c>
      <c r="M732">
        <f>IFERROR(ROUND(C732/I732,2),0)</f>
        <v>99.77</v>
      </c>
      <c r="N732" t="s">
        <v>1860</v>
      </c>
      <c r="O732" t="s">
        <v>1861</v>
      </c>
      <c r="P732" s="10">
        <f t="shared" si="22"/>
        <v>40854.745266203703</v>
      </c>
      <c r="Q732" s="10">
        <f t="shared" si="23"/>
        <v>40884.745266203703</v>
      </c>
    </row>
    <row r="733" spans="1:17" hidden="1" x14ac:dyDescent="0.3">
      <c r="A733" s="7">
        <v>731</v>
      </c>
      <c r="B733" s="3">
        <v>5000</v>
      </c>
      <c r="C733" s="5">
        <v>6300</v>
      </c>
      <c r="D733" t="s">
        <v>1752</v>
      </c>
      <c r="E733" t="s">
        <v>1757</v>
      </c>
      <c r="F733">
        <v>1327212000</v>
      </c>
      <c r="G733">
        <v>1322852747</v>
      </c>
      <c r="H733" t="b">
        <v>0</v>
      </c>
      <c r="I733">
        <v>71</v>
      </c>
      <c r="J733" t="b">
        <v>1</v>
      </c>
      <c r="K733" t="s">
        <v>1805</v>
      </c>
      <c r="L733">
        <f>ROUND(C733/B733*100,0)</f>
        <v>126</v>
      </c>
      <c r="M733">
        <f>IFERROR(ROUND(C733/I733,2),0)</f>
        <v>88.73</v>
      </c>
      <c r="N733" t="s">
        <v>1860</v>
      </c>
      <c r="O733" t="s">
        <v>1861</v>
      </c>
      <c r="P733" s="10">
        <f t="shared" si="22"/>
        <v>40879.795682870368</v>
      </c>
      <c r="Q733" s="10">
        <f t="shared" si="23"/>
        <v>40930.25</v>
      </c>
    </row>
    <row r="734" spans="1:17" hidden="1" x14ac:dyDescent="0.3">
      <c r="A734" s="7">
        <v>732</v>
      </c>
      <c r="B734" s="3">
        <v>40</v>
      </c>
      <c r="C734" s="5">
        <v>64</v>
      </c>
      <c r="D734" t="s">
        <v>1752</v>
      </c>
      <c r="E734" t="s">
        <v>1758</v>
      </c>
      <c r="F734">
        <v>1380449461</v>
      </c>
      <c r="G734">
        <v>1375265461</v>
      </c>
      <c r="H734" t="b">
        <v>0</v>
      </c>
      <c r="I734">
        <v>13</v>
      </c>
      <c r="J734" t="b">
        <v>1</v>
      </c>
      <c r="K734" t="s">
        <v>1805</v>
      </c>
      <c r="L734">
        <f>ROUND(C734/B734*100,0)</f>
        <v>160</v>
      </c>
      <c r="M734">
        <f>IFERROR(ROUND(C734/I734,2),0)</f>
        <v>4.92</v>
      </c>
      <c r="N734" t="s">
        <v>1860</v>
      </c>
      <c r="O734" t="s">
        <v>1861</v>
      </c>
      <c r="P734" s="10">
        <f t="shared" si="22"/>
        <v>41486.424317129626</v>
      </c>
      <c r="Q734" s="10">
        <f t="shared" si="23"/>
        <v>41546.424317129626</v>
      </c>
    </row>
    <row r="735" spans="1:17" hidden="1" x14ac:dyDescent="0.3">
      <c r="A735" s="7">
        <v>733</v>
      </c>
      <c r="B735" s="3">
        <v>2500</v>
      </c>
      <c r="C735" s="5">
        <v>3012</v>
      </c>
      <c r="D735" t="s">
        <v>1752</v>
      </c>
      <c r="E735" t="s">
        <v>1758</v>
      </c>
      <c r="F735">
        <v>1387533892</v>
      </c>
      <c r="G735">
        <v>1384941892</v>
      </c>
      <c r="H735" t="b">
        <v>0</v>
      </c>
      <c r="I735">
        <v>169</v>
      </c>
      <c r="J735" t="b">
        <v>1</v>
      </c>
      <c r="K735" t="s">
        <v>1805</v>
      </c>
      <c r="L735">
        <f>ROUND(C735/B735*100,0)</f>
        <v>120</v>
      </c>
      <c r="M735">
        <f>IFERROR(ROUND(C735/I735,2),0)</f>
        <v>17.82</v>
      </c>
      <c r="N735" t="s">
        <v>1860</v>
      </c>
      <c r="O735" t="s">
        <v>1861</v>
      </c>
      <c r="P735" s="10">
        <f t="shared" si="22"/>
        <v>41598.420046296298</v>
      </c>
      <c r="Q735" s="10">
        <f t="shared" si="23"/>
        <v>41628.420046296298</v>
      </c>
    </row>
    <row r="736" spans="1:17" hidden="1" x14ac:dyDescent="0.3">
      <c r="A736" s="7">
        <v>734</v>
      </c>
      <c r="B736" s="3">
        <v>8500</v>
      </c>
      <c r="C736" s="5">
        <v>10670</v>
      </c>
      <c r="D736" t="s">
        <v>1752</v>
      </c>
      <c r="E736" t="s">
        <v>1762</v>
      </c>
      <c r="F736">
        <v>1431147600</v>
      </c>
      <c r="G736">
        <v>1428465420</v>
      </c>
      <c r="H736" t="b">
        <v>0</v>
      </c>
      <c r="I736">
        <v>57</v>
      </c>
      <c r="J736" t="b">
        <v>1</v>
      </c>
      <c r="K736" t="s">
        <v>1805</v>
      </c>
      <c r="L736">
        <f>ROUND(C736/B736*100,0)</f>
        <v>126</v>
      </c>
      <c r="M736">
        <f>IFERROR(ROUND(C736/I736,2),0)</f>
        <v>187.19</v>
      </c>
      <c r="N736" t="s">
        <v>1860</v>
      </c>
      <c r="O736" t="s">
        <v>1861</v>
      </c>
      <c r="P736" s="10">
        <f t="shared" si="22"/>
        <v>42102.164583333331</v>
      </c>
      <c r="Q736" s="10">
        <f t="shared" si="23"/>
        <v>42133.208333333328</v>
      </c>
    </row>
    <row r="737" spans="1:17" hidden="1" x14ac:dyDescent="0.3">
      <c r="A737" s="7">
        <v>735</v>
      </c>
      <c r="B737" s="3">
        <v>47000</v>
      </c>
      <c r="C737" s="5">
        <v>53771</v>
      </c>
      <c r="D737" t="s">
        <v>1752</v>
      </c>
      <c r="E737" t="s">
        <v>1757</v>
      </c>
      <c r="F737">
        <v>1417653540</v>
      </c>
      <c r="G737">
        <v>1414975346</v>
      </c>
      <c r="H737" t="b">
        <v>0</v>
      </c>
      <c r="I737">
        <v>229</v>
      </c>
      <c r="J737" t="b">
        <v>1</v>
      </c>
      <c r="K737" t="s">
        <v>1805</v>
      </c>
      <c r="L737">
        <f>ROUND(C737/B737*100,0)</f>
        <v>114</v>
      </c>
      <c r="M737">
        <f>IFERROR(ROUND(C737/I737,2),0)</f>
        <v>234.81</v>
      </c>
      <c r="N737" t="s">
        <v>1860</v>
      </c>
      <c r="O737" t="s">
        <v>1861</v>
      </c>
      <c r="P737" s="10">
        <f t="shared" si="22"/>
        <v>41946.029467592591</v>
      </c>
      <c r="Q737" s="10">
        <f t="shared" si="23"/>
        <v>41977.027083333334</v>
      </c>
    </row>
    <row r="738" spans="1:17" hidden="1" x14ac:dyDescent="0.3">
      <c r="A738" s="7">
        <v>736</v>
      </c>
      <c r="B738" s="3">
        <v>3600</v>
      </c>
      <c r="C738" s="5">
        <v>11345</v>
      </c>
      <c r="D738" t="s">
        <v>1752</v>
      </c>
      <c r="E738" t="s">
        <v>1757</v>
      </c>
      <c r="F738">
        <v>1385009940</v>
      </c>
      <c r="G738">
        <v>1383327440</v>
      </c>
      <c r="H738" t="b">
        <v>0</v>
      </c>
      <c r="I738">
        <v>108</v>
      </c>
      <c r="J738" t="b">
        <v>1</v>
      </c>
      <c r="K738" t="s">
        <v>1805</v>
      </c>
      <c r="L738">
        <f>ROUND(C738/B738*100,0)</f>
        <v>315</v>
      </c>
      <c r="M738">
        <f>IFERROR(ROUND(C738/I738,2),0)</f>
        <v>105.05</v>
      </c>
      <c r="N738" t="s">
        <v>1860</v>
      </c>
      <c r="O738" t="s">
        <v>1861</v>
      </c>
      <c r="P738" s="10">
        <f t="shared" si="22"/>
        <v>41579.734259259261</v>
      </c>
      <c r="Q738" s="10">
        <f t="shared" si="23"/>
        <v>41599.207638888889</v>
      </c>
    </row>
    <row r="739" spans="1:17" hidden="1" x14ac:dyDescent="0.3">
      <c r="A739" s="7">
        <v>737</v>
      </c>
      <c r="B739" s="3">
        <v>5000</v>
      </c>
      <c r="C739" s="5">
        <v>6120</v>
      </c>
      <c r="D739" t="s">
        <v>1752</v>
      </c>
      <c r="E739" t="s">
        <v>1757</v>
      </c>
      <c r="F739">
        <v>1392408000</v>
      </c>
      <c r="G739">
        <v>1390890987</v>
      </c>
      <c r="H739" t="b">
        <v>0</v>
      </c>
      <c r="I739">
        <v>108</v>
      </c>
      <c r="J739" t="b">
        <v>1</v>
      </c>
      <c r="K739" t="s">
        <v>1805</v>
      </c>
      <c r="L739">
        <f>ROUND(C739/B739*100,0)</f>
        <v>122</v>
      </c>
      <c r="M739">
        <f>IFERROR(ROUND(C739/I739,2),0)</f>
        <v>56.67</v>
      </c>
      <c r="N739" t="s">
        <v>1860</v>
      </c>
      <c r="O739" t="s">
        <v>1861</v>
      </c>
      <c r="P739" s="10">
        <f t="shared" si="22"/>
        <v>41667.275312500002</v>
      </c>
      <c r="Q739" s="10">
        <f t="shared" si="23"/>
        <v>41684.833333333336</v>
      </c>
    </row>
    <row r="740" spans="1:17" hidden="1" x14ac:dyDescent="0.3">
      <c r="A740" s="7">
        <v>738</v>
      </c>
      <c r="B740" s="3">
        <v>1500</v>
      </c>
      <c r="C740" s="5">
        <v>1601</v>
      </c>
      <c r="D740" t="s">
        <v>1752</v>
      </c>
      <c r="E740" t="s">
        <v>1757</v>
      </c>
      <c r="F740">
        <v>1417409940</v>
      </c>
      <c r="G740">
        <v>1414765794</v>
      </c>
      <c r="H740" t="b">
        <v>0</v>
      </c>
      <c r="I740">
        <v>41</v>
      </c>
      <c r="J740" t="b">
        <v>1</v>
      </c>
      <c r="K740" t="s">
        <v>1805</v>
      </c>
      <c r="L740">
        <f>ROUND(C740/B740*100,0)</f>
        <v>107</v>
      </c>
      <c r="M740">
        <f>IFERROR(ROUND(C740/I740,2),0)</f>
        <v>39.049999999999997</v>
      </c>
      <c r="N740" t="s">
        <v>1860</v>
      </c>
      <c r="O740" t="s">
        <v>1861</v>
      </c>
      <c r="P740" s="10">
        <f t="shared" si="22"/>
        <v>41943.604097222218</v>
      </c>
      <c r="Q740" s="10">
        <f t="shared" si="23"/>
        <v>41974.207638888889</v>
      </c>
    </row>
    <row r="741" spans="1:17" hidden="1" x14ac:dyDescent="0.3">
      <c r="A741" s="7">
        <v>739</v>
      </c>
      <c r="B741" s="3">
        <v>6000</v>
      </c>
      <c r="C741" s="5">
        <v>9500</v>
      </c>
      <c r="D741" t="s">
        <v>1752</v>
      </c>
      <c r="E741" t="s">
        <v>1757</v>
      </c>
      <c r="F741">
        <v>1407758629</v>
      </c>
      <c r="G741">
        <v>1404907429</v>
      </c>
      <c r="H741" t="b">
        <v>0</v>
      </c>
      <c r="I741">
        <v>139</v>
      </c>
      <c r="J741" t="b">
        <v>1</v>
      </c>
      <c r="K741" t="s">
        <v>1805</v>
      </c>
      <c r="L741">
        <f>ROUND(C741/B741*100,0)</f>
        <v>158</v>
      </c>
      <c r="M741">
        <f>IFERROR(ROUND(C741/I741,2),0)</f>
        <v>68.349999999999994</v>
      </c>
      <c r="N741" t="s">
        <v>1860</v>
      </c>
      <c r="O741" t="s">
        <v>1861</v>
      </c>
      <c r="P741" s="10">
        <f t="shared" si="22"/>
        <v>41829.502650462964</v>
      </c>
      <c r="Q741" s="10">
        <f t="shared" si="23"/>
        <v>41862.502650462964</v>
      </c>
    </row>
    <row r="742" spans="1:17" hidden="1" x14ac:dyDescent="0.3">
      <c r="A742" s="7">
        <v>740</v>
      </c>
      <c r="B742" s="3">
        <v>3000</v>
      </c>
      <c r="C742" s="5">
        <v>3222</v>
      </c>
      <c r="D742" t="s">
        <v>1752</v>
      </c>
      <c r="E742" t="s">
        <v>1757</v>
      </c>
      <c r="F742">
        <v>1434857482</v>
      </c>
      <c r="G742">
        <v>1433647882</v>
      </c>
      <c r="H742" t="b">
        <v>0</v>
      </c>
      <c r="I742">
        <v>19</v>
      </c>
      <c r="J742" t="b">
        <v>1</v>
      </c>
      <c r="K742" t="s">
        <v>1805</v>
      </c>
      <c r="L742">
        <f>ROUND(C742/B742*100,0)</f>
        <v>107</v>
      </c>
      <c r="M742">
        <f>IFERROR(ROUND(C742/I742,2),0)</f>
        <v>169.58</v>
      </c>
      <c r="N742" t="s">
        <v>1860</v>
      </c>
      <c r="O742" t="s">
        <v>1861</v>
      </c>
      <c r="P742" s="10">
        <f t="shared" si="22"/>
        <v>42162.146782407406</v>
      </c>
      <c r="Q742" s="10">
        <f t="shared" si="23"/>
        <v>42176.146782407406</v>
      </c>
    </row>
    <row r="743" spans="1:17" hidden="1" x14ac:dyDescent="0.3">
      <c r="A743" s="7">
        <v>741</v>
      </c>
      <c r="B743" s="3">
        <v>13000</v>
      </c>
      <c r="C743" s="5">
        <v>13293.8</v>
      </c>
      <c r="D743" t="s">
        <v>1752</v>
      </c>
      <c r="E743" t="s">
        <v>1757</v>
      </c>
      <c r="F743">
        <v>1370964806</v>
      </c>
      <c r="G743">
        <v>1367940806</v>
      </c>
      <c r="H743" t="b">
        <v>0</v>
      </c>
      <c r="I743">
        <v>94</v>
      </c>
      <c r="J743" t="b">
        <v>1</v>
      </c>
      <c r="K743" t="s">
        <v>1805</v>
      </c>
      <c r="L743">
        <f>ROUND(C743/B743*100,0)</f>
        <v>102</v>
      </c>
      <c r="M743">
        <f>IFERROR(ROUND(C743/I743,2),0)</f>
        <v>141.41999999999999</v>
      </c>
      <c r="N743" t="s">
        <v>1860</v>
      </c>
      <c r="O743" t="s">
        <v>1861</v>
      </c>
      <c r="P743" s="10">
        <f t="shared" si="22"/>
        <v>41401.648217592592</v>
      </c>
      <c r="Q743" s="10">
        <f t="shared" si="23"/>
        <v>41436.648217592592</v>
      </c>
    </row>
    <row r="744" spans="1:17" hidden="1" x14ac:dyDescent="0.3">
      <c r="A744" s="7">
        <v>742</v>
      </c>
      <c r="B744" s="3">
        <v>1400</v>
      </c>
      <c r="C744" s="5">
        <v>1550</v>
      </c>
      <c r="D744" t="s">
        <v>1752</v>
      </c>
      <c r="E744" t="s">
        <v>1757</v>
      </c>
      <c r="F744">
        <v>1395435712</v>
      </c>
      <c r="G744">
        <v>1392847312</v>
      </c>
      <c r="H744" t="b">
        <v>0</v>
      </c>
      <c r="I744">
        <v>23</v>
      </c>
      <c r="J744" t="b">
        <v>1</v>
      </c>
      <c r="K744" t="s">
        <v>1805</v>
      </c>
      <c r="L744">
        <f>ROUND(C744/B744*100,0)</f>
        <v>111</v>
      </c>
      <c r="M744">
        <f>IFERROR(ROUND(C744/I744,2),0)</f>
        <v>67.39</v>
      </c>
      <c r="N744" t="s">
        <v>1860</v>
      </c>
      <c r="O744" t="s">
        <v>1861</v>
      </c>
      <c r="P744" s="10">
        <f t="shared" si="22"/>
        <v>41689.917962962965</v>
      </c>
      <c r="Q744" s="10">
        <f t="shared" si="23"/>
        <v>41719.876296296294</v>
      </c>
    </row>
    <row r="745" spans="1:17" hidden="1" x14ac:dyDescent="0.3">
      <c r="A745" s="7">
        <v>743</v>
      </c>
      <c r="B745" s="3">
        <v>550</v>
      </c>
      <c r="C745" s="5">
        <v>814</v>
      </c>
      <c r="D745" t="s">
        <v>1752</v>
      </c>
      <c r="E745" t="s">
        <v>1757</v>
      </c>
      <c r="F745">
        <v>1334610000</v>
      </c>
      <c r="G745">
        <v>1332435685</v>
      </c>
      <c r="H745" t="b">
        <v>0</v>
      </c>
      <c r="I745">
        <v>15</v>
      </c>
      <c r="J745" t="b">
        <v>1</v>
      </c>
      <c r="K745" t="s">
        <v>1805</v>
      </c>
      <c r="L745">
        <f>ROUND(C745/B745*100,0)</f>
        <v>148</v>
      </c>
      <c r="M745">
        <f>IFERROR(ROUND(C745/I745,2),0)</f>
        <v>54.27</v>
      </c>
      <c r="N745" t="s">
        <v>1860</v>
      </c>
      <c r="O745" t="s">
        <v>1861</v>
      </c>
      <c r="P745" s="10">
        <f t="shared" si="22"/>
        <v>40990.709317129629</v>
      </c>
      <c r="Q745" s="10">
        <f t="shared" si="23"/>
        <v>41015.875</v>
      </c>
    </row>
    <row r="746" spans="1:17" hidden="1" x14ac:dyDescent="0.3">
      <c r="A746" s="7">
        <v>744</v>
      </c>
      <c r="B746" s="3">
        <v>5000</v>
      </c>
      <c r="C746" s="5">
        <v>5116</v>
      </c>
      <c r="D746" t="s">
        <v>1752</v>
      </c>
      <c r="E746" t="s">
        <v>1757</v>
      </c>
      <c r="F746">
        <v>1355439503</v>
      </c>
      <c r="G746">
        <v>1352847503</v>
      </c>
      <c r="H746" t="b">
        <v>0</v>
      </c>
      <c r="I746">
        <v>62</v>
      </c>
      <c r="J746" t="b">
        <v>1</v>
      </c>
      <c r="K746" t="s">
        <v>1805</v>
      </c>
      <c r="L746">
        <f>ROUND(C746/B746*100,0)</f>
        <v>102</v>
      </c>
      <c r="M746">
        <f>IFERROR(ROUND(C746/I746,2),0)</f>
        <v>82.52</v>
      </c>
      <c r="N746" t="s">
        <v>1860</v>
      </c>
      <c r="O746" t="s">
        <v>1861</v>
      </c>
      <c r="P746" s="10">
        <f t="shared" si="22"/>
        <v>41226.95721064815</v>
      </c>
      <c r="Q746" s="10">
        <f t="shared" si="23"/>
        <v>41256.95721064815</v>
      </c>
    </row>
    <row r="747" spans="1:17" hidden="1" x14ac:dyDescent="0.3">
      <c r="A747" s="7">
        <v>745</v>
      </c>
      <c r="B747" s="3">
        <v>2220</v>
      </c>
      <c r="C747" s="5">
        <v>3976</v>
      </c>
      <c r="D747" t="s">
        <v>1752</v>
      </c>
      <c r="E747" t="s">
        <v>1757</v>
      </c>
      <c r="F747">
        <v>1367588645</v>
      </c>
      <c r="G747">
        <v>1364996645</v>
      </c>
      <c r="H747" t="b">
        <v>0</v>
      </c>
      <c r="I747">
        <v>74</v>
      </c>
      <c r="J747" t="b">
        <v>1</v>
      </c>
      <c r="K747" t="s">
        <v>1805</v>
      </c>
      <c r="L747">
        <f>ROUND(C747/B747*100,0)</f>
        <v>179</v>
      </c>
      <c r="M747">
        <f>IFERROR(ROUND(C747/I747,2),0)</f>
        <v>53.73</v>
      </c>
      <c r="N747" t="s">
        <v>1860</v>
      </c>
      <c r="O747" t="s">
        <v>1861</v>
      </c>
      <c r="P747" s="10">
        <f t="shared" si="22"/>
        <v>41367.572280092594</v>
      </c>
      <c r="Q747" s="10">
        <f t="shared" si="23"/>
        <v>41397.572280092594</v>
      </c>
    </row>
    <row r="748" spans="1:17" hidden="1" x14ac:dyDescent="0.3">
      <c r="A748" s="7">
        <v>746</v>
      </c>
      <c r="B748" s="3">
        <v>2987</v>
      </c>
      <c r="C748" s="5">
        <v>3318</v>
      </c>
      <c r="D748" t="s">
        <v>1752</v>
      </c>
      <c r="E748" t="s">
        <v>1757</v>
      </c>
      <c r="F748">
        <v>1348372740</v>
      </c>
      <c r="G748">
        <v>1346806909</v>
      </c>
      <c r="H748" t="b">
        <v>0</v>
      </c>
      <c r="I748">
        <v>97</v>
      </c>
      <c r="J748" t="b">
        <v>1</v>
      </c>
      <c r="K748" t="s">
        <v>1805</v>
      </c>
      <c r="L748">
        <f>ROUND(C748/B748*100,0)</f>
        <v>111</v>
      </c>
      <c r="M748">
        <f>IFERROR(ROUND(C748/I748,2),0)</f>
        <v>34.21</v>
      </c>
      <c r="N748" t="s">
        <v>1860</v>
      </c>
      <c r="O748" t="s">
        <v>1861</v>
      </c>
      <c r="P748" s="10">
        <f t="shared" si="22"/>
        <v>41157.042928240742</v>
      </c>
      <c r="Q748" s="10">
        <f t="shared" si="23"/>
        <v>41175.165972222225</v>
      </c>
    </row>
    <row r="749" spans="1:17" hidden="1" x14ac:dyDescent="0.3">
      <c r="A749" s="7">
        <v>747</v>
      </c>
      <c r="B749" s="3">
        <v>7000</v>
      </c>
      <c r="C749" s="5">
        <v>7003</v>
      </c>
      <c r="D749" t="s">
        <v>1752</v>
      </c>
      <c r="E749" t="s">
        <v>1766</v>
      </c>
      <c r="F749">
        <v>1421319240</v>
      </c>
      <c r="G749">
        <v>1418649019</v>
      </c>
      <c r="H749" t="b">
        <v>0</v>
      </c>
      <c r="I749">
        <v>55</v>
      </c>
      <c r="J749" t="b">
        <v>1</v>
      </c>
      <c r="K749" t="s">
        <v>1805</v>
      </c>
      <c r="L749">
        <f>ROUND(C749/B749*100,0)</f>
        <v>100</v>
      </c>
      <c r="M749">
        <f>IFERROR(ROUND(C749/I749,2),0)</f>
        <v>127.33</v>
      </c>
      <c r="N749" t="s">
        <v>1860</v>
      </c>
      <c r="O749" t="s">
        <v>1861</v>
      </c>
      <c r="P749" s="10">
        <f t="shared" si="22"/>
        <v>41988.548831018517</v>
      </c>
      <c r="Q749" s="10">
        <f t="shared" si="23"/>
        <v>42019.454166666663</v>
      </c>
    </row>
    <row r="750" spans="1:17" hidden="1" x14ac:dyDescent="0.3">
      <c r="A750" s="7">
        <v>748</v>
      </c>
      <c r="B750" s="3">
        <v>2000</v>
      </c>
      <c r="C750" s="5">
        <v>2005</v>
      </c>
      <c r="D750" t="s">
        <v>1752</v>
      </c>
      <c r="E750" t="s">
        <v>1757</v>
      </c>
      <c r="F750">
        <v>1407701966</v>
      </c>
      <c r="G750">
        <v>1405109966</v>
      </c>
      <c r="H750" t="b">
        <v>0</v>
      </c>
      <c r="I750">
        <v>44</v>
      </c>
      <c r="J750" t="b">
        <v>1</v>
      </c>
      <c r="K750" t="s">
        <v>1805</v>
      </c>
      <c r="L750">
        <f>ROUND(C750/B750*100,0)</f>
        <v>100</v>
      </c>
      <c r="M750">
        <f>IFERROR(ROUND(C750/I750,2),0)</f>
        <v>45.57</v>
      </c>
      <c r="N750" t="s">
        <v>1860</v>
      </c>
      <c r="O750" t="s">
        <v>1861</v>
      </c>
      <c r="P750" s="10">
        <f t="shared" si="22"/>
        <v>41831.846828703703</v>
      </c>
      <c r="Q750" s="10">
        <f t="shared" si="23"/>
        <v>41861.846828703703</v>
      </c>
    </row>
    <row r="751" spans="1:17" hidden="1" x14ac:dyDescent="0.3">
      <c r="A751" s="7">
        <v>749</v>
      </c>
      <c r="B751" s="3">
        <v>10000</v>
      </c>
      <c r="C751" s="5">
        <v>10556</v>
      </c>
      <c r="D751" t="s">
        <v>1752</v>
      </c>
      <c r="E751" t="s">
        <v>1757</v>
      </c>
      <c r="F751">
        <v>1485642930</v>
      </c>
      <c r="G751">
        <v>1483050930</v>
      </c>
      <c r="H751" t="b">
        <v>0</v>
      </c>
      <c r="I751">
        <v>110</v>
      </c>
      <c r="J751" t="b">
        <v>1</v>
      </c>
      <c r="K751" t="s">
        <v>1805</v>
      </c>
      <c r="L751">
        <f>ROUND(C751/B751*100,0)</f>
        <v>106</v>
      </c>
      <c r="M751">
        <f>IFERROR(ROUND(C751/I751,2),0)</f>
        <v>95.96</v>
      </c>
      <c r="N751" t="s">
        <v>1860</v>
      </c>
      <c r="O751" t="s">
        <v>1861</v>
      </c>
      <c r="P751" s="10">
        <f t="shared" si="22"/>
        <v>42733.94131944445</v>
      </c>
      <c r="Q751" s="10">
        <f t="shared" si="23"/>
        <v>42763.94131944445</v>
      </c>
    </row>
    <row r="752" spans="1:17" hidden="1" x14ac:dyDescent="0.3">
      <c r="A752" s="7">
        <v>750</v>
      </c>
      <c r="B752" s="3">
        <v>4444</v>
      </c>
      <c r="C752" s="5">
        <v>4559</v>
      </c>
      <c r="D752" t="s">
        <v>1752</v>
      </c>
      <c r="E752" t="s">
        <v>1757</v>
      </c>
      <c r="F752">
        <v>1361739872</v>
      </c>
      <c r="G752">
        <v>1359147872</v>
      </c>
      <c r="H752" t="b">
        <v>0</v>
      </c>
      <c r="I752">
        <v>59</v>
      </c>
      <c r="J752" t="b">
        <v>1</v>
      </c>
      <c r="K752" t="s">
        <v>1805</v>
      </c>
      <c r="L752">
        <f>ROUND(C752/B752*100,0)</f>
        <v>103</v>
      </c>
      <c r="M752">
        <f>IFERROR(ROUND(C752/I752,2),0)</f>
        <v>77.27</v>
      </c>
      <c r="N752" t="s">
        <v>1860</v>
      </c>
      <c r="O752" t="s">
        <v>1861</v>
      </c>
      <c r="P752" s="10">
        <f t="shared" si="22"/>
        <v>41299.878148148149</v>
      </c>
      <c r="Q752" s="10">
        <f t="shared" si="23"/>
        <v>41329.878148148149</v>
      </c>
    </row>
    <row r="753" spans="1:17" hidden="1" x14ac:dyDescent="0.3">
      <c r="A753" s="7">
        <v>751</v>
      </c>
      <c r="B753" s="3">
        <v>3000</v>
      </c>
      <c r="C753" s="5">
        <v>3555</v>
      </c>
      <c r="D753" t="s">
        <v>1752</v>
      </c>
      <c r="E753" t="s">
        <v>1757</v>
      </c>
      <c r="F753">
        <v>1312470475</v>
      </c>
      <c r="G753">
        <v>1308496075</v>
      </c>
      <c r="H753" t="b">
        <v>0</v>
      </c>
      <c r="I753">
        <v>62</v>
      </c>
      <c r="J753" t="b">
        <v>1</v>
      </c>
      <c r="K753" t="s">
        <v>1805</v>
      </c>
      <c r="L753">
        <f>ROUND(C753/B753*100,0)</f>
        <v>119</v>
      </c>
      <c r="M753">
        <f>IFERROR(ROUND(C753/I753,2),0)</f>
        <v>57.34</v>
      </c>
      <c r="N753" t="s">
        <v>1860</v>
      </c>
      <c r="O753" t="s">
        <v>1861</v>
      </c>
      <c r="P753" s="10">
        <f t="shared" si="22"/>
        <v>40713.630497685182</v>
      </c>
      <c r="Q753" s="10">
        <f t="shared" si="23"/>
        <v>40759.630497685182</v>
      </c>
    </row>
    <row r="754" spans="1:17" hidden="1" x14ac:dyDescent="0.3">
      <c r="A754" s="7">
        <v>752</v>
      </c>
      <c r="B754" s="3">
        <v>5000</v>
      </c>
      <c r="C754" s="5">
        <v>5585</v>
      </c>
      <c r="D754" t="s">
        <v>1752</v>
      </c>
      <c r="E754" t="s">
        <v>1759</v>
      </c>
      <c r="F754">
        <v>1476615600</v>
      </c>
      <c r="G754">
        <v>1474884417</v>
      </c>
      <c r="H754" t="b">
        <v>0</v>
      </c>
      <c r="I754">
        <v>105</v>
      </c>
      <c r="J754" t="b">
        <v>1</v>
      </c>
      <c r="K754" t="s">
        <v>1805</v>
      </c>
      <c r="L754">
        <f>ROUND(C754/B754*100,0)</f>
        <v>112</v>
      </c>
      <c r="M754">
        <f>IFERROR(ROUND(C754/I754,2),0)</f>
        <v>53.19</v>
      </c>
      <c r="N754" t="s">
        <v>1860</v>
      </c>
      <c r="O754" t="s">
        <v>1861</v>
      </c>
      <c r="P754" s="10">
        <f t="shared" si="22"/>
        <v>42639.421493055561</v>
      </c>
      <c r="Q754" s="10">
        <f t="shared" si="23"/>
        <v>42659.458333333328</v>
      </c>
    </row>
    <row r="755" spans="1:17" hidden="1" x14ac:dyDescent="0.3">
      <c r="A755" s="7">
        <v>753</v>
      </c>
      <c r="B755" s="3">
        <v>10000</v>
      </c>
      <c r="C755" s="5">
        <v>12800</v>
      </c>
      <c r="D755" t="s">
        <v>1752</v>
      </c>
      <c r="E755" t="s">
        <v>1757</v>
      </c>
      <c r="F755">
        <v>1423922991</v>
      </c>
      <c r="G755">
        <v>1421330991</v>
      </c>
      <c r="H755" t="b">
        <v>0</v>
      </c>
      <c r="I755">
        <v>26</v>
      </c>
      <c r="J755" t="b">
        <v>1</v>
      </c>
      <c r="K755" t="s">
        <v>1805</v>
      </c>
      <c r="L755">
        <f>ROUND(C755/B755*100,0)</f>
        <v>128</v>
      </c>
      <c r="M755">
        <f>IFERROR(ROUND(C755/I755,2),0)</f>
        <v>492.31</v>
      </c>
      <c r="N755" t="s">
        <v>1860</v>
      </c>
      <c r="O755" t="s">
        <v>1861</v>
      </c>
      <c r="P755" s="10">
        <f t="shared" si="22"/>
        <v>42019.590173611112</v>
      </c>
      <c r="Q755" s="10">
        <f t="shared" si="23"/>
        <v>42049.590173611112</v>
      </c>
    </row>
    <row r="756" spans="1:17" hidden="1" x14ac:dyDescent="0.3">
      <c r="A756" s="7">
        <v>754</v>
      </c>
      <c r="B756" s="3">
        <v>2000</v>
      </c>
      <c r="C756" s="5">
        <v>2075</v>
      </c>
      <c r="D756" t="s">
        <v>1752</v>
      </c>
      <c r="E756" t="s">
        <v>1757</v>
      </c>
      <c r="F756">
        <v>1357408721</v>
      </c>
      <c r="G756">
        <v>1354816721</v>
      </c>
      <c r="H756" t="b">
        <v>0</v>
      </c>
      <c r="I756">
        <v>49</v>
      </c>
      <c r="J756" t="b">
        <v>1</v>
      </c>
      <c r="K756" t="s">
        <v>1805</v>
      </c>
      <c r="L756">
        <f>ROUND(C756/B756*100,0)</f>
        <v>104</v>
      </c>
      <c r="M756">
        <f>IFERROR(ROUND(C756/I756,2),0)</f>
        <v>42.35</v>
      </c>
      <c r="N756" t="s">
        <v>1860</v>
      </c>
      <c r="O756" t="s">
        <v>1861</v>
      </c>
      <c r="P756" s="10">
        <f t="shared" si="22"/>
        <v>41249.749085648145</v>
      </c>
      <c r="Q756" s="10">
        <f t="shared" si="23"/>
        <v>41279.749085648145</v>
      </c>
    </row>
    <row r="757" spans="1:17" hidden="1" x14ac:dyDescent="0.3">
      <c r="A757" s="7">
        <v>755</v>
      </c>
      <c r="B757" s="3">
        <v>2500</v>
      </c>
      <c r="C757" s="5">
        <v>2547.69</v>
      </c>
      <c r="D757" t="s">
        <v>1752</v>
      </c>
      <c r="E757" t="s">
        <v>1757</v>
      </c>
      <c r="F757">
        <v>1369010460</v>
      </c>
      <c r="G757">
        <v>1366381877</v>
      </c>
      <c r="H757" t="b">
        <v>0</v>
      </c>
      <c r="I757">
        <v>68</v>
      </c>
      <c r="J757" t="b">
        <v>1</v>
      </c>
      <c r="K757" t="s">
        <v>1805</v>
      </c>
      <c r="L757">
        <f>ROUND(C757/B757*100,0)</f>
        <v>102</v>
      </c>
      <c r="M757">
        <f>IFERROR(ROUND(C757/I757,2),0)</f>
        <v>37.47</v>
      </c>
      <c r="N757" t="s">
        <v>1860</v>
      </c>
      <c r="O757" t="s">
        <v>1861</v>
      </c>
      <c r="P757" s="10">
        <f t="shared" si="22"/>
        <v>41383.605057870373</v>
      </c>
      <c r="Q757" s="10">
        <f t="shared" si="23"/>
        <v>41414.02847222222</v>
      </c>
    </row>
    <row r="758" spans="1:17" hidden="1" x14ac:dyDescent="0.3">
      <c r="A758" s="7">
        <v>756</v>
      </c>
      <c r="B758" s="3">
        <v>700</v>
      </c>
      <c r="C758" s="5">
        <v>824</v>
      </c>
      <c r="D758" t="s">
        <v>1752</v>
      </c>
      <c r="E758" t="s">
        <v>1757</v>
      </c>
      <c r="F758">
        <v>1303147459</v>
      </c>
      <c r="G758">
        <v>1297880659</v>
      </c>
      <c r="H758" t="b">
        <v>0</v>
      </c>
      <c r="I758">
        <v>22</v>
      </c>
      <c r="J758" t="b">
        <v>1</v>
      </c>
      <c r="K758" t="s">
        <v>1805</v>
      </c>
      <c r="L758">
        <f>ROUND(C758/B758*100,0)</f>
        <v>118</v>
      </c>
      <c r="M758">
        <f>IFERROR(ROUND(C758/I758,2),0)</f>
        <v>37.450000000000003</v>
      </c>
      <c r="N758" t="s">
        <v>1860</v>
      </c>
      <c r="O758" t="s">
        <v>1861</v>
      </c>
      <c r="P758" s="10">
        <f t="shared" si="22"/>
        <v>40590.766886574071</v>
      </c>
      <c r="Q758" s="10">
        <f t="shared" si="23"/>
        <v>40651.725219907406</v>
      </c>
    </row>
    <row r="759" spans="1:17" hidden="1" x14ac:dyDescent="0.3">
      <c r="A759" s="7">
        <v>757</v>
      </c>
      <c r="B759" s="3">
        <v>250</v>
      </c>
      <c r="C759" s="5">
        <v>595</v>
      </c>
      <c r="D759" t="s">
        <v>1752</v>
      </c>
      <c r="E759" t="s">
        <v>1757</v>
      </c>
      <c r="F759">
        <v>1354756714</v>
      </c>
      <c r="G759">
        <v>1353547114</v>
      </c>
      <c r="H759" t="b">
        <v>0</v>
      </c>
      <c r="I759">
        <v>18</v>
      </c>
      <c r="J759" t="b">
        <v>1</v>
      </c>
      <c r="K759" t="s">
        <v>1805</v>
      </c>
      <c r="L759">
        <f>ROUND(C759/B759*100,0)</f>
        <v>238</v>
      </c>
      <c r="M759">
        <f>IFERROR(ROUND(C759/I759,2),0)</f>
        <v>33.06</v>
      </c>
      <c r="N759" t="s">
        <v>1860</v>
      </c>
      <c r="O759" t="s">
        <v>1861</v>
      </c>
      <c r="P759" s="10">
        <f t="shared" si="22"/>
        <v>41235.054560185185</v>
      </c>
      <c r="Q759" s="10">
        <f t="shared" si="23"/>
        <v>41249.054560185185</v>
      </c>
    </row>
    <row r="760" spans="1:17" hidden="1" x14ac:dyDescent="0.3">
      <c r="A760" s="7">
        <v>758</v>
      </c>
      <c r="B760" s="3">
        <v>2500</v>
      </c>
      <c r="C760" s="5">
        <v>2550</v>
      </c>
      <c r="D760" t="s">
        <v>1752</v>
      </c>
      <c r="E760" t="s">
        <v>1757</v>
      </c>
      <c r="F760">
        <v>1286568268</v>
      </c>
      <c r="G760">
        <v>1283976268</v>
      </c>
      <c r="H760" t="b">
        <v>0</v>
      </c>
      <c r="I760">
        <v>19</v>
      </c>
      <c r="J760" t="b">
        <v>1</v>
      </c>
      <c r="K760" t="s">
        <v>1805</v>
      </c>
      <c r="L760">
        <f>ROUND(C760/B760*100,0)</f>
        <v>102</v>
      </c>
      <c r="M760">
        <f>IFERROR(ROUND(C760/I760,2),0)</f>
        <v>134.21</v>
      </c>
      <c r="N760" t="s">
        <v>1860</v>
      </c>
      <c r="O760" t="s">
        <v>1861</v>
      </c>
      <c r="P760" s="10">
        <f t="shared" si="22"/>
        <v>40429.836435185185</v>
      </c>
      <c r="Q760" s="10">
        <f t="shared" si="23"/>
        <v>40459.836435185185</v>
      </c>
    </row>
    <row r="761" spans="1:17" hidden="1" x14ac:dyDescent="0.3">
      <c r="A761" s="7">
        <v>759</v>
      </c>
      <c r="B761" s="3">
        <v>5000</v>
      </c>
      <c r="C761" s="5">
        <v>5096</v>
      </c>
      <c r="D761" t="s">
        <v>1752</v>
      </c>
      <c r="E761" t="s">
        <v>1758</v>
      </c>
      <c r="F761">
        <v>1404892539</v>
      </c>
      <c r="G761">
        <v>1401436539</v>
      </c>
      <c r="H761" t="b">
        <v>0</v>
      </c>
      <c r="I761">
        <v>99</v>
      </c>
      <c r="J761" t="b">
        <v>1</v>
      </c>
      <c r="K761" t="s">
        <v>1805</v>
      </c>
      <c r="L761">
        <f>ROUND(C761/B761*100,0)</f>
        <v>102</v>
      </c>
      <c r="M761">
        <f>IFERROR(ROUND(C761/I761,2),0)</f>
        <v>51.47</v>
      </c>
      <c r="N761" t="s">
        <v>1860</v>
      </c>
      <c r="O761" t="s">
        <v>1861</v>
      </c>
      <c r="P761" s="10">
        <f t="shared" si="22"/>
        <v>41789.330312500002</v>
      </c>
      <c r="Q761" s="10">
        <f t="shared" si="23"/>
        <v>41829.330312500002</v>
      </c>
    </row>
    <row r="762" spans="1:17" hidden="1" x14ac:dyDescent="0.3">
      <c r="A762" s="7">
        <v>760</v>
      </c>
      <c r="B762" s="3">
        <v>2200</v>
      </c>
      <c r="C762" s="5">
        <v>0</v>
      </c>
      <c r="D762" t="s">
        <v>1754</v>
      </c>
      <c r="E762" t="s">
        <v>1757</v>
      </c>
      <c r="F762">
        <v>1480188013</v>
      </c>
      <c r="G762">
        <v>1477592413</v>
      </c>
      <c r="H762" t="b">
        <v>0</v>
      </c>
      <c r="I762">
        <v>0</v>
      </c>
      <c r="J762" t="b">
        <v>0</v>
      </c>
      <c r="K762" t="s">
        <v>1806</v>
      </c>
      <c r="L762">
        <f>ROUND(C762/B762*100,0)</f>
        <v>0</v>
      </c>
      <c r="M762">
        <f>IFERROR(ROUND(C762/I762,2),0)</f>
        <v>0</v>
      </c>
      <c r="N762" t="s">
        <v>1860</v>
      </c>
      <c r="O762" t="s">
        <v>1862</v>
      </c>
      <c r="P762" s="10">
        <f t="shared" si="22"/>
        <v>42670.764039351852</v>
      </c>
      <c r="Q762" s="10">
        <f t="shared" si="23"/>
        <v>42700.805706018517</v>
      </c>
    </row>
    <row r="763" spans="1:17" hidden="1" x14ac:dyDescent="0.3">
      <c r="A763" s="7">
        <v>761</v>
      </c>
      <c r="B763" s="3">
        <v>5000</v>
      </c>
      <c r="C763" s="5">
        <v>235</v>
      </c>
      <c r="D763" t="s">
        <v>1754</v>
      </c>
      <c r="E763" t="s">
        <v>1757</v>
      </c>
      <c r="F763">
        <v>1391364126</v>
      </c>
      <c r="G763">
        <v>1388772126</v>
      </c>
      <c r="H763" t="b">
        <v>0</v>
      </c>
      <c r="I763">
        <v>6</v>
      </c>
      <c r="J763" t="b">
        <v>0</v>
      </c>
      <c r="K763" t="s">
        <v>1806</v>
      </c>
      <c r="L763">
        <f>ROUND(C763/B763*100,0)</f>
        <v>5</v>
      </c>
      <c r="M763">
        <f>IFERROR(ROUND(C763/I763,2),0)</f>
        <v>39.17</v>
      </c>
      <c r="N763" t="s">
        <v>1860</v>
      </c>
      <c r="O763" t="s">
        <v>1862</v>
      </c>
      <c r="P763" s="10">
        <f t="shared" si="22"/>
        <v>41642.751458333332</v>
      </c>
      <c r="Q763" s="10">
        <f t="shared" si="23"/>
        <v>41672.751458333332</v>
      </c>
    </row>
    <row r="764" spans="1:17" hidden="1" x14ac:dyDescent="0.3">
      <c r="A764" s="7">
        <v>762</v>
      </c>
      <c r="B764" s="3">
        <v>3500</v>
      </c>
      <c r="C764" s="5">
        <v>0</v>
      </c>
      <c r="D764" t="s">
        <v>1754</v>
      </c>
      <c r="E764" t="s">
        <v>1771</v>
      </c>
      <c r="F764">
        <v>1480831200</v>
      </c>
      <c r="G764">
        <v>1479328570</v>
      </c>
      <c r="H764" t="b">
        <v>0</v>
      </c>
      <c r="I764">
        <v>0</v>
      </c>
      <c r="J764" t="b">
        <v>0</v>
      </c>
      <c r="K764" t="s">
        <v>1806</v>
      </c>
      <c r="L764">
        <f>ROUND(C764/B764*100,0)</f>
        <v>0</v>
      </c>
      <c r="M764">
        <f>IFERROR(ROUND(C764/I764,2),0)</f>
        <v>0</v>
      </c>
      <c r="N764" t="s">
        <v>1860</v>
      </c>
      <c r="O764" t="s">
        <v>1862</v>
      </c>
      <c r="P764" s="10">
        <f t="shared" si="22"/>
        <v>42690.858449074076</v>
      </c>
      <c r="Q764" s="10">
        <f t="shared" si="23"/>
        <v>42708.25</v>
      </c>
    </row>
    <row r="765" spans="1:17" hidden="1" x14ac:dyDescent="0.3">
      <c r="A765" s="7">
        <v>763</v>
      </c>
      <c r="B765" s="3">
        <v>4290</v>
      </c>
      <c r="C765" s="5">
        <v>5</v>
      </c>
      <c r="D765" t="s">
        <v>1754</v>
      </c>
      <c r="E765" t="s">
        <v>1758</v>
      </c>
      <c r="F765">
        <v>1376563408</v>
      </c>
      <c r="G765">
        <v>1373971408</v>
      </c>
      <c r="H765" t="b">
        <v>0</v>
      </c>
      <c r="I765">
        <v>1</v>
      </c>
      <c r="J765" t="b">
        <v>0</v>
      </c>
      <c r="K765" t="s">
        <v>1806</v>
      </c>
      <c r="L765">
        <f>ROUND(C765/B765*100,0)</f>
        <v>0</v>
      </c>
      <c r="M765">
        <f>IFERROR(ROUND(C765/I765,2),0)</f>
        <v>5</v>
      </c>
      <c r="N765" t="s">
        <v>1860</v>
      </c>
      <c r="O765" t="s">
        <v>1862</v>
      </c>
      <c r="P765" s="10">
        <f t="shared" si="22"/>
        <v>41471.446851851848</v>
      </c>
      <c r="Q765" s="10">
        <f t="shared" si="23"/>
        <v>41501.446851851848</v>
      </c>
    </row>
    <row r="766" spans="1:17" hidden="1" x14ac:dyDescent="0.3">
      <c r="A766" s="7">
        <v>764</v>
      </c>
      <c r="B766" s="3">
        <v>5000</v>
      </c>
      <c r="C766" s="5">
        <v>0</v>
      </c>
      <c r="D766" t="s">
        <v>1754</v>
      </c>
      <c r="E766" t="s">
        <v>1757</v>
      </c>
      <c r="F766">
        <v>1441858161</v>
      </c>
      <c r="G766">
        <v>1439266161</v>
      </c>
      <c r="H766" t="b">
        <v>0</v>
      </c>
      <c r="I766">
        <v>0</v>
      </c>
      <c r="J766" t="b">
        <v>0</v>
      </c>
      <c r="K766" t="s">
        <v>1806</v>
      </c>
      <c r="L766">
        <f>ROUND(C766/B766*100,0)</f>
        <v>0</v>
      </c>
      <c r="M766">
        <f>IFERROR(ROUND(C766/I766,2),0)</f>
        <v>0</v>
      </c>
      <c r="N766" t="s">
        <v>1860</v>
      </c>
      <c r="O766" t="s">
        <v>1862</v>
      </c>
      <c r="P766" s="10">
        <f t="shared" si="22"/>
        <v>42227.173159722224</v>
      </c>
      <c r="Q766" s="10">
        <f t="shared" si="23"/>
        <v>42257.173159722224</v>
      </c>
    </row>
    <row r="767" spans="1:17" hidden="1" x14ac:dyDescent="0.3">
      <c r="A767" s="7">
        <v>765</v>
      </c>
      <c r="B767" s="3">
        <v>7000</v>
      </c>
      <c r="C767" s="5">
        <v>2521</v>
      </c>
      <c r="D767" t="s">
        <v>1754</v>
      </c>
      <c r="E767" t="s">
        <v>1757</v>
      </c>
      <c r="F767">
        <v>1413723684</v>
      </c>
      <c r="G767">
        <v>1411131684</v>
      </c>
      <c r="H767" t="b">
        <v>0</v>
      </c>
      <c r="I767">
        <v>44</v>
      </c>
      <c r="J767" t="b">
        <v>0</v>
      </c>
      <c r="K767" t="s">
        <v>1806</v>
      </c>
      <c r="L767">
        <f>ROUND(C767/B767*100,0)</f>
        <v>36</v>
      </c>
      <c r="M767">
        <f>IFERROR(ROUND(C767/I767,2),0)</f>
        <v>57.3</v>
      </c>
      <c r="N767" t="s">
        <v>1860</v>
      </c>
      <c r="O767" t="s">
        <v>1862</v>
      </c>
      <c r="P767" s="10">
        <f t="shared" si="22"/>
        <v>41901.542638888888</v>
      </c>
      <c r="Q767" s="10">
        <f t="shared" si="23"/>
        <v>41931.542638888888</v>
      </c>
    </row>
    <row r="768" spans="1:17" hidden="1" x14ac:dyDescent="0.3">
      <c r="A768" s="7">
        <v>766</v>
      </c>
      <c r="B768" s="3">
        <v>4000</v>
      </c>
      <c r="C768" s="5">
        <v>0</v>
      </c>
      <c r="D768" t="s">
        <v>1754</v>
      </c>
      <c r="E768" t="s">
        <v>1762</v>
      </c>
      <c r="F768">
        <v>1424112483</v>
      </c>
      <c r="G768">
        <v>1421520483</v>
      </c>
      <c r="H768" t="b">
        <v>0</v>
      </c>
      <c r="I768">
        <v>0</v>
      </c>
      <c r="J768" t="b">
        <v>0</v>
      </c>
      <c r="K768" t="s">
        <v>1806</v>
      </c>
      <c r="L768">
        <f>ROUND(C768/B768*100,0)</f>
        <v>0</v>
      </c>
      <c r="M768">
        <f>IFERROR(ROUND(C768/I768,2),0)</f>
        <v>0</v>
      </c>
      <c r="N768" t="s">
        <v>1860</v>
      </c>
      <c r="O768" t="s">
        <v>1862</v>
      </c>
      <c r="P768" s="10">
        <f t="shared" si="22"/>
        <v>42021.783368055556</v>
      </c>
      <c r="Q768" s="10">
        <f t="shared" si="23"/>
        <v>42051.783368055556</v>
      </c>
    </row>
    <row r="769" spans="1:17" hidden="1" x14ac:dyDescent="0.3">
      <c r="A769" s="7">
        <v>767</v>
      </c>
      <c r="B769" s="3">
        <v>5000</v>
      </c>
      <c r="C769" s="5">
        <v>177</v>
      </c>
      <c r="D769" t="s">
        <v>1754</v>
      </c>
      <c r="E769" t="s">
        <v>1757</v>
      </c>
      <c r="F769">
        <v>1432178810</v>
      </c>
      <c r="G769">
        <v>1429586810</v>
      </c>
      <c r="H769" t="b">
        <v>0</v>
      </c>
      <c r="I769">
        <v>3</v>
      </c>
      <c r="J769" t="b">
        <v>0</v>
      </c>
      <c r="K769" t="s">
        <v>1806</v>
      </c>
      <c r="L769">
        <f>ROUND(C769/B769*100,0)</f>
        <v>4</v>
      </c>
      <c r="M769">
        <f>IFERROR(ROUND(C769/I769,2),0)</f>
        <v>59</v>
      </c>
      <c r="N769" t="s">
        <v>1860</v>
      </c>
      <c r="O769" t="s">
        <v>1862</v>
      </c>
      <c r="P769" s="10">
        <f t="shared" si="22"/>
        <v>42115.143634259264</v>
      </c>
      <c r="Q769" s="10">
        <f t="shared" si="23"/>
        <v>42145.143634259264</v>
      </c>
    </row>
    <row r="770" spans="1:17" hidden="1" x14ac:dyDescent="0.3">
      <c r="A770" s="7">
        <v>768</v>
      </c>
      <c r="B770" s="3">
        <v>2500</v>
      </c>
      <c r="C770" s="5">
        <v>0</v>
      </c>
      <c r="D770" t="s">
        <v>1754</v>
      </c>
      <c r="E770" t="s">
        <v>1757</v>
      </c>
      <c r="F770">
        <v>1387169890</v>
      </c>
      <c r="G770">
        <v>1384577890</v>
      </c>
      <c r="H770" t="b">
        <v>0</v>
      </c>
      <c r="I770">
        <v>0</v>
      </c>
      <c r="J770" t="b">
        <v>0</v>
      </c>
      <c r="K770" t="s">
        <v>1806</v>
      </c>
      <c r="L770">
        <f>ROUND(C770/B770*100,0)</f>
        <v>0</v>
      </c>
      <c r="M770">
        <f>IFERROR(ROUND(C770/I770,2),0)</f>
        <v>0</v>
      </c>
      <c r="N770" t="s">
        <v>1860</v>
      </c>
      <c r="O770" t="s">
        <v>1862</v>
      </c>
      <c r="P770" s="10">
        <f t="shared" si="22"/>
        <v>41594.207060185188</v>
      </c>
      <c r="Q770" s="10">
        <f t="shared" si="23"/>
        <v>41624.207060185188</v>
      </c>
    </row>
    <row r="771" spans="1:17" hidden="1" x14ac:dyDescent="0.3">
      <c r="A771" s="7">
        <v>769</v>
      </c>
      <c r="B771" s="3">
        <v>4000</v>
      </c>
      <c r="C771" s="5">
        <v>1656</v>
      </c>
      <c r="D771" t="s">
        <v>1754</v>
      </c>
      <c r="E771" t="s">
        <v>1757</v>
      </c>
      <c r="F771">
        <v>1388102094</v>
      </c>
      <c r="G771">
        <v>1385510094</v>
      </c>
      <c r="H771" t="b">
        <v>0</v>
      </c>
      <c r="I771">
        <v>52</v>
      </c>
      <c r="J771" t="b">
        <v>0</v>
      </c>
      <c r="K771" t="s">
        <v>1806</v>
      </c>
      <c r="L771">
        <f>ROUND(C771/B771*100,0)</f>
        <v>41</v>
      </c>
      <c r="M771">
        <f>IFERROR(ROUND(C771/I771,2),0)</f>
        <v>31.85</v>
      </c>
      <c r="N771" t="s">
        <v>1860</v>
      </c>
      <c r="O771" t="s">
        <v>1862</v>
      </c>
      <c r="P771" s="10">
        <f t="shared" ref="P771:P834" si="24">(((G771/60)/60/24)+DATE(1970,1,1))</f>
        <v>41604.996458333335</v>
      </c>
      <c r="Q771" s="10">
        <f t="shared" ref="Q771:Q834" si="25">(((F771/60)/60/24)+DATE(1970,1,1))</f>
        <v>41634.996458333335</v>
      </c>
    </row>
    <row r="772" spans="1:17" hidden="1" x14ac:dyDescent="0.3">
      <c r="A772" s="7">
        <v>770</v>
      </c>
      <c r="B772" s="3">
        <v>17500</v>
      </c>
      <c r="C772" s="5">
        <v>0</v>
      </c>
      <c r="D772" t="s">
        <v>1754</v>
      </c>
      <c r="E772" t="s">
        <v>1757</v>
      </c>
      <c r="F772">
        <v>1361750369</v>
      </c>
      <c r="G772">
        <v>1358294369</v>
      </c>
      <c r="H772" t="b">
        <v>0</v>
      </c>
      <c r="I772">
        <v>0</v>
      </c>
      <c r="J772" t="b">
        <v>0</v>
      </c>
      <c r="K772" t="s">
        <v>1806</v>
      </c>
      <c r="L772">
        <f>ROUND(C772/B772*100,0)</f>
        <v>0</v>
      </c>
      <c r="M772">
        <f>IFERROR(ROUND(C772/I772,2),0)</f>
        <v>0</v>
      </c>
      <c r="N772" t="s">
        <v>1860</v>
      </c>
      <c r="O772" t="s">
        <v>1862</v>
      </c>
      <c r="P772" s="10">
        <f t="shared" si="24"/>
        <v>41289.999641203707</v>
      </c>
      <c r="Q772" s="10">
        <f t="shared" si="25"/>
        <v>41329.999641203707</v>
      </c>
    </row>
    <row r="773" spans="1:17" hidden="1" x14ac:dyDescent="0.3">
      <c r="A773" s="7">
        <v>771</v>
      </c>
      <c r="B773" s="3">
        <v>38000</v>
      </c>
      <c r="C773" s="5">
        <v>10</v>
      </c>
      <c r="D773" t="s">
        <v>1754</v>
      </c>
      <c r="E773" t="s">
        <v>1757</v>
      </c>
      <c r="F773">
        <v>1454183202</v>
      </c>
      <c r="G773">
        <v>1449863202</v>
      </c>
      <c r="H773" t="b">
        <v>0</v>
      </c>
      <c r="I773">
        <v>1</v>
      </c>
      <c r="J773" t="b">
        <v>0</v>
      </c>
      <c r="K773" t="s">
        <v>1806</v>
      </c>
      <c r="L773">
        <f>ROUND(C773/B773*100,0)</f>
        <v>0</v>
      </c>
      <c r="M773">
        <f>IFERROR(ROUND(C773/I773,2),0)</f>
        <v>10</v>
      </c>
      <c r="N773" t="s">
        <v>1860</v>
      </c>
      <c r="O773" t="s">
        <v>1862</v>
      </c>
      <c r="P773" s="10">
        <f t="shared" si="24"/>
        <v>42349.824097222227</v>
      </c>
      <c r="Q773" s="10">
        <f t="shared" si="25"/>
        <v>42399.824097222227</v>
      </c>
    </row>
    <row r="774" spans="1:17" hidden="1" x14ac:dyDescent="0.3">
      <c r="A774" s="7">
        <v>772</v>
      </c>
      <c r="B774" s="3">
        <v>1500</v>
      </c>
      <c r="C774" s="5">
        <v>50</v>
      </c>
      <c r="D774" t="s">
        <v>1754</v>
      </c>
      <c r="E774" t="s">
        <v>1757</v>
      </c>
      <c r="F774">
        <v>1257047940</v>
      </c>
      <c r="G774">
        <v>1252718519</v>
      </c>
      <c r="H774" t="b">
        <v>0</v>
      </c>
      <c r="I774">
        <v>1</v>
      </c>
      <c r="J774" t="b">
        <v>0</v>
      </c>
      <c r="K774" t="s">
        <v>1806</v>
      </c>
      <c r="L774">
        <f>ROUND(C774/B774*100,0)</f>
        <v>3</v>
      </c>
      <c r="M774">
        <f>IFERROR(ROUND(C774/I774,2),0)</f>
        <v>50</v>
      </c>
      <c r="N774" t="s">
        <v>1860</v>
      </c>
      <c r="O774" t="s">
        <v>1862</v>
      </c>
      <c r="P774" s="10">
        <f t="shared" si="24"/>
        <v>40068.056932870371</v>
      </c>
      <c r="Q774" s="10">
        <f t="shared" si="25"/>
        <v>40118.165972222225</v>
      </c>
    </row>
    <row r="775" spans="1:17" hidden="1" x14ac:dyDescent="0.3">
      <c r="A775" s="7">
        <v>773</v>
      </c>
      <c r="B775" s="3">
        <v>3759</v>
      </c>
      <c r="C775" s="5">
        <v>32</v>
      </c>
      <c r="D775" t="s">
        <v>1754</v>
      </c>
      <c r="E775" t="s">
        <v>1758</v>
      </c>
      <c r="F775">
        <v>1431298860</v>
      </c>
      <c r="G775">
        <v>1428341985</v>
      </c>
      <c r="H775" t="b">
        <v>0</v>
      </c>
      <c r="I775">
        <v>2</v>
      </c>
      <c r="J775" t="b">
        <v>0</v>
      </c>
      <c r="K775" t="s">
        <v>1806</v>
      </c>
      <c r="L775">
        <f>ROUND(C775/B775*100,0)</f>
        <v>1</v>
      </c>
      <c r="M775">
        <f>IFERROR(ROUND(C775/I775,2),0)</f>
        <v>16</v>
      </c>
      <c r="N775" t="s">
        <v>1860</v>
      </c>
      <c r="O775" t="s">
        <v>1862</v>
      </c>
      <c r="P775" s="10">
        <f t="shared" si="24"/>
        <v>42100.735937499994</v>
      </c>
      <c r="Q775" s="10">
        <f t="shared" si="25"/>
        <v>42134.959027777775</v>
      </c>
    </row>
    <row r="776" spans="1:17" hidden="1" x14ac:dyDescent="0.3">
      <c r="A776" s="7">
        <v>774</v>
      </c>
      <c r="B776" s="3">
        <v>500</v>
      </c>
      <c r="C776" s="5">
        <v>351</v>
      </c>
      <c r="D776" t="s">
        <v>1754</v>
      </c>
      <c r="E776" t="s">
        <v>1757</v>
      </c>
      <c r="F776">
        <v>1393181018</v>
      </c>
      <c r="G776">
        <v>1390589018</v>
      </c>
      <c r="H776" t="b">
        <v>0</v>
      </c>
      <c r="I776">
        <v>9</v>
      </c>
      <c r="J776" t="b">
        <v>0</v>
      </c>
      <c r="K776" t="s">
        <v>1806</v>
      </c>
      <c r="L776">
        <f>ROUND(C776/B776*100,0)</f>
        <v>70</v>
      </c>
      <c r="M776">
        <f>IFERROR(ROUND(C776/I776,2),0)</f>
        <v>39</v>
      </c>
      <c r="N776" t="s">
        <v>1860</v>
      </c>
      <c r="O776" t="s">
        <v>1862</v>
      </c>
      <c r="P776" s="10">
        <f t="shared" si="24"/>
        <v>41663.780300925922</v>
      </c>
      <c r="Q776" s="10">
        <f t="shared" si="25"/>
        <v>41693.780300925922</v>
      </c>
    </row>
    <row r="777" spans="1:17" hidden="1" x14ac:dyDescent="0.3">
      <c r="A777" s="7">
        <v>775</v>
      </c>
      <c r="B777" s="3">
        <v>10000</v>
      </c>
      <c r="C777" s="5">
        <v>170</v>
      </c>
      <c r="D777" t="s">
        <v>1754</v>
      </c>
      <c r="E777" t="s">
        <v>1757</v>
      </c>
      <c r="F777">
        <v>1323998795</v>
      </c>
      <c r="G777">
        <v>1321406795</v>
      </c>
      <c r="H777" t="b">
        <v>0</v>
      </c>
      <c r="I777">
        <v>5</v>
      </c>
      <c r="J777" t="b">
        <v>0</v>
      </c>
      <c r="K777" t="s">
        <v>1806</v>
      </c>
      <c r="L777">
        <f>ROUND(C777/B777*100,0)</f>
        <v>2</v>
      </c>
      <c r="M777">
        <f>IFERROR(ROUND(C777/I777,2),0)</f>
        <v>34</v>
      </c>
      <c r="N777" t="s">
        <v>1860</v>
      </c>
      <c r="O777" t="s">
        <v>1862</v>
      </c>
      <c r="P777" s="10">
        <f t="shared" si="24"/>
        <v>40863.060127314813</v>
      </c>
      <c r="Q777" s="10">
        <f t="shared" si="25"/>
        <v>40893.060127314813</v>
      </c>
    </row>
    <row r="778" spans="1:17" hidden="1" x14ac:dyDescent="0.3">
      <c r="A778" s="7">
        <v>776</v>
      </c>
      <c r="B778" s="3">
        <v>7000</v>
      </c>
      <c r="C778" s="5">
        <v>3598</v>
      </c>
      <c r="D778" t="s">
        <v>1754</v>
      </c>
      <c r="E778" t="s">
        <v>1757</v>
      </c>
      <c r="F778">
        <v>1444539600</v>
      </c>
      <c r="G778">
        <v>1441297645</v>
      </c>
      <c r="H778" t="b">
        <v>0</v>
      </c>
      <c r="I778">
        <v>57</v>
      </c>
      <c r="J778" t="b">
        <v>0</v>
      </c>
      <c r="K778" t="s">
        <v>1806</v>
      </c>
      <c r="L778">
        <f>ROUND(C778/B778*100,0)</f>
        <v>51</v>
      </c>
      <c r="M778">
        <f>IFERROR(ROUND(C778/I778,2),0)</f>
        <v>63.12</v>
      </c>
      <c r="N778" t="s">
        <v>1860</v>
      </c>
      <c r="O778" t="s">
        <v>1862</v>
      </c>
      <c r="P778" s="10">
        <f t="shared" si="24"/>
        <v>42250.685706018514</v>
      </c>
      <c r="Q778" s="10">
        <f t="shared" si="25"/>
        <v>42288.208333333328</v>
      </c>
    </row>
    <row r="779" spans="1:17" hidden="1" x14ac:dyDescent="0.3">
      <c r="A779" s="7">
        <v>777</v>
      </c>
      <c r="B779" s="3">
        <v>3000</v>
      </c>
      <c r="C779" s="5">
        <v>21</v>
      </c>
      <c r="D779" t="s">
        <v>1754</v>
      </c>
      <c r="E779" t="s">
        <v>1757</v>
      </c>
      <c r="F779">
        <v>1375313577</v>
      </c>
      <c r="G779">
        <v>1372721577</v>
      </c>
      <c r="H779" t="b">
        <v>0</v>
      </c>
      <c r="I779">
        <v>3</v>
      </c>
      <c r="J779" t="b">
        <v>0</v>
      </c>
      <c r="K779" t="s">
        <v>1806</v>
      </c>
      <c r="L779">
        <f>ROUND(C779/B779*100,0)</f>
        <v>1</v>
      </c>
      <c r="M779">
        <f>IFERROR(ROUND(C779/I779,2),0)</f>
        <v>7</v>
      </c>
      <c r="N779" t="s">
        <v>1860</v>
      </c>
      <c r="O779" t="s">
        <v>1862</v>
      </c>
      <c r="P779" s="10">
        <f t="shared" si="24"/>
        <v>41456.981215277774</v>
      </c>
      <c r="Q779" s="10">
        <f t="shared" si="25"/>
        <v>41486.981215277774</v>
      </c>
    </row>
    <row r="780" spans="1:17" hidden="1" x14ac:dyDescent="0.3">
      <c r="A780" s="7">
        <v>778</v>
      </c>
      <c r="B780" s="3">
        <v>500</v>
      </c>
      <c r="C780" s="5">
        <v>2</v>
      </c>
      <c r="D780" t="s">
        <v>1754</v>
      </c>
      <c r="E780" t="s">
        <v>1757</v>
      </c>
      <c r="F780">
        <v>1398876680</v>
      </c>
      <c r="G780">
        <v>1396284680</v>
      </c>
      <c r="H780" t="b">
        <v>0</v>
      </c>
      <c r="I780">
        <v>1</v>
      </c>
      <c r="J780" t="b">
        <v>0</v>
      </c>
      <c r="K780" t="s">
        <v>1806</v>
      </c>
      <c r="L780">
        <f>ROUND(C780/B780*100,0)</f>
        <v>0</v>
      </c>
      <c r="M780">
        <f>IFERROR(ROUND(C780/I780,2),0)</f>
        <v>2</v>
      </c>
      <c r="N780" t="s">
        <v>1860</v>
      </c>
      <c r="O780" t="s">
        <v>1862</v>
      </c>
      <c r="P780" s="10">
        <f t="shared" si="24"/>
        <v>41729.702314814815</v>
      </c>
      <c r="Q780" s="10">
        <f t="shared" si="25"/>
        <v>41759.702314814815</v>
      </c>
    </row>
    <row r="781" spans="1:17" hidden="1" x14ac:dyDescent="0.3">
      <c r="A781" s="7">
        <v>779</v>
      </c>
      <c r="B781" s="3">
        <v>15000</v>
      </c>
      <c r="C781" s="5">
        <v>400</v>
      </c>
      <c r="D781" t="s">
        <v>1754</v>
      </c>
      <c r="E781" t="s">
        <v>1757</v>
      </c>
      <c r="F781">
        <v>1287115200</v>
      </c>
      <c r="G781">
        <v>1284567905</v>
      </c>
      <c r="H781" t="b">
        <v>0</v>
      </c>
      <c r="I781">
        <v>6</v>
      </c>
      <c r="J781" t="b">
        <v>0</v>
      </c>
      <c r="K781" t="s">
        <v>1806</v>
      </c>
      <c r="L781">
        <f>ROUND(C781/B781*100,0)</f>
        <v>3</v>
      </c>
      <c r="M781">
        <f>IFERROR(ROUND(C781/I781,2),0)</f>
        <v>66.67</v>
      </c>
      <c r="N781" t="s">
        <v>1860</v>
      </c>
      <c r="O781" t="s">
        <v>1862</v>
      </c>
      <c r="P781" s="10">
        <f t="shared" si="24"/>
        <v>40436.68408564815</v>
      </c>
      <c r="Q781" s="10">
        <f t="shared" si="25"/>
        <v>40466.166666666664</v>
      </c>
    </row>
    <row r="782" spans="1:17" hidden="1" x14ac:dyDescent="0.3">
      <c r="A782" s="7">
        <v>780</v>
      </c>
      <c r="B782" s="3">
        <v>1000</v>
      </c>
      <c r="C782" s="5">
        <v>1040</v>
      </c>
      <c r="D782" t="s">
        <v>1752</v>
      </c>
      <c r="E782" t="s">
        <v>1757</v>
      </c>
      <c r="F782">
        <v>1304439025</v>
      </c>
      <c r="G782">
        <v>1301847025</v>
      </c>
      <c r="H782" t="b">
        <v>0</v>
      </c>
      <c r="I782">
        <v>27</v>
      </c>
      <c r="J782" t="b">
        <v>1</v>
      </c>
      <c r="K782" t="s">
        <v>1807</v>
      </c>
      <c r="L782">
        <f>ROUND(C782/B782*100,0)</f>
        <v>104</v>
      </c>
      <c r="M782">
        <f>IFERROR(ROUND(C782/I782,2),0)</f>
        <v>38.520000000000003</v>
      </c>
      <c r="N782" t="s">
        <v>1863</v>
      </c>
      <c r="O782" t="s">
        <v>1864</v>
      </c>
      <c r="P782" s="10">
        <f t="shared" si="24"/>
        <v>40636.673900462964</v>
      </c>
      <c r="Q782" s="10">
        <f t="shared" si="25"/>
        <v>40666.673900462964</v>
      </c>
    </row>
    <row r="783" spans="1:17" hidden="1" x14ac:dyDescent="0.3">
      <c r="A783" s="7">
        <v>781</v>
      </c>
      <c r="B783" s="3">
        <v>800</v>
      </c>
      <c r="C783" s="5">
        <v>1065.23</v>
      </c>
      <c r="D783" t="s">
        <v>1752</v>
      </c>
      <c r="E783" t="s">
        <v>1757</v>
      </c>
      <c r="F783">
        <v>1370649674</v>
      </c>
      <c r="G783">
        <v>1368057674</v>
      </c>
      <c r="H783" t="b">
        <v>0</v>
      </c>
      <c r="I783">
        <v>25</v>
      </c>
      <c r="J783" t="b">
        <v>1</v>
      </c>
      <c r="K783" t="s">
        <v>1807</v>
      </c>
      <c r="L783">
        <f>ROUND(C783/B783*100,0)</f>
        <v>133</v>
      </c>
      <c r="M783">
        <f>IFERROR(ROUND(C783/I783,2),0)</f>
        <v>42.61</v>
      </c>
      <c r="N783" t="s">
        <v>1863</v>
      </c>
      <c r="O783" t="s">
        <v>1864</v>
      </c>
      <c r="P783" s="10">
        <f t="shared" si="24"/>
        <v>41403.000856481485</v>
      </c>
      <c r="Q783" s="10">
        <f t="shared" si="25"/>
        <v>41433.000856481485</v>
      </c>
    </row>
    <row r="784" spans="1:17" hidden="1" x14ac:dyDescent="0.3">
      <c r="A784" s="7">
        <v>782</v>
      </c>
      <c r="B784" s="3">
        <v>700</v>
      </c>
      <c r="C784" s="5">
        <v>700</v>
      </c>
      <c r="D784" t="s">
        <v>1752</v>
      </c>
      <c r="E784" t="s">
        <v>1757</v>
      </c>
      <c r="F784">
        <v>1345918302</v>
      </c>
      <c r="G784">
        <v>1343326302</v>
      </c>
      <c r="H784" t="b">
        <v>0</v>
      </c>
      <c r="I784">
        <v>14</v>
      </c>
      <c r="J784" t="b">
        <v>1</v>
      </c>
      <c r="K784" t="s">
        <v>1807</v>
      </c>
      <c r="L784">
        <f>ROUND(C784/B784*100,0)</f>
        <v>100</v>
      </c>
      <c r="M784">
        <f>IFERROR(ROUND(C784/I784,2),0)</f>
        <v>50</v>
      </c>
      <c r="N784" t="s">
        <v>1863</v>
      </c>
      <c r="O784" t="s">
        <v>1864</v>
      </c>
      <c r="P784" s="10">
        <f t="shared" si="24"/>
        <v>41116.758125</v>
      </c>
      <c r="Q784" s="10">
        <f t="shared" si="25"/>
        <v>41146.758125</v>
      </c>
    </row>
    <row r="785" spans="1:17" hidden="1" x14ac:dyDescent="0.3">
      <c r="A785" s="7">
        <v>783</v>
      </c>
      <c r="B785" s="3">
        <v>1500</v>
      </c>
      <c r="C785" s="5">
        <v>2222</v>
      </c>
      <c r="D785" t="s">
        <v>1752</v>
      </c>
      <c r="E785" t="s">
        <v>1757</v>
      </c>
      <c r="F785">
        <v>1335564000</v>
      </c>
      <c r="G785">
        <v>1332182049</v>
      </c>
      <c r="H785" t="b">
        <v>0</v>
      </c>
      <c r="I785">
        <v>35</v>
      </c>
      <c r="J785" t="b">
        <v>1</v>
      </c>
      <c r="K785" t="s">
        <v>1807</v>
      </c>
      <c r="L785">
        <f>ROUND(C785/B785*100,0)</f>
        <v>148</v>
      </c>
      <c r="M785">
        <f>IFERROR(ROUND(C785/I785,2),0)</f>
        <v>63.49</v>
      </c>
      <c r="N785" t="s">
        <v>1863</v>
      </c>
      <c r="O785" t="s">
        <v>1864</v>
      </c>
      <c r="P785" s="10">
        <f t="shared" si="24"/>
        <v>40987.773715277777</v>
      </c>
      <c r="Q785" s="10">
        <f t="shared" si="25"/>
        <v>41026.916666666664</v>
      </c>
    </row>
    <row r="786" spans="1:17" hidden="1" x14ac:dyDescent="0.3">
      <c r="A786" s="7">
        <v>784</v>
      </c>
      <c r="B786" s="3">
        <v>1000</v>
      </c>
      <c r="C786" s="5">
        <v>1025</v>
      </c>
      <c r="D786" t="s">
        <v>1752</v>
      </c>
      <c r="E786" t="s">
        <v>1757</v>
      </c>
      <c r="F786">
        <v>1395023719</v>
      </c>
      <c r="G786">
        <v>1391571319</v>
      </c>
      <c r="H786" t="b">
        <v>0</v>
      </c>
      <c r="I786">
        <v>10</v>
      </c>
      <c r="J786" t="b">
        <v>1</v>
      </c>
      <c r="K786" t="s">
        <v>1807</v>
      </c>
      <c r="L786">
        <f>ROUND(C786/B786*100,0)</f>
        <v>103</v>
      </c>
      <c r="M786">
        <f>IFERROR(ROUND(C786/I786,2),0)</f>
        <v>102.5</v>
      </c>
      <c r="N786" t="s">
        <v>1863</v>
      </c>
      <c r="O786" t="s">
        <v>1864</v>
      </c>
      <c r="P786" s="10">
        <f t="shared" si="24"/>
        <v>41675.149525462963</v>
      </c>
      <c r="Q786" s="10">
        <f t="shared" si="25"/>
        <v>41715.107858796298</v>
      </c>
    </row>
    <row r="787" spans="1:17" hidden="1" x14ac:dyDescent="0.3">
      <c r="A787" s="7">
        <v>785</v>
      </c>
      <c r="B787" s="3">
        <v>500</v>
      </c>
      <c r="C787" s="5">
        <v>903.14</v>
      </c>
      <c r="D787" t="s">
        <v>1752</v>
      </c>
      <c r="E787" t="s">
        <v>1757</v>
      </c>
      <c r="F787">
        <v>1362060915</v>
      </c>
      <c r="G787">
        <v>1359468915</v>
      </c>
      <c r="H787" t="b">
        <v>0</v>
      </c>
      <c r="I787">
        <v>29</v>
      </c>
      <c r="J787" t="b">
        <v>1</v>
      </c>
      <c r="K787" t="s">
        <v>1807</v>
      </c>
      <c r="L787">
        <f>ROUND(C787/B787*100,0)</f>
        <v>181</v>
      </c>
      <c r="M787">
        <f>IFERROR(ROUND(C787/I787,2),0)</f>
        <v>31.14</v>
      </c>
      <c r="N787" t="s">
        <v>1863</v>
      </c>
      <c r="O787" t="s">
        <v>1864</v>
      </c>
      <c r="P787" s="10">
        <f t="shared" si="24"/>
        <v>41303.593923611108</v>
      </c>
      <c r="Q787" s="10">
        <f t="shared" si="25"/>
        <v>41333.593923611108</v>
      </c>
    </row>
    <row r="788" spans="1:17" hidden="1" x14ac:dyDescent="0.3">
      <c r="A788" s="7">
        <v>786</v>
      </c>
      <c r="B788" s="3">
        <v>5000</v>
      </c>
      <c r="C788" s="5">
        <v>7140</v>
      </c>
      <c r="D788" t="s">
        <v>1752</v>
      </c>
      <c r="E788" t="s">
        <v>1757</v>
      </c>
      <c r="F788">
        <v>1336751220</v>
      </c>
      <c r="G788">
        <v>1331774434</v>
      </c>
      <c r="H788" t="b">
        <v>0</v>
      </c>
      <c r="I788">
        <v>44</v>
      </c>
      <c r="J788" t="b">
        <v>1</v>
      </c>
      <c r="K788" t="s">
        <v>1807</v>
      </c>
      <c r="L788">
        <f>ROUND(C788/B788*100,0)</f>
        <v>143</v>
      </c>
      <c r="M788">
        <f>IFERROR(ROUND(C788/I788,2),0)</f>
        <v>162.27000000000001</v>
      </c>
      <c r="N788" t="s">
        <v>1863</v>
      </c>
      <c r="O788" t="s">
        <v>1864</v>
      </c>
      <c r="P788" s="10">
        <f t="shared" si="24"/>
        <v>40983.055949074071</v>
      </c>
      <c r="Q788" s="10">
        <f t="shared" si="25"/>
        <v>41040.657638888886</v>
      </c>
    </row>
    <row r="789" spans="1:17" hidden="1" x14ac:dyDescent="0.3">
      <c r="A789" s="7">
        <v>787</v>
      </c>
      <c r="B789" s="3">
        <v>1200</v>
      </c>
      <c r="C789" s="5">
        <v>1370</v>
      </c>
      <c r="D789" t="s">
        <v>1752</v>
      </c>
      <c r="E789" t="s">
        <v>1757</v>
      </c>
      <c r="F789">
        <v>1383318226</v>
      </c>
      <c r="G789">
        <v>1380726226</v>
      </c>
      <c r="H789" t="b">
        <v>0</v>
      </c>
      <c r="I789">
        <v>17</v>
      </c>
      <c r="J789" t="b">
        <v>1</v>
      </c>
      <c r="K789" t="s">
        <v>1807</v>
      </c>
      <c r="L789">
        <f>ROUND(C789/B789*100,0)</f>
        <v>114</v>
      </c>
      <c r="M789">
        <f>IFERROR(ROUND(C789/I789,2),0)</f>
        <v>80.59</v>
      </c>
      <c r="N789" t="s">
        <v>1863</v>
      </c>
      <c r="O789" t="s">
        <v>1864</v>
      </c>
      <c r="P789" s="10">
        <f t="shared" si="24"/>
        <v>41549.627615740741</v>
      </c>
      <c r="Q789" s="10">
        <f t="shared" si="25"/>
        <v>41579.627615740741</v>
      </c>
    </row>
    <row r="790" spans="1:17" hidden="1" x14ac:dyDescent="0.3">
      <c r="A790" s="7">
        <v>788</v>
      </c>
      <c r="B790" s="3">
        <v>1000</v>
      </c>
      <c r="C790" s="5">
        <v>2035.05</v>
      </c>
      <c r="D790" t="s">
        <v>1752</v>
      </c>
      <c r="E790" t="s">
        <v>1757</v>
      </c>
      <c r="F790">
        <v>1341633540</v>
      </c>
      <c r="G790">
        <v>1338336588</v>
      </c>
      <c r="H790" t="b">
        <v>0</v>
      </c>
      <c r="I790">
        <v>34</v>
      </c>
      <c r="J790" t="b">
        <v>1</v>
      </c>
      <c r="K790" t="s">
        <v>1807</v>
      </c>
      <c r="L790">
        <f>ROUND(C790/B790*100,0)</f>
        <v>204</v>
      </c>
      <c r="M790">
        <f>IFERROR(ROUND(C790/I790,2),0)</f>
        <v>59.85</v>
      </c>
      <c r="N790" t="s">
        <v>1863</v>
      </c>
      <c r="O790" t="s">
        <v>1864</v>
      </c>
      <c r="P790" s="10">
        <f t="shared" si="24"/>
        <v>41059.006805555553</v>
      </c>
      <c r="Q790" s="10">
        <f t="shared" si="25"/>
        <v>41097.165972222225</v>
      </c>
    </row>
    <row r="791" spans="1:17" hidden="1" x14ac:dyDescent="0.3">
      <c r="A791" s="7">
        <v>789</v>
      </c>
      <c r="B791" s="3">
        <v>1700</v>
      </c>
      <c r="C791" s="5">
        <v>1860</v>
      </c>
      <c r="D791" t="s">
        <v>1752</v>
      </c>
      <c r="E791" t="s">
        <v>1757</v>
      </c>
      <c r="F791">
        <v>1358755140</v>
      </c>
      <c r="G791">
        <v>1357187280</v>
      </c>
      <c r="H791" t="b">
        <v>0</v>
      </c>
      <c r="I791">
        <v>14</v>
      </c>
      <c r="J791" t="b">
        <v>1</v>
      </c>
      <c r="K791" t="s">
        <v>1807</v>
      </c>
      <c r="L791">
        <f>ROUND(C791/B791*100,0)</f>
        <v>109</v>
      </c>
      <c r="M791">
        <f>IFERROR(ROUND(C791/I791,2),0)</f>
        <v>132.86000000000001</v>
      </c>
      <c r="N791" t="s">
        <v>1863</v>
      </c>
      <c r="O791" t="s">
        <v>1864</v>
      </c>
      <c r="P791" s="10">
        <f t="shared" si="24"/>
        <v>41277.186111111114</v>
      </c>
      <c r="Q791" s="10">
        <f t="shared" si="25"/>
        <v>41295.332638888889</v>
      </c>
    </row>
    <row r="792" spans="1:17" hidden="1" x14ac:dyDescent="0.3">
      <c r="A792" s="7">
        <v>790</v>
      </c>
      <c r="B792" s="3">
        <v>10000</v>
      </c>
      <c r="C792" s="5">
        <v>14437.46</v>
      </c>
      <c r="D792" t="s">
        <v>1752</v>
      </c>
      <c r="E792" t="s">
        <v>1757</v>
      </c>
      <c r="F792">
        <v>1359680939</v>
      </c>
      <c r="G792">
        <v>1357088939</v>
      </c>
      <c r="H792" t="b">
        <v>0</v>
      </c>
      <c r="I792">
        <v>156</v>
      </c>
      <c r="J792" t="b">
        <v>1</v>
      </c>
      <c r="K792" t="s">
        <v>1807</v>
      </c>
      <c r="L792">
        <f>ROUND(C792/B792*100,0)</f>
        <v>144</v>
      </c>
      <c r="M792">
        <f>IFERROR(ROUND(C792/I792,2),0)</f>
        <v>92.55</v>
      </c>
      <c r="N792" t="s">
        <v>1863</v>
      </c>
      <c r="O792" t="s">
        <v>1864</v>
      </c>
      <c r="P792" s="10">
        <f t="shared" si="24"/>
        <v>41276.047905092593</v>
      </c>
      <c r="Q792" s="10">
        <f t="shared" si="25"/>
        <v>41306.047905092593</v>
      </c>
    </row>
    <row r="793" spans="1:17" hidden="1" x14ac:dyDescent="0.3">
      <c r="A793" s="7">
        <v>791</v>
      </c>
      <c r="B793" s="3">
        <v>7500</v>
      </c>
      <c r="C793" s="5">
        <v>7790</v>
      </c>
      <c r="D793" t="s">
        <v>1752</v>
      </c>
      <c r="E793" t="s">
        <v>1757</v>
      </c>
      <c r="F793">
        <v>1384322340</v>
      </c>
      <c r="G793">
        <v>1381430646</v>
      </c>
      <c r="H793" t="b">
        <v>0</v>
      </c>
      <c r="I793">
        <v>128</v>
      </c>
      <c r="J793" t="b">
        <v>1</v>
      </c>
      <c r="K793" t="s">
        <v>1807</v>
      </c>
      <c r="L793">
        <f>ROUND(C793/B793*100,0)</f>
        <v>104</v>
      </c>
      <c r="M793">
        <f>IFERROR(ROUND(C793/I793,2),0)</f>
        <v>60.86</v>
      </c>
      <c r="N793" t="s">
        <v>1863</v>
      </c>
      <c r="O793" t="s">
        <v>1864</v>
      </c>
      <c r="P793" s="10">
        <f t="shared" si="24"/>
        <v>41557.780624999999</v>
      </c>
      <c r="Q793" s="10">
        <f t="shared" si="25"/>
        <v>41591.249305555553</v>
      </c>
    </row>
    <row r="794" spans="1:17" hidden="1" x14ac:dyDescent="0.3">
      <c r="A794" s="7">
        <v>792</v>
      </c>
      <c r="B794" s="3">
        <v>2500</v>
      </c>
      <c r="C794" s="5">
        <v>2511.11</v>
      </c>
      <c r="D794" t="s">
        <v>1752</v>
      </c>
      <c r="E794" t="s">
        <v>1757</v>
      </c>
      <c r="F794">
        <v>1383861483</v>
      </c>
      <c r="G794">
        <v>1381265883</v>
      </c>
      <c r="H794" t="b">
        <v>0</v>
      </c>
      <c r="I794">
        <v>60</v>
      </c>
      <c r="J794" t="b">
        <v>1</v>
      </c>
      <c r="K794" t="s">
        <v>1807</v>
      </c>
      <c r="L794">
        <f>ROUND(C794/B794*100,0)</f>
        <v>100</v>
      </c>
      <c r="M794">
        <f>IFERROR(ROUND(C794/I794,2),0)</f>
        <v>41.85</v>
      </c>
      <c r="N794" t="s">
        <v>1863</v>
      </c>
      <c r="O794" t="s">
        <v>1864</v>
      </c>
      <c r="P794" s="10">
        <f t="shared" si="24"/>
        <v>41555.873645833337</v>
      </c>
      <c r="Q794" s="10">
        <f t="shared" si="25"/>
        <v>41585.915312500001</v>
      </c>
    </row>
    <row r="795" spans="1:17" hidden="1" x14ac:dyDescent="0.3">
      <c r="A795" s="7">
        <v>793</v>
      </c>
      <c r="B795" s="3">
        <v>2750</v>
      </c>
      <c r="C795" s="5">
        <v>2826.43</v>
      </c>
      <c r="D795" t="s">
        <v>1752</v>
      </c>
      <c r="E795" t="s">
        <v>1757</v>
      </c>
      <c r="F795">
        <v>1372827540</v>
      </c>
      <c r="G795">
        <v>1371491244</v>
      </c>
      <c r="H795" t="b">
        <v>0</v>
      </c>
      <c r="I795">
        <v>32</v>
      </c>
      <c r="J795" t="b">
        <v>1</v>
      </c>
      <c r="K795" t="s">
        <v>1807</v>
      </c>
      <c r="L795">
        <f>ROUND(C795/B795*100,0)</f>
        <v>103</v>
      </c>
      <c r="M795">
        <f>IFERROR(ROUND(C795/I795,2),0)</f>
        <v>88.33</v>
      </c>
      <c r="N795" t="s">
        <v>1863</v>
      </c>
      <c r="O795" t="s">
        <v>1864</v>
      </c>
      <c r="P795" s="10">
        <f t="shared" si="24"/>
        <v>41442.741249999999</v>
      </c>
      <c r="Q795" s="10">
        <f t="shared" si="25"/>
        <v>41458.207638888889</v>
      </c>
    </row>
    <row r="796" spans="1:17" hidden="1" x14ac:dyDescent="0.3">
      <c r="A796" s="7">
        <v>794</v>
      </c>
      <c r="B796" s="3">
        <v>8000</v>
      </c>
      <c r="C796" s="5">
        <v>8425</v>
      </c>
      <c r="D796" t="s">
        <v>1752</v>
      </c>
      <c r="E796" t="s">
        <v>1757</v>
      </c>
      <c r="F796">
        <v>1315242360</v>
      </c>
      <c r="G796">
        <v>1310438737</v>
      </c>
      <c r="H796" t="b">
        <v>0</v>
      </c>
      <c r="I796">
        <v>53</v>
      </c>
      <c r="J796" t="b">
        <v>1</v>
      </c>
      <c r="K796" t="s">
        <v>1807</v>
      </c>
      <c r="L796">
        <f>ROUND(C796/B796*100,0)</f>
        <v>105</v>
      </c>
      <c r="M796">
        <f>IFERROR(ROUND(C796/I796,2),0)</f>
        <v>158.96</v>
      </c>
      <c r="N796" t="s">
        <v>1863</v>
      </c>
      <c r="O796" t="s">
        <v>1864</v>
      </c>
      <c r="P796" s="10">
        <f t="shared" si="24"/>
        <v>40736.115011574075</v>
      </c>
      <c r="Q796" s="10">
        <f t="shared" si="25"/>
        <v>40791.712500000001</v>
      </c>
    </row>
    <row r="797" spans="1:17" hidden="1" x14ac:dyDescent="0.3">
      <c r="A797" s="7">
        <v>795</v>
      </c>
      <c r="B797" s="3">
        <v>14000</v>
      </c>
      <c r="C797" s="5">
        <v>15650</v>
      </c>
      <c r="D797" t="s">
        <v>1752</v>
      </c>
      <c r="E797" t="s">
        <v>1757</v>
      </c>
      <c r="F797">
        <v>1333774740</v>
      </c>
      <c r="G797">
        <v>1330094566</v>
      </c>
      <c r="H797" t="b">
        <v>0</v>
      </c>
      <c r="I797">
        <v>184</v>
      </c>
      <c r="J797" t="b">
        <v>1</v>
      </c>
      <c r="K797" t="s">
        <v>1807</v>
      </c>
      <c r="L797">
        <f>ROUND(C797/B797*100,0)</f>
        <v>112</v>
      </c>
      <c r="M797">
        <f>IFERROR(ROUND(C797/I797,2),0)</f>
        <v>85.05</v>
      </c>
      <c r="N797" t="s">
        <v>1863</v>
      </c>
      <c r="O797" t="s">
        <v>1864</v>
      </c>
      <c r="P797" s="10">
        <f t="shared" si="24"/>
        <v>40963.613032407404</v>
      </c>
      <c r="Q797" s="10">
        <f t="shared" si="25"/>
        <v>41006.207638888889</v>
      </c>
    </row>
    <row r="798" spans="1:17" hidden="1" x14ac:dyDescent="0.3">
      <c r="A798" s="7">
        <v>796</v>
      </c>
      <c r="B798" s="3">
        <v>10000</v>
      </c>
      <c r="C798" s="5">
        <v>10135</v>
      </c>
      <c r="D798" t="s">
        <v>1752</v>
      </c>
      <c r="E798" t="s">
        <v>1757</v>
      </c>
      <c r="F798">
        <v>1379279400</v>
      </c>
      <c r="G798">
        <v>1376687485</v>
      </c>
      <c r="H798" t="b">
        <v>0</v>
      </c>
      <c r="I798">
        <v>90</v>
      </c>
      <c r="J798" t="b">
        <v>1</v>
      </c>
      <c r="K798" t="s">
        <v>1807</v>
      </c>
      <c r="L798">
        <f>ROUND(C798/B798*100,0)</f>
        <v>101</v>
      </c>
      <c r="M798">
        <f>IFERROR(ROUND(C798/I798,2),0)</f>
        <v>112.61</v>
      </c>
      <c r="N798" t="s">
        <v>1863</v>
      </c>
      <c r="O798" t="s">
        <v>1864</v>
      </c>
      <c r="P798" s="10">
        <f t="shared" si="24"/>
        <v>41502.882928240739</v>
      </c>
      <c r="Q798" s="10">
        <f t="shared" si="25"/>
        <v>41532.881944444445</v>
      </c>
    </row>
    <row r="799" spans="1:17" hidden="1" x14ac:dyDescent="0.3">
      <c r="A799" s="7">
        <v>797</v>
      </c>
      <c r="B799" s="3">
        <v>3000</v>
      </c>
      <c r="C799" s="5">
        <v>3226</v>
      </c>
      <c r="D799" t="s">
        <v>1752</v>
      </c>
      <c r="E799" t="s">
        <v>1757</v>
      </c>
      <c r="F799">
        <v>1335672000</v>
      </c>
      <c r="G799">
        <v>1332978688</v>
      </c>
      <c r="H799" t="b">
        <v>0</v>
      </c>
      <c r="I799">
        <v>71</v>
      </c>
      <c r="J799" t="b">
        <v>1</v>
      </c>
      <c r="K799" t="s">
        <v>1807</v>
      </c>
      <c r="L799">
        <f>ROUND(C799/B799*100,0)</f>
        <v>108</v>
      </c>
      <c r="M799">
        <f>IFERROR(ROUND(C799/I799,2),0)</f>
        <v>45.44</v>
      </c>
      <c r="N799" t="s">
        <v>1863</v>
      </c>
      <c r="O799" t="s">
        <v>1864</v>
      </c>
      <c r="P799" s="10">
        <f t="shared" si="24"/>
        <v>40996.994074074071</v>
      </c>
      <c r="Q799" s="10">
        <f t="shared" si="25"/>
        <v>41028.166666666664</v>
      </c>
    </row>
    <row r="800" spans="1:17" hidden="1" x14ac:dyDescent="0.3">
      <c r="A800" s="7">
        <v>798</v>
      </c>
      <c r="B800" s="3">
        <v>3500</v>
      </c>
      <c r="C800" s="5">
        <v>4021</v>
      </c>
      <c r="D800" t="s">
        <v>1752</v>
      </c>
      <c r="E800" t="s">
        <v>1757</v>
      </c>
      <c r="F800">
        <v>1412086187</v>
      </c>
      <c r="G800">
        <v>1409494187</v>
      </c>
      <c r="H800" t="b">
        <v>0</v>
      </c>
      <c r="I800">
        <v>87</v>
      </c>
      <c r="J800" t="b">
        <v>1</v>
      </c>
      <c r="K800" t="s">
        <v>1807</v>
      </c>
      <c r="L800">
        <f>ROUND(C800/B800*100,0)</f>
        <v>115</v>
      </c>
      <c r="M800">
        <f>IFERROR(ROUND(C800/I800,2),0)</f>
        <v>46.22</v>
      </c>
      <c r="N800" t="s">
        <v>1863</v>
      </c>
      <c r="O800" t="s">
        <v>1864</v>
      </c>
      <c r="P800" s="10">
        <f t="shared" si="24"/>
        <v>41882.590127314819</v>
      </c>
      <c r="Q800" s="10">
        <f t="shared" si="25"/>
        <v>41912.590127314819</v>
      </c>
    </row>
    <row r="801" spans="1:17" hidden="1" x14ac:dyDescent="0.3">
      <c r="A801" s="7">
        <v>799</v>
      </c>
      <c r="B801" s="3">
        <v>5000</v>
      </c>
      <c r="C801" s="5">
        <v>5001</v>
      </c>
      <c r="D801" t="s">
        <v>1752</v>
      </c>
      <c r="E801" t="s">
        <v>1757</v>
      </c>
      <c r="F801">
        <v>1335542446</v>
      </c>
      <c r="G801">
        <v>1332950446</v>
      </c>
      <c r="H801" t="b">
        <v>0</v>
      </c>
      <c r="I801">
        <v>28</v>
      </c>
      <c r="J801" t="b">
        <v>1</v>
      </c>
      <c r="K801" t="s">
        <v>1807</v>
      </c>
      <c r="L801">
        <f>ROUND(C801/B801*100,0)</f>
        <v>100</v>
      </c>
      <c r="M801">
        <f>IFERROR(ROUND(C801/I801,2),0)</f>
        <v>178.61</v>
      </c>
      <c r="N801" t="s">
        <v>1863</v>
      </c>
      <c r="O801" t="s">
        <v>1864</v>
      </c>
      <c r="P801" s="10">
        <f t="shared" si="24"/>
        <v>40996.667199074072</v>
      </c>
      <c r="Q801" s="10">
        <f t="shared" si="25"/>
        <v>41026.667199074072</v>
      </c>
    </row>
    <row r="802" spans="1:17" hidden="1" x14ac:dyDescent="0.3">
      <c r="A802" s="7">
        <v>800</v>
      </c>
      <c r="B802" s="3">
        <v>1500</v>
      </c>
      <c r="C802" s="5">
        <v>2282</v>
      </c>
      <c r="D802" t="s">
        <v>1752</v>
      </c>
      <c r="E802" t="s">
        <v>1758</v>
      </c>
      <c r="F802">
        <v>1410431054</v>
      </c>
      <c r="G802">
        <v>1407839054</v>
      </c>
      <c r="H802" t="b">
        <v>0</v>
      </c>
      <c r="I802">
        <v>56</v>
      </c>
      <c r="J802" t="b">
        <v>1</v>
      </c>
      <c r="K802" t="s">
        <v>1807</v>
      </c>
      <c r="L802">
        <f>ROUND(C802/B802*100,0)</f>
        <v>152</v>
      </c>
      <c r="M802">
        <f>IFERROR(ROUND(C802/I802,2),0)</f>
        <v>40.75</v>
      </c>
      <c r="N802" t="s">
        <v>1863</v>
      </c>
      <c r="O802" t="s">
        <v>1864</v>
      </c>
      <c r="P802" s="10">
        <f t="shared" si="24"/>
        <v>41863.433495370373</v>
      </c>
      <c r="Q802" s="10">
        <f t="shared" si="25"/>
        <v>41893.433495370373</v>
      </c>
    </row>
    <row r="803" spans="1:17" hidden="1" x14ac:dyDescent="0.3">
      <c r="A803" s="7">
        <v>801</v>
      </c>
      <c r="B803" s="3">
        <v>2000</v>
      </c>
      <c r="C803" s="5">
        <v>2230.4299999999998</v>
      </c>
      <c r="D803" t="s">
        <v>1752</v>
      </c>
      <c r="E803" t="s">
        <v>1757</v>
      </c>
      <c r="F803">
        <v>1309547120</v>
      </c>
      <c r="G803">
        <v>1306955120</v>
      </c>
      <c r="H803" t="b">
        <v>0</v>
      </c>
      <c r="I803">
        <v>51</v>
      </c>
      <c r="J803" t="b">
        <v>1</v>
      </c>
      <c r="K803" t="s">
        <v>1807</v>
      </c>
      <c r="L803">
        <f>ROUND(C803/B803*100,0)</f>
        <v>112</v>
      </c>
      <c r="M803">
        <f>IFERROR(ROUND(C803/I803,2),0)</f>
        <v>43.73</v>
      </c>
      <c r="N803" t="s">
        <v>1863</v>
      </c>
      <c r="O803" t="s">
        <v>1864</v>
      </c>
      <c r="P803" s="10">
        <f t="shared" si="24"/>
        <v>40695.795370370368</v>
      </c>
      <c r="Q803" s="10">
        <f t="shared" si="25"/>
        <v>40725.795370370368</v>
      </c>
    </row>
    <row r="804" spans="1:17" hidden="1" x14ac:dyDescent="0.3">
      <c r="A804" s="7">
        <v>802</v>
      </c>
      <c r="B804" s="3">
        <v>6000</v>
      </c>
      <c r="C804" s="5">
        <v>6080</v>
      </c>
      <c r="D804" t="s">
        <v>1752</v>
      </c>
      <c r="E804" t="s">
        <v>1757</v>
      </c>
      <c r="F804">
        <v>1347854700</v>
      </c>
      <c r="G804">
        <v>1343867524</v>
      </c>
      <c r="H804" t="b">
        <v>0</v>
      </c>
      <c r="I804">
        <v>75</v>
      </c>
      <c r="J804" t="b">
        <v>1</v>
      </c>
      <c r="K804" t="s">
        <v>1807</v>
      </c>
      <c r="L804">
        <f>ROUND(C804/B804*100,0)</f>
        <v>101</v>
      </c>
      <c r="M804">
        <f>IFERROR(ROUND(C804/I804,2),0)</f>
        <v>81.069999999999993</v>
      </c>
      <c r="N804" t="s">
        <v>1863</v>
      </c>
      <c r="O804" t="s">
        <v>1864</v>
      </c>
      <c r="P804" s="10">
        <f t="shared" si="24"/>
        <v>41123.022268518522</v>
      </c>
      <c r="Q804" s="10">
        <f t="shared" si="25"/>
        <v>41169.170138888891</v>
      </c>
    </row>
    <row r="805" spans="1:17" hidden="1" x14ac:dyDescent="0.3">
      <c r="A805" s="7">
        <v>803</v>
      </c>
      <c r="B805" s="3">
        <v>2300</v>
      </c>
      <c r="C805" s="5">
        <v>2835</v>
      </c>
      <c r="D805" t="s">
        <v>1752</v>
      </c>
      <c r="E805" t="s">
        <v>1757</v>
      </c>
      <c r="F805">
        <v>1306630800</v>
      </c>
      <c r="G805">
        <v>1304376478</v>
      </c>
      <c r="H805" t="b">
        <v>0</v>
      </c>
      <c r="I805">
        <v>38</v>
      </c>
      <c r="J805" t="b">
        <v>1</v>
      </c>
      <c r="K805" t="s">
        <v>1807</v>
      </c>
      <c r="L805">
        <f>ROUND(C805/B805*100,0)</f>
        <v>123</v>
      </c>
      <c r="M805">
        <f>IFERROR(ROUND(C805/I805,2),0)</f>
        <v>74.61</v>
      </c>
      <c r="N805" t="s">
        <v>1863</v>
      </c>
      <c r="O805" t="s">
        <v>1864</v>
      </c>
      <c r="P805" s="10">
        <f t="shared" si="24"/>
        <v>40665.949976851851</v>
      </c>
      <c r="Q805" s="10">
        <f t="shared" si="25"/>
        <v>40692.041666666664</v>
      </c>
    </row>
    <row r="806" spans="1:17" hidden="1" x14ac:dyDescent="0.3">
      <c r="A806" s="7">
        <v>804</v>
      </c>
      <c r="B806" s="3">
        <v>5500</v>
      </c>
      <c r="C806" s="5">
        <v>5500</v>
      </c>
      <c r="D806" t="s">
        <v>1752</v>
      </c>
      <c r="E806" t="s">
        <v>1757</v>
      </c>
      <c r="F806">
        <v>1311393540</v>
      </c>
      <c r="G806">
        <v>1309919526</v>
      </c>
      <c r="H806" t="b">
        <v>0</v>
      </c>
      <c r="I806">
        <v>18</v>
      </c>
      <c r="J806" t="b">
        <v>1</v>
      </c>
      <c r="K806" t="s">
        <v>1807</v>
      </c>
      <c r="L806">
        <f>ROUND(C806/B806*100,0)</f>
        <v>100</v>
      </c>
      <c r="M806">
        <f>IFERROR(ROUND(C806/I806,2),0)</f>
        <v>305.56</v>
      </c>
      <c r="N806" t="s">
        <v>1863</v>
      </c>
      <c r="O806" t="s">
        <v>1864</v>
      </c>
      <c r="P806" s="10">
        <f t="shared" si="24"/>
        <v>40730.105625000004</v>
      </c>
      <c r="Q806" s="10">
        <f t="shared" si="25"/>
        <v>40747.165972222225</v>
      </c>
    </row>
    <row r="807" spans="1:17" hidden="1" x14ac:dyDescent="0.3">
      <c r="A807" s="7">
        <v>805</v>
      </c>
      <c r="B807" s="3">
        <v>3000</v>
      </c>
      <c r="C807" s="5">
        <v>3150</v>
      </c>
      <c r="D807" t="s">
        <v>1752</v>
      </c>
      <c r="E807" t="s">
        <v>1757</v>
      </c>
      <c r="F807">
        <v>1310857200</v>
      </c>
      <c r="G807">
        <v>1306525512</v>
      </c>
      <c r="H807" t="b">
        <v>0</v>
      </c>
      <c r="I807">
        <v>54</v>
      </c>
      <c r="J807" t="b">
        <v>1</v>
      </c>
      <c r="K807" t="s">
        <v>1807</v>
      </c>
      <c r="L807">
        <f>ROUND(C807/B807*100,0)</f>
        <v>105</v>
      </c>
      <c r="M807">
        <f>IFERROR(ROUND(C807/I807,2),0)</f>
        <v>58.33</v>
      </c>
      <c r="N807" t="s">
        <v>1863</v>
      </c>
      <c r="O807" t="s">
        <v>1864</v>
      </c>
      <c r="P807" s="10">
        <f t="shared" si="24"/>
        <v>40690.823055555556</v>
      </c>
      <c r="Q807" s="10">
        <f t="shared" si="25"/>
        <v>40740.958333333336</v>
      </c>
    </row>
    <row r="808" spans="1:17" hidden="1" x14ac:dyDescent="0.3">
      <c r="A808" s="7">
        <v>806</v>
      </c>
      <c r="B808" s="3">
        <v>8000</v>
      </c>
      <c r="C808" s="5">
        <v>8355</v>
      </c>
      <c r="D808" t="s">
        <v>1752</v>
      </c>
      <c r="E808" t="s">
        <v>1757</v>
      </c>
      <c r="F808">
        <v>1315413339</v>
      </c>
      <c r="G808">
        <v>1312821339</v>
      </c>
      <c r="H808" t="b">
        <v>0</v>
      </c>
      <c r="I808">
        <v>71</v>
      </c>
      <c r="J808" t="b">
        <v>1</v>
      </c>
      <c r="K808" t="s">
        <v>1807</v>
      </c>
      <c r="L808">
        <f>ROUND(C808/B808*100,0)</f>
        <v>104</v>
      </c>
      <c r="M808">
        <f>IFERROR(ROUND(C808/I808,2),0)</f>
        <v>117.68</v>
      </c>
      <c r="N808" t="s">
        <v>1863</v>
      </c>
      <c r="O808" t="s">
        <v>1864</v>
      </c>
      <c r="P808" s="10">
        <f t="shared" si="24"/>
        <v>40763.691423611112</v>
      </c>
      <c r="Q808" s="10">
        <f t="shared" si="25"/>
        <v>40793.691423611112</v>
      </c>
    </row>
    <row r="809" spans="1:17" hidden="1" x14ac:dyDescent="0.3">
      <c r="A809" s="7">
        <v>807</v>
      </c>
      <c r="B809" s="3">
        <v>4000</v>
      </c>
      <c r="C809" s="5">
        <v>4205</v>
      </c>
      <c r="D809" t="s">
        <v>1752</v>
      </c>
      <c r="E809" t="s">
        <v>1757</v>
      </c>
      <c r="F809">
        <v>1488333600</v>
      </c>
      <c r="G809">
        <v>1485270311</v>
      </c>
      <c r="H809" t="b">
        <v>0</v>
      </c>
      <c r="I809">
        <v>57</v>
      </c>
      <c r="J809" t="b">
        <v>1</v>
      </c>
      <c r="K809" t="s">
        <v>1807</v>
      </c>
      <c r="L809">
        <f>ROUND(C809/B809*100,0)</f>
        <v>105</v>
      </c>
      <c r="M809">
        <f>IFERROR(ROUND(C809/I809,2),0)</f>
        <v>73.77</v>
      </c>
      <c r="N809" t="s">
        <v>1863</v>
      </c>
      <c r="O809" t="s">
        <v>1864</v>
      </c>
      <c r="P809" s="10">
        <f t="shared" si="24"/>
        <v>42759.628599537042</v>
      </c>
      <c r="Q809" s="10">
        <f t="shared" si="25"/>
        <v>42795.083333333328</v>
      </c>
    </row>
    <row r="810" spans="1:17" hidden="1" x14ac:dyDescent="0.3">
      <c r="A810" s="7">
        <v>808</v>
      </c>
      <c r="B810" s="3">
        <v>4500</v>
      </c>
      <c r="C810" s="5">
        <v>4500</v>
      </c>
      <c r="D810" t="s">
        <v>1752</v>
      </c>
      <c r="E810" t="s">
        <v>1762</v>
      </c>
      <c r="F810">
        <v>1419224340</v>
      </c>
      <c r="G810">
        <v>1416363886</v>
      </c>
      <c r="H810" t="b">
        <v>0</v>
      </c>
      <c r="I810">
        <v>43</v>
      </c>
      <c r="J810" t="b">
        <v>1</v>
      </c>
      <c r="K810" t="s">
        <v>1807</v>
      </c>
      <c r="L810">
        <f>ROUND(C810/B810*100,0)</f>
        <v>100</v>
      </c>
      <c r="M810">
        <f>IFERROR(ROUND(C810/I810,2),0)</f>
        <v>104.65</v>
      </c>
      <c r="N810" t="s">
        <v>1863</v>
      </c>
      <c r="O810" t="s">
        <v>1864</v>
      </c>
      <c r="P810" s="10">
        <f t="shared" si="24"/>
        <v>41962.100532407407</v>
      </c>
      <c r="Q810" s="10">
        <f t="shared" si="25"/>
        <v>41995.207638888889</v>
      </c>
    </row>
    <row r="811" spans="1:17" hidden="1" x14ac:dyDescent="0.3">
      <c r="A811" s="7">
        <v>809</v>
      </c>
      <c r="B811" s="3">
        <v>4000</v>
      </c>
      <c r="C811" s="5">
        <v>4151</v>
      </c>
      <c r="D811" t="s">
        <v>1752</v>
      </c>
      <c r="E811" t="s">
        <v>1757</v>
      </c>
      <c r="F811">
        <v>1390161630</v>
      </c>
      <c r="G811">
        <v>1387569630</v>
      </c>
      <c r="H811" t="b">
        <v>0</v>
      </c>
      <c r="I811">
        <v>52</v>
      </c>
      <c r="J811" t="b">
        <v>1</v>
      </c>
      <c r="K811" t="s">
        <v>1807</v>
      </c>
      <c r="L811">
        <f>ROUND(C811/B811*100,0)</f>
        <v>104</v>
      </c>
      <c r="M811">
        <f>IFERROR(ROUND(C811/I811,2),0)</f>
        <v>79.83</v>
      </c>
      <c r="N811" t="s">
        <v>1863</v>
      </c>
      <c r="O811" t="s">
        <v>1864</v>
      </c>
      <c r="P811" s="10">
        <f t="shared" si="24"/>
        <v>41628.833680555559</v>
      </c>
      <c r="Q811" s="10">
        <f t="shared" si="25"/>
        <v>41658.833680555559</v>
      </c>
    </row>
    <row r="812" spans="1:17" hidden="1" x14ac:dyDescent="0.3">
      <c r="A812" s="7">
        <v>810</v>
      </c>
      <c r="B812" s="3">
        <v>1500</v>
      </c>
      <c r="C812" s="5">
        <v>1575</v>
      </c>
      <c r="D812" t="s">
        <v>1752</v>
      </c>
      <c r="E812" t="s">
        <v>1757</v>
      </c>
      <c r="F812">
        <v>1346462462</v>
      </c>
      <c r="G812">
        <v>1343870462</v>
      </c>
      <c r="H812" t="b">
        <v>0</v>
      </c>
      <c r="I812">
        <v>27</v>
      </c>
      <c r="J812" t="b">
        <v>1</v>
      </c>
      <c r="K812" t="s">
        <v>1807</v>
      </c>
      <c r="L812">
        <f>ROUND(C812/B812*100,0)</f>
        <v>105</v>
      </c>
      <c r="M812">
        <f>IFERROR(ROUND(C812/I812,2),0)</f>
        <v>58.33</v>
      </c>
      <c r="N812" t="s">
        <v>1863</v>
      </c>
      <c r="O812" t="s">
        <v>1864</v>
      </c>
      <c r="P812" s="10">
        <f t="shared" si="24"/>
        <v>41123.056273148148</v>
      </c>
      <c r="Q812" s="10">
        <f t="shared" si="25"/>
        <v>41153.056273148148</v>
      </c>
    </row>
    <row r="813" spans="1:17" hidden="1" x14ac:dyDescent="0.3">
      <c r="A813" s="7">
        <v>811</v>
      </c>
      <c r="B813" s="3">
        <v>1000</v>
      </c>
      <c r="C813" s="5">
        <v>1040</v>
      </c>
      <c r="D813" t="s">
        <v>1752</v>
      </c>
      <c r="E813" t="s">
        <v>1757</v>
      </c>
      <c r="F813">
        <v>1373475120</v>
      </c>
      <c r="G813">
        <v>1371569202</v>
      </c>
      <c r="H813" t="b">
        <v>0</v>
      </c>
      <c r="I813">
        <v>12</v>
      </c>
      <c r="J813" t="b">
        <v>1</v>
      </c>
      <c r="K813" t="s">
        <v>1807</v>
      </c>
      <c r="L813">
        <f>ROUND(C813/B813*100,0)</f>
        <v>104</v>
      </c>
      <c r="M813">
        <f>IFERROR(ROUND(C813/I813,2),0)</f>
        <v>86.67</v>
      </c>
      <c r="N813" t="s">
        <v>1863</v>
      </c>
      <c r="O813" t="s">
        <v>1864</v>
      </c>
      <c r="P813" s="10">
        <f t="shared" si="24"/>
        <v>41443.643541666665</v>
      </c>
      <c r="Q813" s="10">
        <f t="shared" si="25"/>
        <v>41465.702777777777</v>
      </c>
    </row>
    <row r="814" spans="1:17" hidden="1" x14ac:dyDescent="0.3">
      <c r="A814" s="7">
        <v>812</v>
      </c>
      <c r="B814" s="3">
        <v>600</v>
      </c>
      <c r="C814" s="5">
        <v>911</v>
      </c>
      <c r="D814" t="s">
        <v>1752</v>
      </c>
      <c r="E814" t="s">
        <v>1757</v>
      </c>
      <c r="F814">
        <v>1362146280</v>
      </c>
      <c r="G814">
        <v>1357604752</v>
      </c>
      <c r="H814" t="b">
        <v>0</v>
      </c>
      <c r="I814">
        <v>33</v>
      </c>
      <c r="J814" t="b">
        <v>1</v>
      </c>
      <c r="K814" t="s">
        <v>1807</v>
      </c>
      <c r="L814">
        <f>ROUND(C814/B814*100,0)</f>
        <v>152</v>
      </c>
      <c r="M814">
        <f>IFERROR(ROUND(C814/I814,2),0)</f>
        <v>27.61</v>
      </c>
      <c r="N814" t="s">
        <v>1863</v>
      </c>
      <c r="O814" t="s">
        <v>1864</v>
      </c>
      <c r="P814" s="10">
        <f t="shared" si="24"/>
        <v>41282.017962962964</v>
      </c>
      <c r="Q814" s="10">
        <f t="shared" si="25"/>
        <v>41334.581944444442</v>
      </c>
    </row>
    <row r="815" spans="1:17" hidden="1" x14ac:dyDescent="0.3">
      <c r="A815" s="7">
        <v>813</v>
      </c>
      <c r="B815" s="3">
        <v>1500</v>
      </c>
      <c r="C815" s="5">
        <v>2399.94</v>
      </c>
      <c r="D815" t="s">
        <v>1752</v>
      </c>
      <c r="E815" t="s">
        <v>1757</v>
      </c>
      <c r="F815">
        <v>1342825365</v>
      </c>
      <c r="G815">
        <v>1340233365</v>
      </c>
      <c r="H815" t="b">
        <v>0</v>
      </c>
      <c r="I815">
        <v>96</v>
      </c>
      <c r="J815" t="b">
        <v>1</v>
      </c>
      <c r="K815" t="s">
        <v>1807</v>
      </c>
      <c r="L815">
        <f>ROUND(C815/B815*100,0)</f>
        <v>160</v>
      </c>
      <c r="M815">
        <f>IFERROR(ROUND(C815/I815,2),0)</f>
        <v>25</v>
      </c>
      <c r="N815" t="s">
        <v>1863</v>
      </c>
      <c r="O815" t="s">
        <v>1864</v>
      </c>
      <c r="P815" s="10">
        <f t="shared" si="24"/>
        <v>41080.960243055553</v>
      </c>
      <c r="Q815" s="10">
        <f t="shared" si="25"/>
        <v>41110.960243055553</v>
      </c>
    </row>
    <row r="816" spans="1:17" hidden="1" x14ac:dyDescent="0.3">
      <c r="A816" s="7">
        <v>814</v>
      </c>
      <c r="B816" s="3">
        <v>1000</v>
      </c>
      <c r="C816" s="5">
        <v>1273</v>
      </c>
      <c r="D816" t="s">
        <v>1752</v>
      </c>
      <c r="E816" t="s">
        <v>1757</v>
      </c>
      <c r="F816">
        <v>1306865040</v>
      </c>
      <c r="G816">
        <v>1305568201</v>
      </c>
      <c r="H816" t="b">
        <v>0</v>
      </c>
      <c r="I816">
        <v>28</v>
      </c>
      <c r="J816" t="b">
        <v>1</v>
      </c>
      <c r="K816" t="s">
        <v>1807</v>
      </c>
      <c r="L816">
        <f>ROUND(C816/B816*100,0)</f>
        <v>127</v>
      </c>
      <c r="M816">
        <f>IFERROR(ROUND(C816/I816,2),0)</f>
        <v>45.46</v>
      </c>
      <c r="N816" t="s">
        <v>1863</v>
      </c>
      <c r="O816" t="s">
        <v>1864</v>
      </c>
      <c r="P816" s="10">
        <f t="shared" si="24"/>
        <v>40679.743067129632</v>
      </c>
      <c r="Q816" s="10">
        <f t="shared" si="25"/>
        <v>40694.75277777778</v>
      </c>
    </row>
    <row r="817" spans="1:17" hidden="1" x14ac:dyDescent="0.3">
      <c r="A817" s="7">
        <v>815</v>
      </c>
      <c r="B817" s="3">
        <v>4000</v>
      </c>
      <c r="C817" s="5">
        <v>4280</v>
      </c>
      <c r="D817" t="s">
        <v>1752</v>
      </c>
      <c r="E817" t="s">
        <v>1757</v>
      </c>
      <c r="F817">
        <v>1414879303</v>
      </c>
      <c r="G817">
        <v>1412287303</v>
      </c>
      <c r="H817" t="b">
        <v>0</v>
      </c>
      <c r="I817">
        <v>43</v>
      </c>
      <c r="J817" t="b">
        <v>1</v>
      </c>
      <c r="K817" t="s">
        <v>1807</v>
      </c>
      <c r="L817">
        <f>ROUND(C817/B817*100,0)</f>
        <v>107</v>
      </c>
      <c r="M817">
        <f>IFERROR(ROUND(C817/I817,2),0)</f>
        <v>99.53</v>
      </c>
      <c r="N817" t="s">
        <v>1863</v>
      </c>
      <c r="O817" t="s">
        <v>1864</v>
      </c>
      <c r="P817" s="10">
        <f t="shared" si="24"/>
        <v>41914.917858796296</v>
      </c>
      <c r="Q817" s="10">
        <f t="shared" si="25"/>
        <v>41944.917858796296</v>
      </c>
    </row>
    <row r="818" spans="1:17" hidden="1" x14ac:dyDescent="0.3">
      <c r="A818" s="7">
        <v>816</v>
      </c>
      <c r="B818" s="3">
        <v>7000</v>
      </c>
      <c r="C818" s="5">
        <v>8058.55</v>
      </c>
      <c r="D818" t="s">
        <v>1752</v>
      </c>
      <c r="E818" t="s">
        <v>1757</v>
      </c>
      <c r="F818">
        <v>1365489000</v>
      </c>
      <c r="G818">
        <v>1362776043</v>
      </c>
      <c r="H818" t="b">
        <v>0</v>
      </c>
      <c r="I818">
        <v>205</v>
      </c>
      <c r="J818" t="b">
        <v>1</v>
      </c>
      <c r="K818" t="s">
        <v>1807</v>
      </c>
      <c r="L818">
        <f>ROUND(C818/B818*100,0)</f>
        <v>115</v>
      </c>
      <c r="M818">
        <f>IFERROR(ROUND(C818/I818,2),0)</f>
        <v>39.31</v>
      </c>
      <c r="N818" t="s">
        <v>1863</v>
      </c>
      <c r="O818" t="s">
        <v>1864</v>
      </c>
      <c r="P818" s="10">
        <f t="shared" si="24"/>
        <v>41341.870868055557</v>
      </c>
      <c r="Q818" s="10">
        <f t="shared" si="25"/>
        <v>41373.270833333336</v>
      </c>
    </row>
    <row r="819" spans="1:17" hidden="1" x14ac:dyDescent="0.3">
      <c r="A819" s="7">
        <v>817</v>
      </c>
      <c r="B819" s="3">
        <v>1500</v>
      </c>
      <c r="C819" s="5">
        <v>2056.66</v>
      </c>
      <c r="D819" t="s">
        <v>1752</v>
      </c>
      <c r="E819" t="s">
        <v>1757</v>
      </c>
      <c r="F819">
        <v>1331441940</v>
      </c>
      <c r="G819">
        <v>1326810211</v>
      </c>
      <c r="H819" t="b">
        <v>0</v>
      </c>
      <c r="I819">
        <v>23</v>
      </c>
      <c r="J819" t="b">
        <v>1</v>
      </c>
      <c r="K819" t="s">
        <v>1807</v>
      </c>
      <c r="L819">
        <f>ROUND(C819/B819*100,0)</f>
        <v>137</v>
      </c>
      <c r="M819">
        <f>IFERROR(ROUND(C819/I819,2),0)</f>
        <v>89.42</v>
      </c>
      <c r="N819" t="s">
        <v>1863</v>
      </c>
      <c r="O819" t="s">
        <v>1864</v>
      </c>
      <c r="P819" s="10">
        <f t="shared" si="24"/>
        <v>40925.599664351852</v>
      </c>
      <c r="Q819" s="10">
        <f t="shared" si="25"/>
        <v>40979.207638888889</v>
      </c>
    </row>
    <row r="820" spans="1:17" hidden="1" x14ac:dyDescent="0.3">
      <c r="A820" s="7">
        <v>818</v>
      </c>
      <c r="B820" s="3">
        <v>350</v>
      </c>
      <c r="C820" s="5">
        <v>545</v>
      </c>
      <c r="D820" t="s">
        <v>1752</v>
      </c>
      <c r="E820" t="s">
        <v>1757</v>
      </c>
      <c r="F820">
        <v>1344358860</v>
      </c>
      <c r="G820">
        <v>1343682681</v>
      </c>
      <c r="H820" t="b">
        <v>0</v>
      </c>
      <c r="I820">
        <v>19</v>
      </c>
      <c r="J820" t="b">
        <v>1</v>
      </c>
      <c r="K820" t="s">
        <v>1807</v>
      </c>
      <c r="L820">
        <f>ROUND(C820/B820*100,0)</f>
        <v>156</v>
      </c>
      <c r="M820">
        <f>IFERROR(ROUND(C820/I820,2),0)</f>
        <v>28.68</v>
      </c>
      <c r="N820" t="s">
        <v>1863</v>
      </c>
      <c r="O820" t="s">
        <v>1864</v>
      </c>
      <c r="P820" s="10">
        <f t="shared" si="24"/>
        <v>41120.882881944446</v>
      </c>
      <c r="Q820" s="10">
        <f t="shared" si="25"/>
        <v>41128.709027777775</v>
      </c>
    </row>
    <row r="821" spans="1:17" hidden="1" x14ac:dyDescent="0.3">
      <c r="A821" s="7">
        <v>819</v>
      </c>
      <c r="B821" s="3">
        <v>400</v>
      </c>
      <c r="C821" s="5">
        <v>435</v>
      </c>
      <c r="D821" t="s">
        <v>1752</v>
      </c>
      <c r="E821" t="s">
        <v>1757</v>
      </c>
      <c r="F821">
        <v>1387601040</v>
      </c>
      <c r="G821">
        <v>1386806254</v>
      </c>
      <c r="H821" t="b">
        <v>0</v>
      </c>
      <c r="I821">
        <v>14</v>
      </c>
      <c r="J821" t="b">
        <v>1</v>
      </c>
      <c r="K821" t="s">
        <v>1807</v>
      </c>
      <c r="L821">
        <f>ROUND(C821/B821*100,0)</f>
        <v>109</v>
      </c>
      <c r="M821">
        <f>IFERROR(ROUND(C821/I821,2),0)</f>
        <v>31.07</v>
      </c>
      <c r="N821" t="s">
        <v>1863</v>
      </c>
      <c r="O821" t="s">
        <v>1864</v>
      </c>
      <c r="P821" s="10">
        <f t="shared" si="24"/>
        <v>41619.998310185183</v>
      </c>
      <c r="Q821" s="10">
        <f t="shared" si="25"/>
        <v>41629.197222222225</v>
      </c>
    </row>
    <row r="822" spans="1:17" hidden="1" x14ac:dyDescent="0.3">
      <c r="A822" s="7">
        <v>820</v>
      </c>
      <c r="B822" s="3">
        <v>2000</v>
      </c>
      <c r="C822" s="5">
        <v>2681</v>
      </c>
      <c r="D822" t="s">
        <v>1752</v>
      </c>
      <c r="E822" t="s">
        <v>1757</v>
      </c>
      <c r="F822">
        <v>1402290000</v>
      </c>
      <c r="G822">
        <v>1399666342</v>
      </c>
      <c r="H822" t="b">
        <v>0</v>
      </c>
      <c r="I822">
        <v>38</v>
      </c>
      <c r="J822" t="b">
        <v>1</v>
      </c>
      <c r="K822" t="s">
        <v>1807</v>
      </c>
      <c r="L822">
        <f>ROUND(C822/B822*100,0)</f>
        <v>134</v>
      </c>
      <c r="M822">
        <f>IFERROR(ROUND(C822/I822,2),0)</f>
        <v>70.55</v>
      </c>
      <c r="N822" t="s">
        <v>1863</v>
      </c>
      <c r="O822" t="s">
        <v>1864</v>
      </c>
      <c r="P822" s="10">
        <f t="shared" si="24"/>
        <v>41768.841921296298</v>
      </c>
      <c r="Q822" s="10">
        <f t="shared" si="25"/>
        <v>41799.208333333336</v>
      </c>
    </row>
    <row r="823" spans="1:17" hidden="1" x14ac:dyDescent="0.3">
      <c r="A823" s="7">
        <v>821</v>
      </c>
      <c r="B823" s="3">
        <v>17482</v>
      </c>
      <c r="C823" s="5">
        <v>17482</v>
      </c>
      <c r="D823" t="s">
        <v>1752</v>
      </c>
      <c r="E823" t="s">
        <v>1757</v>
      </c>
      <c r="F823">
        <v>1430712060</v>
      </c>
      <c r="G823">
        <v>1427753265</v>
      </c>
      <c r="H823" t="b">
        <v>0</v>
      </c>
      <c r="I823">
        <v>78</v>
      </c>
      <c r="J823" t="b">
        <v>1</v>
      </c>
      <c r="K823" t="s">
        <v>1807</v>
      </c>
      <c r="L823">
        <f>ROUND(C823/B823*100,0)</f>
        <v>100</v>
      </c>
      <c r="M823">
        <f>IFERROR(ROUND(C823/I823,2),0)</f>
        <v>224.13</v>
      </c>
      <c r="N823" t="s">
        <v>1863</v>
      </c>
      <c r="O823" t="s">
        <v>1864</v>
      </c>
      <c r="P823" s="10">
        <f t="shared" si="24"/>
        <v>42093.922048611115</v>
      </c>
      <c r="Q823" s="10">
        <f t="shared" si="25"/>
        <v>42128.167361111111</v>
      </c>
    </row>
    <row r="824" spans="1:17" hidden="1" x14ac:dyDescent="0.3">
      <c r="A824" s="7">
        <v>822</v>
      </c>
      <c r="B824" s="3">
        <v>3000</v>
      </c>
      <c r="C824" s="5">
        <v>3575</v>
      </c>
      <c r="D824" t="s">
        <v>1752</v>
      </c>
      <c r="E824" t="s">
        <v>1757</v>
      </c>
      <c r="F824">
        <v>1349477050</v>
      </c>
      <c r="G824">
        <v>1346885050</v>
      </c>
      <c r="H824" t="b">
        <v>0</v>
      </c>
      <c r="I824">
        <v>69</v>
      </c>
      <c r="J824" t="b">
        <v>1</v>
      </c>
      <c r="K824" t="s">
        <v>1807</v>
      </c>
      <c r="L824">
        <f>ROUND(C824/B824*100,0)</f>
        <v>119</v>
      </c>
      <c r="M824">
        <f>IFERROR(ROUND(C824/I824,2),0)</f>
        <v>51.81</v>
      </c>
      <c r="N824" t="s">
        <v>1863</v>
      </c>
      <c r="O824" t="s">
        <v>1864</v>
      </c>
      <c r="P824" s="10">
        <f t="shared" si="24"/>
        <v>41157.947337962964</v>
      </c>
      <c r="Q824" s="10">
        <f t="shared" si="25"/>
        <v>41187.947337962964</v>
      </c>
    </row>
    <row r="825" spans="1:17" hidden="1" x14ac:dyDescent="0.3">
      <c r="A825" s="7">
        <v>823</v>
      </c>
      <c r="B825" s="3">
        <v>800</v>
      </c>
      <c r="C825" s="5">
        <v>1436</v>
      </c>
      <c r="D825" t="s">
        <v>1752</v>
      </c>
      <c r="E825" t="s">
        <v>1757</v>
      </c>
      <c r="F825">
        <v>1427062852</v>
      </c>
      <c r="G825">
        <v>1424474452</v>
      </c>
      <c r="H825" t="b">
        <v>0</v>
      </c>
      <c r="I825">
        <v>33</v>
      </c>
      <c r="J825" t="b">
        <v>1</v>
      </c>
      <c r="K825" t="s">
        <v>1807</v>
      </c>
      <c r="L825">
        <f>ROUND(C825/B825*100,0)</f>
        <v>180</v>
      </c>
      <c r="M825">
        <f>IFERROR(ROUND(C825/I825,2),0)</f>
        <v>43.52</v>
      </c>
      <c r="N825" t="s">
        <v>1863</v>
      </c>
      <c r="O825" t="s">
        <v>1864</v>
      </c>
      <c r="P825" s="10">
        <f t="shared" si="24"/>
        <v>42055.972824074073</v>
      </c>
      <c r="Q825" s="10">
        <f t="shared" si="25"/>
        <v>42085.931157407409</v>
      </c>
    </row>
    <row r="826" spans="1:17" hidden="1" x14ac:dyDescent="0.3">
      <c r="A826" s="7">
        <v>824</v>
      </c>
      <c r="B826" s="3">
        <v>1600</v>
      </c>
      <c r="C826" s="5">
        <v>2150.1</v>
      </c>
      <c r="D826" t="s">
        <v>1752</v>
      </c>
      <c r="E826" t="s">
        <v>1757</v>
      </c>
      <c r="F826">
        <v>1271573940</v>
      </c>
      <c r="G826">
        <v>1268459318</v>
      </c>
      <c r="H826" t="b">
        <v>0</v>
      </c>
      <c r="I826">
        <v>54</v>
      </c>
      <c r="J826" t="b">
        <v>1</v>
      </c>
      <c r="K826" t="s">
        <v>1807</v>
      </c>
      <c r="L826">
        <f>ROUND(C826/B826*100,0)</f>
        <v>134</v>
      </c>
      <c r="M826">
        <f>IFERROR(ROUND(C826/I826,2),0)</f>
        <v>39.82</v>
      </c>
      <c r="N826" t="s">
        <v>1863</v>
      </c>
      <c r="O826" t="s">
        <v>1864</v>
      </c>
      <c r="P826" s="10">
        <f t="shared" si="24"/>
        <v>40250.242106481484</v>
      </c>
      <c r="Q826" s="10">
        <f t="shared" si="25"/>
        <v>40286.290972222225</v>
      </c>
    </row>
    <row r="827" spans="1:17" hidden="1" x14ac:dyDescent="0.3">
      <c r="A827" s="7">
        <v>825</v>
      </c>
      <c r="B827" s="3">
        <v>12500</v>
      </c>
      <c r="C827" s="5">
        <v>12554</v>
      </c>
      <c r="D827" t="s">
        <v>1752</v>
      </c>
      <c r="E827" t="s">
        <v>1757</v>
      </c>
      <c r="F827">
        <v>1351495284</v>
      </c>
      <c r="G827">
        <v>1349335284</v>
      </c>
      <c r="H827" t="b">
        <v>0</v>
      </c>
      <c r="I827">
        <v>99</v>
      </c>
      <c r="J827" t="b">
        <v>1</v>
      </c>
      <c r="K827" t="s">
        <v>1807</v>
      </c>
      <c r="L827">
        <f>ROUND(C827/B827*100,0)</f>
        <v>100</v>
      </c>
      <c r="M827">
        <f>IFERROR(ROUND(C827/I827,2),0)</f>
        <v>126.81</v>
      </c>
      <c r="N827" t="s">
        <v>1863</v>
      </c>
      <c r="O827" t="s">
        <v>1864</v>
      </c>
      <c r="P827" s="10">
        <f t="shared" si="24"/>
        <v>41186.306527777779</v>
      </c>
      <c r="Q827" s="10">
        <f t="shared" si="25"/>
        <v>41211.306527777779</v>
      </c>
    </row>
    <row r="828" spans="1:17" hidden="1" x14ac:dyDescent="0.3">
      <c r="A828" s="7">
        <v>826</v>
      </c>
      <c r="B828" s="3">
        <v>5500</v>
      </c>
      <c r="C828" s="5">
        <v>5580</v>
      </c>
      <c r="D828" t="s">
        <v>1752</v>
      </c>
      <c r="E828" t="s">
        <v>1757</v>
      </c>
      <c r="F828">
        <v>1332719730</v>
      </c>
      <c r="G828">
        <v>1330908930</v>
      </c>
      <c r="H828" t="b">
        <v>0</v>
      </c>
      <c r="I828">
        <v>49</v>
      </c>
      <c r="J828" t="b">
        <v>1</v>
      </c>
      <c r="K828" t="s">
        <v>1807</v>
      </c>
      <c r="L828">
        <f>ROUND(C828/B828*100,0)</f>
        <v>101</v>
      </c>
      <c r="M828">
        <f>IFERROR(ROUND(C828/I828,2),0)</f>
        <v>113.88</v>
      </c>
      <c r="N828" t="s">
        <v>1863</v>
      </c>
      <c r="O828" t="s">
        <v>1864</v>
      </c>
      <c r="P828" s="10">
        <f t="shared" si="24"/>
        <v>40973.038541666669</v>
      </c>
      <c r="Q828" s="10">
        <f t="shared" si="25"/>
        <v>40993.996874999997</v>
      </c>
    </row>
    <row r="829" spans="1:17" hidden="1" x14ac:dyDescent="0.3">
      <c r="A829" s="7">
        <v>827</v>
      </c>
      <c r="B829" s="3">
        <v>300</v>
      </c>
      <c r="C829" s="5">
        <v>310</v>
      </c>
      <c r="D829" t="s">
        <v>1752</v>
      </c>
      <c r="E829" t="s">
        <v>1757</v>
      </c>
      <c r="F829">
        <v>1329248940</v>
      </c>
      <c r="G829">
        <v>1326972107</v>
      </c>
      <c r="H829" t="b">
        <v>0</v>
      </c>
      <c r="I829">
        <v>11</v>
      </c>
      <c r="J829" t="b">
        <v>1</v>
      </c>
      <c r="K829" t="s">
        <v>1807</v>
      </c>
      <c r="L829">
        <f>ROUND(C829/B829*100,0)</f>
        <v>103</v>
      </c>
      <c r="M829">
        <f>IFERROR(ROUND(C829/I829,2),0)</f>
        <v>28.18</v>
      </c>
      <c r="N829" t="s">
        <v>1863</v>
      </c>
      <c r="O829" t="s">
        <v>1864</v>
      </c>
      <c r="P829" s="10">
        <f t="shared" si="24"/>
        <v>40927.473460648151</v>
      </c>
      <c r="Q829" s="10">
        <f t="shared" si="25"/>
        <v>40953.825694444444</v>
      </c>
    </row>
    <row r="830" spans="1:17" hidden="1" x14ac:dyDescent="0.3">
      <c r="A830" s="7">
        <v>828</v>
      </c>
      <c r="B830" s="3">
        <v>1300</v>
      </c>
      <c r="C830" s="5">
        <v>1391</v>
      </c>
      <c r="D830" t="s">
        <v>1752</v>
      </c>
      <c r="E830" t="s">
        <v>1757</v>
      </c>
      <c r="F830">
        <v>1340641440</v>
      </c>
      <c r="G830">
        <v>1339549982</v>
      </c>
      <c r="H830" t="b">
        <v>0</v>
      </c>
      <c r="I830">
        <v>38</v>
      </c>
      <c r="J830" t="b">
        <v>1</v>
      </c>
      <c r="K830" t="s">
        <v>1807</v>
      </c>
      <c r="L830">
        <f>ROUND(C830/B830*100,0)</f>
        <v>107</v>
      </c>
      <c r="M830">
        <f>IFERROR(ROUND(C830/I830,2),0)</f>
        <v>36.61</v>
      </c>
      <c r="N830" t="s">
        <v>1863</v>
      </c>
      <c r="O830" t="s">
        <v>1864</v>
      </c>
      <c r="P830" s="10">
        <f t="shared" si="24"/>
        <v>41073.050717592596</v>
      </c>
      <c r="Q830" s="10">
        <f t="shared" si="25"/>
        <v>41085.683333333334</v>
      </c>
    </row>
    <row r="831" spans="1:17" hidden="1" x14ac:dyDescent="0.3">
      <c r="A831" s="7">
        <v>829</v>
      </c>
      <c r="B831" s="3">
        <v>500</v>
      </c>
      <c r="C831" s="5">
        <v>520</v>
      </c>
      <c r="D831" t="s">
        <v>1752</v>
      </c>
      <c r="E831" t="s">
        <v>1758</v>
      </c>
      <c r="F831">
        <v>1468437240</v>
      </c>
      <c r="G831">
        <v>1463253240</v>
      </c>
      <c r="H831" t="b">
        <v>0</v>
      </c>
      <c r="I831">
        <v>16</v>
      </c>
      <c r="J831" t="b">
        <v>1</v>
      </c>
      <c r="K831" t="s">
        <v>1807</v>
      </c>
      <c r="L831">
        <f>ROUND(C831/B831*100,0)</f>
        <v>104</v>
      </c>
      <c r="M831">
        <f>IFERROR(ROUND(C831/I831,2),0)</f>
        <v>32.5</v>
      </c>
      <c r="N831" t="s">
        <v>1863</v>
      </c>
      <c r="O831" t="s">
        <v>1864</v>
      </c>
      <c r="P831" s="10">
        <f t="shared" si="24"/>
        <v>42504.801388888889</v>
      </c>
      <c r="Q831" s="10">
        <f t="shared" si="25"/>
        <v>42564.801388888889</v>
      </c>
    </row>
    <row r="832" spans="1:17" hidden="1" x14ac:dyDescent="0.3">
      <c r="A832" s="7">
        <v>830</v>
      </c>
      <c r="B832" s="3">
        <v>1800</v>
      </c>
      <c r="C832" s="5">
        <v>1941</v>
      </c>
      <c r="D832" t="s">
        <v>1752</v>
      </c>
      <c r="E832" t="s">
        <v>1757</v>
      </c>
      <c r="F832">
        <v>1363952225</v>
      </c>
      <c r="G832">
        <v>1361363825</v>
      </c>
      <c r="H832" t="b">
        <v>0</v>
      </c>
      <c r="I832">
        <v>32</v>
      </c>
      <c r="J832" t="b">
        <v>1</v>
      </c>
      <c r="K832" t="s">
        <v>1807</v>
      </c>
      <c r="L832">
        <f>ROUND(C832/B832*100,0)</f>
        <v>108</v>
      </c>
      <c r="M832">
        <f>IFERROR(ROUND(C832/I832,2),0)</f>
        <v>60.66</v>
      </c>
      <c r="N832" t="s">
        <v>1863</v>
      </c>
      <c r="O832" t="s">
        <v>1864</v>
      </c>
      <c r="P832" s="10">
        <f t="shared" si="24"/>
        <v>41325.525752314818</v>
      </c>
      <c r="Q832" s="10">
        <f t="shared" si="25"/>
        <v>41355.484085648146</v>
      </c>
    </row>
    <row r="833" spans="1:17" hidden="1" x14ac:dyDescent="0.3">
      <c r="A833" s="7">
        <v>831</v>
      </c>
      <c r="B833" s="3">
        <v>1500</v>
      </c>
      <c r="C833" s="5">
        <v>3500</v>
      </c>
      <c r="D833" t="s">
        <v>1752</v>
      </c>
      <c r="E833" t="s">
        <v>1757</v>
      </c>
      <c r="F833">
        <v>1335540694</v>
      </c>
      <c r="G833">
        <v>1332948694</v>
      </c>
      <c r="H833" t="b">
        <v>0</v>
      </c>
      <c r="I833">
        <v>20</v>
      </c>
      <c r="J833" t="b">
        <v>1</v>
      </c>
      <c r="K833" t="s">
        <v>1807</v>
      </c>
      <c r="L833">
        <f>ROUND(C833/B833*100,0)</f>
        <v>233</v>
      </c>
      <c r="M833">
        <f>IFERROR(ROUND(C833/I833,2),0)</f>
        <v>175</v>
      </c>
      <c r="N833" t="s">
        <v>1863</v>
      </c>
      <c r="O833" t="s">
        <v>1864</v>
      </c>
      <c r="P833" s="10">
        <f t="shared" si="24"/>
        <v>40996.646921296298</v>
      </c>
      <c r="Q833" s="10">
        <f t="shared" si="25"/>
        <v>41026.646921296298</v>
      </c>
    </row>
    <row r="834" spans="1:17" hidden="1" x14ac:dyDescent="0.3">
      <c r="A834" s="7">
        <v>832</v>
      </c>
      <c r="B834" s="3">
        <v>15000</v>
      </c>
      <c r="C834" s="5">
        <v>15091.06</v>
      </c>
      <c r="D834" t="s">
        <v>1752</v>
      </c>
      <c r="E834" t="s">
        <v>1757</v>
      </c>
      <c r="F834">
        <v>1327133580</v>
      </c>
      <c r="G834">
        <v>1321978335</v>
      </c>
      <c r="H834" t="b">
        <v>0</v>
      </c>
      <c r="I834">
        <v>154</v>
      </c>
      <c r="J834" t="b">
        <v>1</v>
      </c>
      <c r="K834" t="s">
        <v>1807</v>
      </c>
      <c r="L834">
        <f>ROUND(C834/B834*100,0)</f>
        <v>101</v>
      </c>
      <c r="M834">
        <f>IFERROR(ROUND(C834/I834,2),0)</f>
        <v>97.99</v>
      </c>
      <c r="N834" t="s">
        <v>1863</v>
      </c>
      <c r="O834" t="s">
        <v>1864</v>
      </c>
      <c r="P834" s="10">
        <f t="shared" si="24"/>
        <v>40869.675173611111</v>
      </c>
      <c r="Q834" s="10">
        <f t="shared" si="25"/>
        <v>40929.342361111114</v>
      </c>
    </row>
    <row r="835" spans="1:17" hidden="1" x14ac:dyDescent="0.3">
      <c r="A835" s="7">
        <v>833</v>
      </c>
      <c r="B835" s="3">
        <v>6000</v>
      </c>
      <c r="C835" s="5">
        <v>6100</v>
      </c>
      <c r="D835" t="s">
        <v>1752</v>
      </c>
      <c r="E835" t="s">
        <v>1757</v>
      </c>
      <c r="F835">
        <v>1397941475</v>
      </c>
      <c r="G835">
        <v>1395349475</v>
      </c>
      <c r="H835" t="b">
        <v>0</v>
      </c>
      <c r="I835">
        <v>41</v>
      </c>
      <c r="J835" t="b">
        <v>1</v>
      </c>
      <c r="K835" t="s">
        <v>1807</v>
      </c>
      <c r="L835">
        <f>ROUND(C835/B835*100,0)</f>
        <v>102</v>
      </c>
      <c r="M835">
        <f>IFERROR(ROUND(C835/I835,2),0)</f>
        <v>148.78</v>
      </c>
      <c r="N835" t="s">
        <v>1863</v>
      </c>
      <c r="O835" t="s">
        <v>1864</v>
      </c>
      <c r="P835" s="10">
        <f t="shared" ref="P835:P898" si="26">(((G835/60)/60/24)+DATE(1970,1,1))</f>
        <v>41718.878182870372</v>
      </c>
      <c r="Q835" s="10">
        <f t="shared" ref="Q835:Q898" si="27">(((F835/60)/60/24)+DATE(1970,1,1))</f>
        <v>41748.878182870372</v>
      </c>
    </row>
    <row r="836" spans="1:17" hidden="1" x14ac:dyDescent="0.3">
      <c r="A836" s="7">
        <v>834</v>
      </c>
      <c r="B836" s="3">
        <v>5500</v>
      </c>
      <c r="C836" s="5">
        <v>7206</v>
      </c>
      <c r="D836" t="s">
        <v>1752</v>
      </c>
      <c r="E836" t="s">
        <v>1757</v>
      </c>
      <c r="F836">
        <v>1372651140</v>
      </c>
      <c r="G836">
        <v>1369770292</v>
      </c>
      <c r="H836" t="b">
        <v>0</v>
      </c>
      <c r="I836">
        <v>75</v>
      </c>
      <c r="J836" t="b">
        <v>1</v>
      </c>
      <c r="K836" t="s">
        <v>1807</v>
      </c>
      <c r="L836">
        <f>ROUND(C836/B836*100,0)</f>
        <v>131</v>
      </c>
      <c r="M836">
        <f>IFERROR(ROUND(C836/I836,2),0)</f>
        <v>96.08</v>
      </c>
      <c r="N836" t="s">
        <v>1863</v>
      </c>
      <c r="O836" t="s">
        <v>1864</v>
      </c>
      <c r="P836" s="10">
        <f t="shared" si="26"/>
        <v>41422.822824074072</v>
      </c>
      <c r="Q836" s="10">
        <f t="shared" si="27"/>
        <v>41456.165972222225</v>
      </c>
    </row>
    <row r="837" spans="1:17" hidden="1" x14ac:dyDescent="0.3">
      <c r="A837" s="7">
        <v>835</v>
      </c>
      <c r="B837" s="3">
        <v>2000</v>
      </c>
      <c r="C837" s="5">
        <v>2345</v>
      </c>
      <c r="D837" t="s">
        <v>1752</v>
      </c>
      <c r="E837" t="s">
        <v>1757</v>
      </c>
      <c r="F837">
        <v>1337396400</v>
      </c>
      <c r="G837">
        <v>1333709958</v>
      </c>
      <c r="H837" t="b">
        <v>0</v>
      </c>
      <c r="I837">
        <v>40</v>
      </c>
      <c r="J837" t="b">
        <v>1</v>
      </c>
      <c r="K837" t="s">
        <v>1807</v>
      </c>
      <c r="L837">
        <f>ROUND(C837/B837*100,0)</f>
        <v>117</v>
      </c>
      <c r="M837">
        <f>IFERROR(ROUND(C837/I837,2),0)</f>
        <v>58.63</v>
      </c>
      <c r="N837" t="s">
        <v>1863</v>
      </c>
      <c r="O837" t="s">
        <v>1864</v>
      </c>
      <c r="P837" s="10">
        <f t="shared" si="26"/>
        <v>41005.45784722222</v>
      </c>
      <c r="Q837" s="10">
        <f t="shared" si="27"/>
        <v>41048.125</v>
      </c>
    </row>
    <row r="838" spans="1:17" hidden="1" x14ac:dyDescent="0.3">
      <c r="A838" s="7">
        <v>836</v>
      </c>
      <c r="B838" s="3">
        <v>5000</v>
      </c>
      <c r="C838" s="5">
        <v>5046.5200000000004</v>
      </c>
      <c r="D838" t="s">
        <v>1752</v>
      </c>
      <c r="E838" t="s">
        <v>1757</v>
      </c>
      <c r="F838">
        <v>1381108918</v>
      </c>
      <c r="G838">
        <v>1378516918</v>
      </c>
      <c r="H838" t="b">
        <v>0</v>
      </c>
      <c r="I838">
        <v>46</v>
      </c>
      <c r="J838" t="b">
        <v>1</v>
      </c>
      <c r="K838" t="s">
        <v>1807</v>
      </c>
      <c r="L838">
        <f>ROUND(C838/B838*100,0)</f>
        <v>101</v>
      </c>
      <c r="M838">
        <f>IFERROR(ROUND(C838/I838,2),0)</f>
        <v>109.71</v>
      </c>
      <c r="N838" t="s">
        <v>1863</v>
      </c>
      <c r="O838" t="s">
        <v>1864</v>
      </c>
      <c r="P838" s="10">
        <f t="shared" si="26"/>
        <v>41524.056921296295</v>
      </c>
      <c r="Q838" s="10">
        <f t="shared" si="27"/>
        <v>41554.056921296295</v>
      </c>
    </row>
    <row r="839" spans="1:17" hidden="1" x14ac:dyDescent="0.3">
      <c r="A839" s="7">
        <v>837</v>
      </c>
      <c r="B839" s="3">
        <v>2500</v>
      </c>
      <c r="C839" s="5">
        <v>3045</v>
      </c>
      <c r="D839" t="s">
        <v>1752</v>
      </c>
      <c r="E839" t="s">
        <v>1757</v>
      </c>
      <c r="F839">
        <v>1398988662</v>
      </c>
      <c r="G839">
        <v>1396396662</v>
      </c>
      <c r="H839" t="b">
        <v>0</v>
      </c>
      <c r="I839">
        <v>62</v>
      </c>
      <c r="J839" t="b">
        <v>1</v>
      </c>
      <c r="K839" t="s">
        <v>1807</v>
      </c>
      <c r="L839">
        <f>ROUND(C839/B839*100,0)</f>
        <v>122</v>
      </c>
      <c r="M839">
        <f>IFERROR(ROUND(C839/I839,2),0)</f>
        <v>49.11</v>
      </c>
      <c r="N839" t="s">
        <v>1863</v>
      </c>
      <c r="O839" t="s">
        <v>1864</v>
      </c>
      <c r="P839" s="10">
        <f t="shared" si="26"/>
        <v>41730.998402777775</v>
      </c>
      <c r="Q839" s="10">
        <f t="shared" si="27"/>
        <v>41760.998402777775</v>
      </c>
    </row>
    <row r="840" spans="1:17" hidden="1" x14ac:dyDescent="0.3">
      <c r="A840" s="7">
        <v>838</v>
      </c>
      <c r="B840" s="3">
        <v>2000</v>
      </c>
      <c r="C840" s="5">
        <v>2908</v>
      </c>
      <c r="D840" t="s">
        <v>1752</v>
      </c>
      <c r="E840" t="s">
        <v>1757</v>
      </c>
      <c r="F840">
        <v>1326835985</v>
      </c>
      <c r="G840">
        <v>1324243985</v>
      </c>
      <c r="H840" t="b">
        <v>0</v>
      </c>
      <c r="I840">
        <v>61</v>
      </c>
      <c r="J840" t="b">
        <v>1</v>
      </c>
      <c r="K840" t="s">
        <v>1807</v>
      </c>
      <c r="L840">
        <f>ROUND(C840/B840*100,0)</f>
        <v>145</v>
      </c>
      <c r="M840">
        <f>IFERROR(ROUND(C840/I840,2),0)</f>
        <v>47.67</v>
      </c>
      <c r="N840" t="s">
        <v>1863</v>
      </c>
      <c r="O840" t="s">
        <v>1864</v>
      </c>
      <c r="P840" s="10">
        <f t="shared" si="26"/>
        <v>40895.897974537038</v>
      </c>
      <c r="Q840" s="10">
        <f t="shared" si="27"/>
        <v>40925.897974537038</v>
      </c>
    </row>
    <row r="841" spans="1:17" hidden="1" x14ac:dyDescent="0.3">
      <c r="A841" s="7">
        <v>839</v>
      </c>
      <c r="B841" s="3">
        <v>5000</v>
      </c>
      <c r="C841" s="5">
        <v>5830.83</v>
      </c>
      <c r="D841" t="s">
        <v>1752</v>
      </c>
      <c r="E841" t="s">
        <v>1757</v>
      </c>
      <c r="F841">
        <v>1348337956</v>
      </c>
      <c r="G841">
        <v>1345745956</v>
      </c>
      <c r="H841" t="b">
        <v>0</v>
      </c>
      <c r="I841">
        <v>96</v>
      </c>
      <c r="J841" t="b">
        <v>1</v>
      </c>
      <c r="K841" t="s">
        <v>1807</v>
      </c>
      <c r="L841">
        <f>ROUND(C841/B841*100,0)</f>
        <v>117</v>
      </c>
      <c r="M841">
        <f>IFERROR(ROUND(C841/I841,2),0)</f>
        <v>60.74</v>
      </c>
      <c r="N841" t="s">
        <v>1863</v>
      </c>
      <c r="O841" t="s">
        <v>1864</v>
      </c>
      <c r="P841" s="10">
        <f t="shared" si="26"/>
        <v>41144.763379629629</v>
      </c>
      <c r="Q841" s="10">
        <f t="shared" si="27"/>
        <v>41174.763379629629</v>
      </c>
    </row>
    <row r="842" spans="1:17" hidden="1" x14ac:dyDescent="0.3">
      <c r="A842" s="7">
        <v>840</v>
      </c>
      <c r="B842" s="3">
        <v>10000</v>
      </c>
      <c r="C842" s="5">
        <v>12041.66</v>
      </c>
      <c r="D842" t="s">
        <v>1752</v>
      </c>
      <c r="E842" t="s">
        <v>1757</v>
      </c>
      <c r="F842">
        <v>1474694787</v>
      </c>
      <c r="G842">
        <v>1472102787</v>
      </c>
      <c r="H842" t="b">
        <v>0</v>
      </c>
      <c r="I842">
        <v>190</v>
      </c>
      <c r="J842" t="b">
        <v>1</v>
      </c>
      <c r="K842" t="s">
        <v>1808</v>
      </c>
      <c r="L842">
        <f>ROUND(C842/B842*100,0)</f>
        <v>120</v>
      </c>
      <c r="M842">
        <f>IFERROR(ROUND(C842/I842,2),0)</f>
        <v>63.38</v>
      </c>
      <c r="N842" t="s">
        <v>1863</v>
      </c>
      <c r="O842" t="s">
        <v>1865</v>
      </c>
      <c r="P842" s="10">
        <f t="shared" si="26"/>
        <v>42607.226701388892</v>
      </c>
      <c r="Q842" s="10">
        <f t="shared" si="27"/>
        <v>42637.226701388892</v>
      </c>
    </row>
    <row r="843" spans="1:17" hidden="1" x14ac:dyDescent="0.3">
      <c r="A843" s="7">
        <v>841</v>
      </c>
      <c r="B843" s="3">
        <v>5000</v>
      </c>
      <c r="C843" s="5">
        <v>5066</v>
      </c>
      <c r="D843" t="s">
        <v>1752</v>
      </c>
      <c r="E843" t="s">
        <v>1757</v>
      </c>
      <c r="F843">
        <v>1415653663</v>
      </c>
      <c r="G843">
        <v>1413058063</v>
      </c>
      <c r="H843" t="b">
        <v>1</v>
      </c>
      <c r="I843">
        <v>94</v>
      </c>
      <c r="J843" t="b">
        <v>1</v>
      </c>
      <c r="K843" t="s">
        <v>1808</v>
      </c>
      <c r="L843">
        <f>ROUND(C843/B843*100,0)</f>
        <v>101</v>
      </c>
      <c r="M843">
        <f>IFERROR(ROUND(C843/I843,2),0)</f>
        <v>53.89</v>
      </c>
      <c r="N843" t="s">
        <v>1863</v>
      </c>
      <c r="O843" t="s">
        <v>1865</v>
      </c>
      <c r="P843" s="10">
        <f t="shared" si="26"/>
        <v>41923.838692129626</v>
      </c>
      <c r="Q843" s="10">
        <f t="shared" si="27"/>
        <v>41953.88035879629</v>
      </c>
    </row>
    <row r="844" spans="1:17" hidden="1" x14ac:dyDescent="0.3">
      <c r="A844" s="7">
        <v>842</v>
      </c>
      <c r="B844" s="3">
        <v>2500</v>
      </c>
      <c r="C844" s="5">
        <v>2608</v>
      </c>
      <c r="D844" t="s">
        <v>1752</v>
      </c>
      <c r="E844" t="s">
        <v>1762</v>
      </c>
      <c r="F844">
        <v>1381723140</v>
      </c>
      <c r="G844">
        <v>1378735983</v>
      </c>
      <c r="H844" t="b">
        <v>1</v>
      </c>
      <c r="I844">
        <v>39</v>
      </c>
      <c r="J844" t="b">
        <v>1</v>
      </c>
      <c r="K844" t="s">
        <v>1808</v>
      </c>
      <c r="L844">
        <f>ROUND(C844/B844*100,0)</f>
        <v>104</v>
      </c>
      <c r="M844">
        <f>IFERROR(ROUND(C844/I844,2),0)</f>
        <v>66.87</v>
      </c>
      <c r="N844" t="s">
        <v>1863</v>
      </c>
      <c r="O844" t="s">
        <v>1865</v>
      </c>
      <c r="P844" s="10">
        <f t="shared" si="26"/>
        <v>41526.592395833337</v>
      </c>
      <c r="Q844" s="10">
        <f t="shared" si="27"/>
        <v>41561.165972222225</v>
      </c>
    </row>
    <row r="845" spans="1:17" hidden="1" x14ac:dyDescent="0.3">
      <c r="A845" s="7">
        <v>843</v>
      </c>
      <c r="B845" s="3">
        <v>3000</v>
      </c>
      <c r="C845" s="5">
        <v>8014</v>
      </c>
      <c r="D845" t="s">
        <v>1752</v>
      </c>
      <c r="E845" t="s">
        <v>1757</v>
      </c>
      <c r="F845">
        <v>1481184000</v>
      </c>
      <c r="G845">
        <v>1479708680</v>
      </c>
      <c r="H845" t="b">
        <v>0</v>
      </c>
      <c r="I845">
        <v>127</v>
      </c>
      <c r="J845" t="b">
        <v>1</v>
      </c>
      <c r="K845" t="s">
        <v>1808</v>
      </c>
      <c r="L845">
        <f>ROUND(C845/B845*100,0)</f>
        <v>267</v>
      </c>
      <c r="M845">
        <f>IFERROR(ROUND(C845/I845,2),0)</f>
        <v>63.1</v>
      </c>
      <c r="N845" t="s">
        <v>1863</v>
      </c>
      <c r="O845" t="s">
        <v>1865</v>
      </c>
      <c r="P845" s="10">
        <f t="shared" si="26"/>
        <v>42695.257870370369</v>
      </c>
      <c r="Q845" s="10">
        <f t="shared" si="27"/>
        <v>42712.333333333328</v>
      </c>
    </row>
    <row r="846" spans="1:17" hidden="1" x14ac:dyDescent="0.3">
      <c r="A846" s="7">
        <v>844</v>
      </c>
      <c r="B846" s="3">
        <v>3000</v>
      </c>
      <c r="C846" s="5">
        <v>5824</v>
      </c>
      <c r="D846" t="s">
        <v>1752</v>
      </c>
      <c r="E846" t="s">
        <v>1757</v>
      </c>
      <c r="F846">
        <v>1414817940</v>
      </c>
      <c r="G846">
        <v>1411489552</v>
      </c>
      <c r="H846" t="b">
        <v>1</v>
      </c>
      <c r="I846">
        <v>159</v>
      </c>
      <c r="J846" t="b">
        <v>1</v>
      </c>
      <c r="K846" t="s">
        <v>1808</v>
      </c>
      <c r="L846">
        <f>ROUND(C846/B846*100,0)</f>
        <v>194</v>
      </c>
      <c r="M846">
        <f>IFERROR(ROUND(C846/I846,2),0)</f>
        <v>36.630000000000003</v>
      </c>
      <c r="N846" t="s">
        <v>1863</v>
      </c>
      <c r="O846" t="s">
        <v>1865</v>
      </c>
      <c r="P846" s="10">
        <f t="shared" si="26"/>
        <v>41905.684629629628</v>
      </c>
      <c r="Q846" s="10">
        <f t="shared" si="27"/>
        <v>41944.207638888889</v>
      </c>
    </row>
    <row r="847" spans="1:17" hidden="1" x14ac:dyDescent="0.3">
      <c r="A847" s="7">
        <v>845</v>
      </c>
      <c r="B847" s="3">
        <v>5000</v>
      </c>
      <c r="C847" s="5">
        <v>6019.01</v>
      </c>
      <c r="D847" t="s">
        <v>1752</v>
      </c>
      <c r="E847" t="s">
        <v>1757</v>
      </c>
      <c r="F847">
        <v>1473047940</v>
      </c>
      <c r="G847">
        <v>1469595396</v>
      </c>
      <c r="H847" t="b">
        <v>0</v>
      </c>
      <c r="I847">
        <v>177</v>
      </c>
      <c r="J847" t="b">
        <v>1</v>
      </c>
      <c r="K847" t="s">
        <v>1808</v>
      </c>
      <c r="L847">
        <f>ROUND(C847/B847*100,0)</f>
        <v>120</v>
      </c>
      <c r="M847">
        <f>IFERROR(ROUND(C847/I847,2),0)</f>
        <v>34.01</v>
      </c>
      <c r="N847" t="s">
        <v>1863</v>
      </c>
      <c r="O847" t="s">
        <v>1865</v>
      </c>
      <c r="P847" s="10">
        <f t="shared" si="26"/>
        <v>42578.205972222218</v>
      </c>
      <c r="Q847" s="10">
        <f t="shared" si="27"/>
        <v>42618.165972222225</v>
      </c>
    </row>
    <row r="848" spans="1:17" hidden="1" x14ac:dyDescent="0.3">
      <c r="A848" s="7">
        <v>846</v>
      </c>
      <c r="B848" s="3">
        <v>1100</v>
      </c>
      <c r="C848" s="5">
        <v>1342.01</v>
      </c>
      <c r="D848" t="s">
        <v>1752</v>
      </c>
      <c r="E848" t="s">
        <v>1758</v>
      </c>
      <c r="F848">
        <v>1394460000</v>
      </c>
      <c r="G848">
        <v>1393233855</v>
      </c>
      <c r="H848" t="b">
        <v>0</v>
      </c>
      <c r="I848">
        <v>47</v>
      </c>
      <c r="J848" t="b">
        <v>1</v>
      </c>
      <c r="K848" t="s">
        <v>1808</v>
      </c>
      <c r="L848">
        <f>ROUND(C848/B848*100,0)</f>
        <v>122</v>
      </c>
      <c r="M848">
        <f>IFERROR(ROUND(C848/I848,2),0)</f>
        <v>28.55</v>
      </c>
      <c r="N848" t="s">
        <v>1863</v>
      </c>
      <c r="O848" t="s">
        <v>1865</v>
      </c>
      <c r="P848" s="10">
        <f t="shared" si="26"/>
        <v>41694.391840277778</v>
      </c>
      <c r="Q848" s="10">
        <f t="shared" si="27"/>
        <v>41708.583333333336</v>
      </c>
    </row>
    <row r="849" spans="1:17" hidden="1" x14ac:dyDescent="0.3">
      <c r="A849" s="7">
        <v>847</v>
      </c>
      <c r="B849" s="3">
        <v>10</v>
      </c>
      <c r="C849" s="5">
        <v>10</v>
      </c>
      <c r="D849" t="s">
        <v>1752</v>
      </c>
      <c r="E849" t="s">
        <v>1757</v>
      </c>
      <c r="F849">
        <v>1436555376</v>
      </c>
      <c r="G849">
        <v>1433963376</v>
      </c>
      <c r="H849" t="b">
        <v>0</v>
      </c>
      <c r="I849">
        <v>1</v>
      </c>
      <c r="J849" t="b">
        <v>1</v>
      </c>
      <c r="K849" t="s">
        <v>1808</v>
      </c>
      <c r="L849">
        <f>ROUND(C849/B849*100,0)</f>
        <v>100</v>
      </c>
      <c r="M849">
        <f>IFERROR(ROUND(C849/I849,2),0)</f>
        <v>10</v>
      </c>
      <c r="N849" t="s">
        <v>1863</v>
      </c>
      <c r="O849" t="s">
        <v>1865</v>
      </c>
      <c r="P849" s="10">
        <f t="shared" si="26"/>
        <v>42165.79833333334</v>
      </c>
      <c r="Q849" s="10">
        <f t="shared" si="27"/>
        <v>42195.79833333334</v>
      </c>
    </row>
    <row r="850" spans="1:17" hidden="1" x14ac:dyDescent="0.3">
      <c r="A850" s="7">
        <v>848</v>
      </c>
      <c r="B850" s="3">
        <v>300</v>
      </c>
      <c r="C850" s="5">
        <v>300</v>
      </c>
      <c r="D850" t="s">
        <v>1752</v>
      </c>
      <c r="E850" t="s">
        <v>1757</v>
      </c>
      <c r="F850">
        <v>1429038033</v>
      </c>
      <c r="G850">
        <v>1426446033</v>
      </c>
      <c r="H850" t="b">
        <v>0</v>
      </c>
      <c r="I850">
        <v>16</v>
      </c>
      <c r="J850" t="b">
        <v>1</v>
      </c>
      <c r="K850" t="s">
        <v>1808</v>
      </c>
      <c r="L850">
        <f>ROUND(C850/B850*100,0)</f>
        <v>100</v>
      </c>
      <c r="M850">
        <f>IFERROR(ROUND(C850/I850,2),0)</f>
        <v>18.75</v>
      </c>
      <c r="N850" t="s">
        <v>1863</v>
      </c>
      <c r="O850" t="s">
        <v>1865</v>
      </c>
      <c r="P850" s="10">
        <f t="shared" si="26"/>
        <v>42078.792048611111</v>
      </c>
      <c r="Q850" s="10">
        <f t="shared" si="27"/>
        <v>42108.792048611111</v>
      </c>
    </row>
    <row r="851" spans="1:17" hidden="1" x14ac:dyDescent="0.3">
      <c r="A851" s="7">
        <v>849</v>
      </c>
      <c r="B851" s="3">
        <v>4000</v>
      </c>
      <c r="C851" s="5">
        <v>4796</v>
      </c>
      <c r="D851" t="s">
        <v>1752</v>
      </c>
      <c r="E851" t="s">
        <v>1757</v>
      </c>
      <c r="F851">
        <v>1426473264</v>
      </c>
      <c r="G851">
        <v>1424057664</v>
      </c>
      <c r="H851" t="b">
        <v>0</v>
      </c>
      <c r="I851">
        <v>115</v>
      </c>
      <c r="J851" t="b">
        <v>1</v>
      </c>
      <c r="K851" t="s">
        <v>1808</v>
      </c>
      <c r="L851">
        <f>ROUND(C851/B851*100,0)</f>
        <v>120</v>
      </c>
      <c r="M851">
        <f>IFERROR(ROUND(C851/I851,2),0)</f>
        <v>41.7</v>
      </c>
      <c r="N851" t="s">
        <v>1863</v>
      </c>
      <c r="O851" t="s">
        <v>1865</v>
      </c>
      <c r="P851" s="10">
        <f t="shared" si="26"/>
        <v>42051.148888888885</v>
      </c>
      <c r="Q851" s="10">
        <f t="shared" si="27"/>
        <v>42079.107222222221</v>
      </c>
    </row>
    <row r="852" spans="1:17" hidden="1" x14ac:dyDescent="0.3">
      <c r="A852" s="7">
        <v>850</v>
      </c>
      <c r="B852" s="3">
        <v>4000</v>
      </c>
      <c r="C852" s="5">
        <v>6207</v>
      </c>
      <c r="D852" t="s">
        <v>1752</v>
      </c>
      <c r="E852" t="s">
        <v>1757</v>
      </c>
      <c r="F852">
        <v>1461560340</v>
      </c>
      <c r="G852">
        <v>1458762717</v>
      </c>
      <c r="H852" t="b">
        <v>0</v>
      </c>
      <c r="I852">
        <v>133</v>
      </c>
      <c r="J852" t="b">
        <v>1</v>
      </c>
      <c r="K852" t="s">
        <v>1808</v>
      </c>
      <c r="L852">
        <f>ROUND(C852/B852*100,0)</f>
        <v>155</v>
      </c>
      <c r="M852">
        <f>IFERROR(ROUND(C852/I852,2),0)</f>
        <v>46.67</v>
      </c>
      <c r="N852" t="s">
        <v>1863</v>
      </c>
      <c r="O852" t="s">
        <v>1865</v>
      </c>
      <c r="P852" s="10">
        <f t="shared" si="26"/>
        <v>42452.827743055561</v>
      </c>
      <c r="Q852" s="10">
        <f t="shared" si="27"/>
        <v>42485.207638888889</v>
      </c>
    </row>
    <row r="853" spans="1:17" hidden="1" x14ac:dyDescent="0.3">
      <c r="A853" s="7">
        <v>851</v>
      </c>
      <c r="B853" s="3">
        <v>2000</v>
      </c>
      <c r="C853" s="5">
        <v>2609</v>
      </c>
      <c r="D853" t="s">
        <v>1752</v>
      </c>
      <c r="E853" t="s">
        <v>1763</v>
      </c>
      <c r="F853">
        <v>1469994300</v>
      </c>
      <c r="G853">
        <v>1464815253</v>
      </c>
      <c r="H853" t="b">
        <v>0</v>
      </c>
      <c r="I853">
        <v>70</v>
      </c>
      <c r="J853" t="b">
        <v>1</v>
      </c>
      <c r="K853" t="s">
        <v>1808</v>
      </c>
      <c r="L853">
        <f>ROUND(C853/B853*100,0)</f>
        <v>130</v>
      </c>
      <c r="M853">
        <f>IFERROR(ROUND(C853/I853,2),0)</f>
        <v>37.270000000000003</v>
      </c>
      <c r="N853" t="s">
        <v>1863</v>
      </c>
      <c r="O853" t="s">
        <v>1865</v>
      </c>
      <c r="P853" s="10">
        <f t="shared" si="26"/>
        <v>42522.880243055552</v>
      </c>
      <c r="Q853" s="10">
        <f t="shared" si="27"/>
        <v>42582.822916666672</v>
      </c>
    </row>
    <row r="854" spans="1:17" hidden="1" x14ac:dyDescent="0.3">
      <c r="A854" s="7">
        <v>852</v>
      </c>
      <c r="B854" s="3">
        <v>3500</v>
      </c>
      <c r="C854" s="5">
        <v>3674</v>
      </c>
      <c r="D854" t="s">
        <v>1752</v>
      </c>
      <c r="E854" t="s">
        <v>1757</v>
      </c>
      <c r="F854">
        <v>1477342800</v>
      </c>
      <c r="G854">
        <v>1476386395</v>
      </c>
      <c r="H854" t="b">
        <v>0</v>
      </c>
      <c r="I854">
        <v>62</v>
      </c>
      <c r="J854" t="b">
        <v>1</v>
      </c>
      <c r="K854" t="s">
        <v>1808</v>
      </c>
      <c r="L854">
        <f>ROUND(C854/B854*100,0)</f>
        <v>105</v>
      </c>
      <c r="M854">
        <f>IFERROR(ROUND(C854/I854,2),0)</f>
        <v>59.26</v>
      </c>
      <c r="N854" t="s">
        <v>1863</v>
      </c>
      <c r="O854" t="s">
        <v>1865</v>
      </c>
      <c r="P854" s="10">
        <f t="shared" si="26"/>
        <v>42656.805497685185</v>
      </c>
      <c r="Q854" s="10">
        <f t="shared" si="27"/>
        <v>42667.875</v>
      </c>
    </row>
    <row r="855" spans="1:17" hidden="1" x14ac:dyDescent="0.3">
      <c r="A855" s="7">
        <v>853</v>
      </c>
      <c r="B855" s="3">
        <v>300</v>
      </c>
      <c r="C855" s="5">
        <v>300</v>
      </c>
      <c r="D855" t="s">
        <v>1752</v>
      </c>
      <c r="E855" t="s">
        <v>1757</v>
      </c>
      <c r="F855">
        <v>1424116709</v>
      </c>
      <c r="G855">
        <v>1421524709</v>
      </c>
      <c r="H855" t="b">
        <v>0</v>
      </c>
      <c r="I855">
        <v>10</v>
      </c>
      <c r="J855" t="b">
        <v>1</v>
      </c>
      <c r="K855" t="s">
        <v>1808</v>
      </c>
      <c r="L855">
        <f>ROUND(C855/B855*100,0)</f>
        <v>100</v>
      </c>
      <c r="M855">
        <f>IFERROR(ROUND(C855/I855,2),0)</f>
        <v>30</v>
      </c>
      <c r="N855" t="s">
        <v>1863</v>
      </c>
      <c r="O855" t="s">
        <v>1865</v>
      </c>
      <c r="P855" s="10">
        <f t="shared" si="26"/>
        <v>42021.832280092596</v>
      </c>
      <c r="Q855" s="10">
        <f t="shared" si="27"/>
        <v>42051.832280092596</v>
      </c>
    </row>
    <row r="856" spans="1:17" hidden="1" x14ac:dyDescent="0.3">
      <c r="A856" s="7">
        <v>854</v>
      </c>
      <c r="B856" s="3">
        <v>27800</v>
      </c>
      <c r="C856" s="5">
        <v>32865.300000000003</v>
      </c>
      <c r="D856" t="s">
        <v>1752</v>
      </c>
      <c r="E856" t="s">
        <v>1757</v>
      </c>
      <c r="F856">
        <v>1482901546</v>
      </c>
      <c r="G856">
        <v>1480309546</v>
      </c>
      <c r="H856" t="b">
        <v>0</v>
      </c>
      <c r="I856">
        <v>499</v>
      </c>
      <c r="J856" t="b">
        <v>1</v>
      </c>
      <c r="K856" t="s">
        <v>1808</v>
      </c>
      <c r="L856">
        <f>ROUND(C856/B856*100,0)</f>
        <v>118</v>
      </c>
      <c r="M856">
        <f>IFERROR(ROUND(C856/I856,2),0)</f>
        <v>65.86</v>
      </c>
      <c r="N856" t="s">
        <v>1863</v>
      </c>
      <c r="O856" t="s">
        <v>1865</v>
      </c>
      <c r="P856" s="10">
        <f t="shared" si="26"/>
        <v>42702.212337962963</v>
      </c>
      <c r="Q856" s="10">
        <f t="shared" si="27"/>
        <v>42732.212337962963</v>
      </c>
    </row>
    <row r="857" spans="1:17" hidden="1" x14ac:dyDescent="0.3">
      <c r="A857" s="7">
        <v>855</v>
      </c>
      <c r="B857" s="3">
        <v>1450</v>
      </c>
      <c r="C857" s="5">
        <v>1500</v>
      </c>
      <c r="D857" t="s">
        <v>1752</v>
      </c>
      <c r="E857" t="s">
        <v>1757</v>
      </c>
      <c r="F857">
        <v>1469329217</v>
      </c>
      <c r="G857">
        <v>1466737217</v>
      </c>
      <c r="H857" t="b">
        <v>0</v>
      </c>
      <c r="I857">
        <v>47</v>
      </c>
      <c r="J857" t="b">
        <v>1</v>
      </c>
      <c r="K857" t="s">
        <v>1808</v>
      </c>
      <c r="L857">
        <f>ROUND(C857/B857*100,0)</f>
        <v>103</v>
      </c>
      <c r="M857">
        <f>IFERROR(ROUND(C857/I857,2),0)</f>
        <v>31.91</v>
      </c>
      <c r="N857" t="s">
        <v>1863</v>
      </c>
      <c r="O857" t="s">
        <v>1865</v>
      </c>
      <c r="P857" s="10">
        <f t="shared" si="26"/>
        <v>42545.125196759262</v>
      </c>
      <c r="Q857" s="10">
        <f t="shared" si="27"/>
        <v>42575.125196759262</v>
      </c>
    </row>
    <row r="858" spans="1:17" hidden="1" x14ac:dyDescent="0.3">
      <c r="A858" s="7">
        <v>856</v>
      </c>
      <c r="B858" s="3">
        <v>250</v>
      </c>
      <c r="C858" s="5">
        <v>545</v>
      </c>
      <c r="D858" t="s">
        <v>1752</v>
      </c>
      <c r="E858" t="s">
        <v>1769</v>
      </c>
      <c r="F858">
        <v>1477422000</v>
      </c>
      <c r="G858">
        <v>1472282956</v>
      </c>
      <c r="H858" t="b">
        <v>0</v>
      </c>
      <c r="I858">
        <v>28</v>
      </c>
      <c r="J858" t="b">
        <v>1</v>
      </c>
      <c r="K858" t="s">
        <v>1808</v>
      </c>
      <c r="L858">
        <f>ROUND(C858/B858*100,0)</f>
        <v>218</v>
      </c>
      <c r="M858">
        <f>IFERROR(ROUND(C858/I858,2),0)</f>
        <v>19.46</v>
      </c>
      <c r="N858" t="s">
        <v>1863</v>
      </c>
      <c r="O858" t="s">
        <v>1865</v>
      </c>
      <c r="P858" s="10">
        <f t="shared" si="26"/>
        <v>42609.311990740738</v>
      </c>
      <c r="Q858" s="10">
        <f t="shared" si="27"/>
        <v>42668.791666666672</v>
      </c>
    </row>
    <row r="859" spans="1:17" hidden="1" x14ac:dyDescent="0.3">
      <c r="A859" s="7">
        <v>857</v>
      </c>
      <c r="B859" s="3">
        <v>1200</v>
      </c>
      <c r="C859" s="5">
        <v>1200</v>
      </c>
      <c r="D859" t="s">
        <v>1752</v>
      </c>
      <c r="E859" t="s">
        <v>1760</v>
      </c>
      <c r="F859">
        <v>1448463431</v>
      </c>
      <c r="G859">
        <v>1444831031</v>
      </c>
      <c r="H859" t="b">
        <v>0</v>
      </c>
      <c r="I859">
        <v>24</v>
      </c>
      <c r="J859" t="b">
        <v>1</v>
      </c>
      <c r="K859" t="s">
        <v>1808</v>
      </c>
      <c r="L859">
        <f>ROUND(C859/B859*100,0)</f>
        <v>100</v>
      </c>
      <c r="M859">
        <f>IFERROR(ROUND(C859/I859,2),0)</f>
        <v>50</v>
      </c>
      <c r="N859" t="s">
        <v>1863</v>
      </c>
      <c r="O859" t="s">
        <v>1865</v>
      </c>
      <c r="P859" s="10">
        <f t="shared" si="26"/>
        <v>42291.581377314811</v>
      </c>
      <c r="Q859" s="10">
        <f t="shared" si="27"/>
        <v>42333.623043981483</v>
      </c>
    </row>
    <row r="860" spans="1:17" hidden="1" x14ac:dyDescent="0.3">
      <c r="A860" s="7">
        <v>858</v>
      </c>
      <c r="B860" s="3">
        <v>1200</v>
      </c>
      <c r="C860" s="5">
        <v>1728.07</v>
      </c>
      <c r="D860" t="s">
        <v>1752</v>
      </c>
      <c r="E860" t="s">
        <v>1758</v>
      </c>
      <c r="F860">
        <v>1429138740</v>
      </c>
      <c r="G860">
        <v>1426528418</v>
      </c>
      <c r="H860" t="b">
        <v>0</v>
      </c>
      <c r="I860">
        <v>76</v>
      </c>
      <c r="J860" t="b">
        <v>1</v>
      </c>
      <c r="K860" t="s">
        <v>1808</v>
      </c>
      <c r="L860">
        <f>ROUND(C860/B860*100,0)</f>
        <v>144</v>
      </c>
      <c r="M860">
        <f>IFERROR(ROUND(C860/I860,2),0)</f>
        <v>22.74</v>
      </c>
      <c r="N860" t="s">
        <v>1863</v>
      </c>
      <c r="O860" t="s">
        <v>1865</v>
      </c>
      <c r="P860" s="10">
        <f t="shared" si="26"/>
        <v>42079.745578703703</v>
      </c>
      <c r="Q860" s="10">
        <f t="shared" si="27"/>
        <v>42109.957638888889</v>
      </c>
    </row>
    <row r="861" spans="1:17" hidden="1" x14ac:dyDescent="0.3">
      <c r="A861" s="7">
        <v>859</v>
      </c>
      <c r="B861" s="3">
        <v>4000</v>
      </c>
      <c r="C861" s="5">
        <v>4187</v>
      </c>
      <c r="D861" t="s">
        <v>1752</v>
      </c>
      <c r="E861" t="s">
        <v>1757</v>
      </c>
      <c r="F861">
        <v>1433376000</v>
      </c>
      <c r="G861">
        <v>1430768468</v>
      </c>
      <c r="H861" t="b">
        <v>0</v>
      </c>
      <c r="I861">
        <v>98</v>
      </c>
      <c r="J861" t="b">
        <v>1</v>
      </c>
      <c r="K861" t="s">
        <v>1808</v>
      </c>
      <c r="L861">
        <f>ROUND(C861/B861*100,0)</f>
        <v>105</v>
      </c>
      <c r="M861">
        <f>IFERROR(ROUND(C861/I861,2),0)</f>
        <v>42.72</v>
      </c>
      <c r="N861" t="s">
        <v>1863</v>
      </c>
      <c r="O861" t="s">
        <v>1865</v>
      </c>
      <c r="P861" s="10">
        <f t="shared" si="26"/>
        <v>42128.820231481484</v>
      </c>
      <c r="Q861" s="10">
        <f t="shared" si="27"/>
        <v>42159</v>
      </c>
    </row>
    <row r="862" spans="1:17" hidden="1" x14ac:dyDescent="0.3">
      <c r="A862" s="7">
        <v>860</v>
      </c>
      <c r="B862" s="3">
        <v>14000</v>
      </c>
      <c r="C862" s="5">
        <v>2540</v>
      </c>
      <c r="D862" t="s">
        <v>1754</v>
      </c>
      <c r="E862" t="s">
        <v>1757</v>
      </c>
      <c r="F862">
        <v>1385123713</v>
      </c>
      <c r="G862">
        <v>1382528113</v>
      </c>
      <c r="H862" t="b">
        <v>0</v>
      </c>
      <c r="I862">
        <v>48</v>
      </c>
      <c r="J862" t="b">
        <v>0</v>
      </c>
      <c r="K862" t="s">
        <v>1809</v>
      </c>
      <c r="L862">
        <f>ROUND(C862/B862*100,0)</f>
        <v>18</v>
      </c>
      <c r="M862">
        <f>IFERROR(ROUND(C862/I862,2),0)</f>
        <v>52.92</v>
      </c>
      <c r="N862" t="s">
        <v>1863</v>
      </c>
      <c r="O862" t="s">
        <v>1866</v>
      </c>
      <c r="P862" s="10">
        <f t="shared" si="26"/>
        <v>41570.482789351852</v>
      </c>
      <c r="Q862" s="10">
        <f t="shared" si="27"/>
        <v>41600.524456018517</v>
      </c>
    </row>
    <row r="863" spans="1:17" hidden="1" x14ac:dyDescent="0.3">
      <c r="A863" s="7">
        <v>861</v>
      </c>
      <c r="B863" s="3">
        <v>4500</v>
      </c>
      <c r="C863" s="5">
        <v>101</v>
      </c>
      <c r="D863" t="s">
        <v>1754</v>
      </c>
      <c r="E863" t="s">
        <v>1757</v>
      </c>
      <c r="F863">
        <v>1474067404</v>
      </c>
      <c r="G863">
        <v>1471475404</v>
      </c>
      <c r="H863" t="b">
        <v>0</v>
      </c>
      <c r="I863">
        <v>2</v>
      </c>
      <c r="J863" t="b">
        <v>0</v>
      </c>
      <c r="K863" t="s">
        <v>1809</v>
      </c>
      <c r="L863">
        <f>ROUND(C863/B863*100,0)</f>
        <v>2</v>
      </c>
      <c r="M863">
        <f>IFERROR(ROUND(C863/I863,2),0)</f>
        <v>50.5</v>
      </c>
      <c r="N863" t="s">
        <v>1863</v>
      </c>
      <c r="O863" t="s">
        <v>1866</v>
      </c>
      <c r="P863" s="10">
        <f t="shared" si="26"/>
        <v>42599.965324074074</v>
      </c>
      <c r="Q863" s="10">
        <f t="shared" si="27"/>
        <v>42629.965324074074</v>
      </c>
    </row>
    <row r="864" spans="1:17" hidden="1" x14ac:dyDescent="0.3">
      <c r="A864" s="7">
        <v>862</v>
      </c>
      <c r="B864" s="3">
        <v>50000</v>
      </c>
      <c r="C864" s="5">
        <v>170</v>
      </c>
      <c r="D864" t="s">
        <v>1754</v>
      </c>
      <c r="E864" t="s">
        <v>1758</v>
      </c>
      <c r="F864">
        <v>1384179548</v>
      </c>
      <c r="G864">
        <v>1381583948</v>
      </c>
      <c r="H864" t="b">
        <v>0</v>
      </c>
      <c r="I864">
        <v>4</v>
      </c>
      <c r="J864" t="b">
        <v>0</v>
      </c>
      <c r="K864" t="s">
        <v>1809</v>
      </c>
      <c r="L864">
        <f>ROUND(C864/B864*100,0)</f>
        <v>0</v>
      </c>
      <c r="M864">
        <f>IFERROR(ROUND(C864/I864,2),0)</f>
        <v>42.5</v>
      </c>
      <c r="N864" t="s">
        <v>1863</v>
      </c>
      <c r="O864" t="s">
        <v>1866</v>
      </c>
      <c r="P864" s="10">
        <f t="shared" si="26"/>
        <v>41559.5549537037</v>
      </c>
      <c r="Q864" s="10">
        <f t="shared" si="27"/>
        <v>41589.596620370372</v>
      </c>
    </row>
    <row r="865" spans="1:17" hidden="1" x14ac:dyDescent="0.3">
      <c r="A865" s="7">
        <v>863</v>
      </c>
      <c r="B865" s="3">
        <v>2000</v>
      </c>
      <c r="C865" s="5">
        <v>90</v>
      </c>
      <c r="D865" t="s">
        <v>1754</v>
      </c>
      <c r="E865" t="s">
        <v>1757</v>
      </c>
      <c r="F865">
        <v>1329014966</v>
      </c>
      <c r="G865">
        <v>1326422966</v>
      </c>
      <c r="H865" t="b">
        <v>0</v>
      </c>
      <c r="I865">
        <v>5</v>
      </c>
      <c r="J865" t="b">
        <v>0</v>
      </c>
      <c r="K865" t="s">
        <v>1809</v>
      </c>
      <c r="L865">
        <f>ROUND(C865/B865*100,0)</f>
        <v>5</v>
      </c>
      <c r="M865">
        <f>IFERROR(ROUND(C865/I865,2),0)</f>
        <v>18</v>
      </c>
      <c r="N865" t="s">
        <v>1863</v>
      </c>
      <c r="O865" t="s">
        <v>1866</v>
      </c>
      <c r="P865" s="10">
        <f t="shared" si="26"/>
        <v>40921.117662037039</v>
      </c>
      <c r="Q865" s="10">
        <f t="shared" si="27"/>
        <v>40951.117662037039</v>
      </c>
    </row>
    <row r="866" spans="1:17" hidden="1" x14ac:dyDescent="0.3">
      <c r="A866" s="7">
        <v>864</v>
      </c>
      <c r="B866" s="3">
        <v>6500</v>
      </c>
      <c r="C866" s="5">
        <v>2700</v>
      </c>
      <c r="D866" t="s">
        <v>1754</v>
      </c>
      <c r="E866" t="s">
        <v>1757</v>
      </c>
      <c r="F866">
        <v>1381917540</v>
      </c>
      <c r="G866">
        <v>1379990038</v>
      </c>
      <c r="H866" t="b">
        <v>0</v>
      </c>
      <c r="I866">
        <v>79</v>
      </c>
      <c r="J866" t="b">
        <v>0</v>
      </c>
      <c r="K866" t="s">
        <v>1809</v>
      </c>
      <c r="L866">
        <f>ROUND(C866/B866*100,0)</f>
        <v>42</v>
      </c>
      <c r="M866">
        <f>IFERROR(ROUND(C866/I866,2),0)</f>
        <v>34.18</v>
      </c>
      <c r="N866" t="s">
        <v>1863</v>
      </c>
      <c r="O866" t="s">
        <v>1866</v>
      </c>
      <c r="P866" s="10">
        <f t="shared" si="26"/>
        <v>41541.106921296298</v>
      </c>
      <c r="Q866" s="10">
        <f t="shared" si="27"/>
        <v>41563.415972222225</v>
      </c>
    </row>
    <row r="867" spans="1:17" hidden="1" x14ac:dyDescent="0.3">
      <c r="A867" s="7">
        <v>865</v>
      </c>
      <c r="B867" s="3">
        <v>2200</v>
      </c>
      <c r="C867" s="5">
        <v>45</v>
      </c>
      <c r="D867" t="s">
        <v>1754</v>
      </c>
      <c r="E867" t="s">
        <v>1757</v>
      </c>
      <c r="F867">
        <v>1358361197</v>
      </c>
      <c r="G867">
        <v>1353177197</v>
      </c>
      <c r="H867" t="b">
        <v>0</v>
      </c>
      <c r="I867">
        <v>2</v>
      </c>
      <c r="J867" t="b">
        <v>0</v>
      </c>
      <c r="K867" t="s">
        <v>1809</v>
      </c>
      <c r="L867">
        <f>ROUND(C867/B867*100,0)</f>
        <v>2</v>
      </c>
      <c r="M867">
        <f>IFERROR(ROUND(C867/I867,2),0)</f>
        <v>22.5</v>
      </c>
      <c r="N867" t="s">
        <v>1863</v>
      </c>
      <c r="O867" t="s">
        <v>1866</v>
      </c>
      <c r="P867" s="10">
        <f t="shared" si="26"/>
        <v>41230.77311342593</v>
      </c>
      <c r="Q867" s="10">
        <f t="shared" si="27"/>
        <v>41290.77311342593</v>
      </c>
    </row>
    <row r="868" spans="1:17" hidden="1" x14ac:dyDescent="0.3">
      <c r="A868" s="7">
        <v>866</v>
      </c>
      <c r="B868" s="3">
        <v>3500</v>
      </c>
      <c r="C868" s="5">
        <v>640</v>
      </c>
      <c r="D868" t="s">
        <v>1754</v>
      </c>
      <c r="E868" t="s">
        <v>1757</v>
      </c>
      <c r="F868">
        <v>1425136200</v>
      </c>
      <c r="G868">
        <v>1421853518</v>
      </c>
      <c r="H868" t="b">
        <v>0</v>
      </c>
      <c r="I868">
        <v>11</v>
      </c>
      <c r="J868" t="b">
        <v>0</v>
      </c>
      <c r="K868" t="s">
        <v>1809</v>
      </c>
      <c r="L868">
        <f>ROUND(C868/B868*100,0)</f>
        <v>18</v>
      </c>
      <c r="M868">
        <f>IFERROR(ROUND(C868/I868,2),0)</f>
        <v>58.18</v>
      </c>
      <c r="N868" t="s">
        <v>1863</v>
      </c>
      <c r="O868" t="s">
        <v>1866</v>
      </c>
      <c r="P868" s="10">
        <f t="shared" si="26"/>
        <v>42025.637939814813</v>
      </c>
      <c r="Q868" s="10">
        <f t="shared" si="27"/>
        <v>42063.631944444445</v>
      </c>
    </row>
    <row r="869" spans="1:17" hidden="1" x14ac:dyDescent="0.3">
      <c r="A869" s="7">
        <v>867</v>
      </c>
      <c r="B869" s="3">
        <v>5000</v>
      </c>
      <c r="C869" s="5">
        <v>1201</v>
      </c>
      <c r="D869" t="s">
        <v>1754</v>
      </c>
      <c r="E869" t="s">
        <v>1757</v>
      </c>
      <c r="F869">
        <v>1259643540</v>
      </c>
      <c r="G869">
        <v>1254450706</v>
      </c>
      <c r="H869" t="b">
        <v>0</v>
      </c>
      <c r="I869">
        <v>11</v>
      </c>
      <c r="J869" t="b">
        <v>0</v>
      </c>
      <c r="K869" t="s">
        <v>1809</v>
      </c>
      <c r="L869">
        <f>ROUND(C869/B869*100,0)</f>
        <v>24</v>
      </c>
      <c r="M869">
        <f>IFERROR(ROUND(C869/I869,2),0)</f>
        <v>109.18</v>
      </c>
      <c r="N869" t="s">
        <v>1863</v>
      </c>
      <c r="O869" t="s">
        <v>1866</v>
      </c>
      <c r="P869" s="10">
        <f t="shared" si="26"/>
        <v>40088.105393518519</v>
      </c>
      <c r="Q869" s="10">
        <f t="shared" si="27"/>
        <v>40148.207638888889</v>
      </c>
    </row>
    <row r="870" spans="1:17" hidden="1" x14ac:dyDescent="0.3">
      <c r="A870" s="7">
        <v>868</v>
      </c>
      <c r="B870" s="3">
        <v>45000</v>
      </c>
      <c r="C870" s="5">
        <v>50</v>
      </c>
      <c r="D870" t="s">
        <v>1754</v>
      </c>
      <c r="E870" t="s">
        <v>1757</v>
      </c>
      <c r="F870">
        <v>1389055198</v>
      </c>
      <c r="G870">
        <v>1386463198</v>
      </c>
      <c r="H870" t="b">
        <v>0</v>
      </c>
      <c r="I870">
        <v>1</v>
      </c>
      <c r="J870" t="b">
        <v>0</v>
      </c>
      <c r="K870" t="s">
        <v>1809</v>
      </c>
      <c r="L870">
        <f>ROUND(C870/B870*100,0)</f>
        <v>0</v>
      </c>
      <c r="M870">
        <f>IFERROR(ROUND(C870/I870,2),0)</f>
        <v>50</v>
      </c>
      <c r="N870" t="s">
        <v>1863</v>
      </c>
      <c r="O870" t="s">
        <v>1866</v>
      </c>
      <c r="P870" s="10">
        <f t="shared" si="26"/>
        <v>41616.027754629627</v>
      </c>
      <c r="Q870" s="10">
        <f t="shared" si="27"/>
        <v>41646.027754629627</v>
      </c>
    </row>
    <row r="871" spans="1:17" hidden="1" x14ac:dyDescent="0.3">
      <c r="A871" s="7">
        <v>869</v>
      </c>
      <c r="B871" s="3">
        <v>8800</v>
      </c>
      <c r="C871" s="5">
        <v>1040</v>
      </c>
      <c r="D871" t="s">
        <v>1754</v>
      </c>
      <c r="E871" t="s">
        <v>1757</v>
      </c>
      <c r="F871">
        <v>1365448657</v>
      </c>
      <c r="G871">
        <v>1362860257</v>
      </c>
      <c r="H871" t="b">
        <v>0</v>
      </c>
      <c r="I871">
        <v>3</v>
      </c>
      <c r="J871" t="b">
        <v>0</v>
      </c>
      <c r="K871" t="s">
        <v>1809</v>
      </c>
      <c r="L871">
        <f>ROUND(C871/B871*100,0)</f>
        <v>12</v>
      </c>
      <c r="M871">
        <f>IFERROR(ROUND(C871/I871,2),0)</f>
        <v>346.67</v>
      </c>
      <c r="N871" t="s">
        <v>1863</v>
      </c>
      <c r="O871" t="s">
        <v>1866</v>
      </c>
      <c r="P871" s="10">
        <f t="shared" si="26"/>
        <v>41342.845567129632</v>
      </c>
      <c r="Q871" s="10">
        <f t="shared" si="27"/>
        <v>41372.803900462961</v>
      </c>
    </row>
    <row r="872" spans="1:17" hidden="1" x14ac:dyDescent="0.3">
      <c r="A872" s="7">
        <v>870</v>
      </c>
      <c r="B872" s="3">
        <v>20000</v>
      </c>
      <c r="C872" s="5">
        <v>62</v>
      </c>
      <c r="D872" t="s">
        <v>1754</v>
      </c>
      <c r="E872" t="s">
        <v>1758</v>
      </c>
      <c r="F872">
        <v>1377995523</v>
      </c>
      <c r="G872">
        <v>1375403523</v>
      </c>
      <c r="H872" t="b">
        <v>0</v>
      </c>
      <c r="I872">
        <v>5</v>
      </c>
      <c r="J872" t="b">
        <v>0</v>
      </c>
      <c r="K872" t="s">
        <v>1809</v>
      </c>
      <c r="L872">
        <f>ROUND(C872/B872*100,0)</f>
        <v>0</v>
      </c>
      <c r="M872">
        <f>IFERROR(ROUND(C872/I872,2),0)</f>
        <v>12.4</v>
      </c>
      <c r="N872" t="s">
        <v>1863</v>
      </c>
      <c r="O872" t="s">
        <v>1866</v>
      </c>
      <c r="P872" s="10">
        <f t="shared" si="26"/>
        <v>41488.022256944445</v>
      </c>
      <c r="Q872" s="10">
        <f t="shared" si="27"/>
        <v>41518.022256944445</v>
      </c>
    </row>
    <row r="873" spans="1:17" hidden="1" x14ac:dyDescent="0.3">
      <c r="A873" s="7">
        <v>871</v>
      </c>
      <c r="B873" s="3">
        <v>6000</v>
      </c>
      <c r="C873" s="5">
        <v>325</v>
      </c>
      <c r="D873" t="s">
        <v>1754</v>
      </c>
      <c r="E873" t="s">
        <v>1757</v>
      </c>
      <c r="F873">
        <v>1385735295</v>
      </c>
      <c r="G873">
        <v>1383139695</v>
      </c>
      <c r="H873" t="b">
        <v>0</v>
      </c>
      <c r="I873">
        <v>12</v>
      </c>
      <c r="J873" t="b">
        <v>0</v>
      </c>
      <c r="K873" t="s">
        <v>1809</v>
      </c>
      <c r="L873">
        <f>ROUND(C873/B873*100,0)</f>
        <v>5</v>
      </c>
      <c r="M873">
        <f>IFERROR(ROUND(C873/I873,2),0)</f>
        <v>27.08</v>
      </c>
      <c r="N873" t="s">
        <v>1863</v>
      </c>
      <c r="O873" t="s">
        <v>1866</v>
      </c>
      <c r="P873" s="10">
        <f t="shared" si="26"/>
        <v>41577.561284722222</v>
      </c>
      <c r="Q873" s="10">
        <f t="shared" si="27"/>
        <v>41607.602951388886</v>
      </c>
    </row>
    <row r="874" spans="1:17" hidden="1" x14ac:dyDescent="0.3">
      <c r="A874" s="7">
        <v>872</v>
      </c>
      <c r="B874" s="3">
        <v>8000</v>
      </c>
      <c r="C874" s="5">
        <v>65</v>
      </c>
      <c r="D874" t="s">
        <v>1754</v>
      </c>
      <c r="E874" t="s">
        <v>1757</v>
      </c>
      <c r="F874">
        <v>1299786527</v>
      </c>
      <c r="G874">
        <v>1295898527</v>
      </c>
      <c r="H874" t="b">
        <v>0</v>
      </c>
      <c r="I874">
        <v>2</v>
      </c>
      <c r="J874" t="b">
        <v>0</v>
      </c>
      <c r="K874" t="s">
        <v>1809</v>
      </c>
      <c r="L874">
        <f>ROUND(C874/B874*100,0)</f>
        <v>1</v>
      </c>
      <c r="M874">
        <f>IFERROR(ROUND(C874/I874,2),0)</f>
        <v>32.5</v>
      </c>
      <c r="N874" t="s">
        <v>1863</v>
      </c>
      <c r="O874" t="s">
        <v>1866</v>
      </c>
      <c r="P874" s="10">
        <f t="shared" si="26"/>
        <v>40567.825543981482</v>
      </c>
      <c r="Q874" s="10">
        <f t="shared" si="27"/>
        <v>40612.825543981482</v>
      </c>
    </row>
    <row r="875" spans="1:17" hidden="1" x14ac:dyDescent="0.3">
      <c r="A875" s="7">
        <v>873</v>
      </c>
      <c r="B875" s="3">
        <v>3500</v>
      </c>
      <c r="C875" s="5">
        <v>45</v>
      </c>
      <c r="D875" t="s">
        <v>1754</v>
      </c>
      <c r="E875" t="s">
        <v>1757</v>
      </c>
      <c r="F875">
        <v>1352610040</v>
      </c>
      <c r="G875">
        <v>1349150440</v>
      </c>
      <c r="H875" t="b">
        <v>0</v>
      </c>
      <c r="I875">
        <v>5</v>
      </c>
      <c r="J875" t="b">
        <v>0</v>
      </c>
      <c r="K875" t="s">
        <v>1809</v>
      </c>
      <c r="L875">
        <f>ROUND(C875/B875*100,0)</f>
        <v>1</v>
      </c>
      <c r="M875">
        <f>IFERROR(ROUND(C875/I875,2),0)</f>
        <v>9</v>
      </c>
      <c r="N875" t="s">
        <v>1863</v>
      </c>
      <c r="O875" t="s">
        <v>1866</v>
      </c>
      <c r="P875" s="10">
        <f t="shared" si="26"/>
        <v>41184.167129629634</v>
      </c>
      <c r="Q875" s="10">
        <f t="shared" si="27"/>
        <v>41224.208796296298</v>
      </c>
    </row>
    <row r="876" spans="1:17" hidden="1" x14ac:dyDescent="0.3">
      <c r="A876" s="7">
        <v>874</v>
      </c>
      <c r="B876" s="3">
        <v>3000</v>
      </c>
      <c r="C876" s="5">
        <v>730</v>
      </c>
      <c r="D876" t="s">
        <v>1754</v>
      </c>
      <c r="E876" t="s">
        <v>1757</v>
      </c>
      <c r="F876">
        <v>1367676034</v>
      </c>
      <c r="G876">
        <v>1365084034</v>
      </c>
      <c r="H876" t="b">
        <v>0</v>
      </c>
      <c r="I876">
        <v>21</v>
      </c>
      <c r="J876" t="b">
        <v>0</v>
      </c>
      <c r="K876" t="s">
        <v>1809</v>
      </c>
      <c r="L876">
        <f>ROUND(C876/B876*100,0)</f>
        <v>24</v>
      </c>
      <c r="M876">
        <f>IFERROR(ROUND(C876/I876,2),0)</f>
        <v>34.76</v>
      </c>
      <c r="N876" t="s">
        <v>1863</v>
      </c>
      <c r="O876" t="s">
        <v>1866</v>
      </c>
      <c r="P876" s="10">
        <f t="shared" si="26"/>
        <v>41368.583726851852</v>
      </c>
      <c r="Q876" s="10">
        <f t="shared" si="27"/>
        <v>41398.583726851852</v>
      </c>
    </row>
    <row r="877" spans="1:17" hidden="1" x14ac:dyDescent="0.3">
      <c r="A877" s="7">
        <v>875</v>
      </c>
      <c r="B877" s="3">
        <v>5000</v>
      </c>
      <c r="C877" s="5">
        <v>0</v>
      </c>
      <c r="D877" t="s">
        <v>1754</v>
      </c>
      <c r="E877" t="s">
        <v>1757</v>
      </c>
      <c r="F877">
        <v>1442856131</v>
      </c>
      <c r="G877">
        <v>1441128131</v>
      </c>
      <c r="H877" t="b">
        <v>0</v>
      </c>
      <c r="I877">
        <v>0</v>
      </c>
      <c r="J877" t="b">
        <v>0</v>
      </c>
      <c r="K877" t="s">
        <v>1809</v>
      </c>
      <c r="L877">
        <f>ROUND(C877/B877*100,0)</f>
        <v>0</v>
      </c>
      <c r="M877">
        <f>IFERROR(ROUND(C877/I877,2),0)</f>
        <v>0</v>
      </c>
      <c r="N877" t="s">
        <v>1863</v>
      </c>
      <c r="O877" t="s">
        <v>1866</v>
      </c>
      <c r="P877" s="10">
        <f t="shared" si="26"/>
        <v>42248.723738425921</v>
      </c>
      <c r="Q877" s="10">
        <f t="shared" si="27"/>
        <v>42268.723738425921</v>
      </c>
    </row>
    <row r="878" spans="1:17" hidden="1" x14ac:dyDescent="0.3">
      <c r="A878" s="7">
        <v>876</v>
      </c>
      <c r="B878" s="3">
        <v>3152</v>
      </c>
      <c r="C878" s="5">
        <v>1286</v>
      </c>
      <c r="D878" t="s">
        <v>1754</v>
      </c>
      <c r="E878" t="s">
        <v>1758</v>
      </c>
      <c r="F878">
        <v>1359978927</v>
      </c>
      <c r="G878">
        <v>1357127727</v>
      </c>
      <c r="H878" t="b">
        <v>0</v>
      </c>
      <c r="I878">
        <v>45</v>
      </c>
      <c r="J878" t="b">
        <v>0</v>
      </c>
      <c r="K878" t="s">
        <v>1809</v>
      </c>
      <c r="L878">
        <f>ROUND(C878/B878*100,0)</f>
        <v>41</v>
      </c>
      <c r="M878">
        <f>IFERROR(ROUND(C878/I878,2),0)</f>
        <v>28.58</v>
      </c>
      <c r="N878" t="s">
        <v>1863</v>
      </c>
      <c r="O878" t="s">
        <v>1866</v>
      </c>
      <c r="P878" s="10">
        <f t="shared" si="26"/>
        <v>41276.496840277774</v>
      </c>
      <c r="Q878" s="10">
        <f t="shared" si="27"/>
        <v>41309.496840277774</v>
      </c>
    </row>
    <row r="879" spans="1:17" hidden="1" x14ac:dyDescent="0.3">
      <c r="A879" s="7">
        <v>877</v>
      </c>
      <c r="B879" s="3">
        <v>2000</v>
      </c>
      <c r="C879" s="5">
        <v>1351</v>
      </c>
      <c r="D879" t="s">
        <v>1754</v>
      </c>
      <c r="E879" t="s">
        <v>1757</v>
      </c>
      <c r="F879">
        <v>1387479360</v>
      </c>
      <c r="G879">
        <v>1384887360</v>
      </c>
      <c r="H879" t="b">
        <v>0</v>
      </c>
      <c r="I879">
        <v>29</v>
      </c>
      <c r="J879" t="b">
        <v>0</v>
      </c>
      <c r="K879" t="s">
        <v>1809</v>
      </c>
      <c r="L879">
        <f>ROUND(C879/B879*100,0)</f>
        <v>68</v>
      </c>
      <c r="M879">
        <f>IFERROR(ROUND(C879/I879,2),0)</f>
        <v>46.59</v>
      </c>
      <c r="N879" t="s">
        <v>1863</v>
      </c>
      <c r="O879" t="s">
        <v>1866</v>
      </c>
      <c r="P879" s="10">
        <f t="shared" si="26"/>
        <v>41597.788888888892</v>
      </c>
      <c r="Q879" s="10">
        <f t="shared" si="27"/>
        <v>41627.788888888892</v>
      </c>
    </row>
    <row r="880" spans="1:17" hidden="1" x14ac:dyDescent="0.3">
      <c r="A880" s="7">
        <v>878</v>
      </c>
      <c r="B880" s="3">
        <v>5000</v>
      </c>
      <c r="C880" s="5">
        <v>65</v>
      </c>
      <c r="D880" t="s">
        <v>1754</v>
      </c>
      <c r="E880" t="s">
        <v>1757</v>
      </c>
      <c r="F880">
        <v>1293082524</v>
      </c>
      <c r="G880">
        <v>1290490524</v>
      </c>
      <c r="H880" t="b">
        <v>0</v>
      </c>
      <c r="I880">
        <v>2</v>
      </c>
      <c r="J880" t="b">
        <v>0</v>
      </c>
      <c r="K880" t="s">
        <v>1809</v>
      </c>
      <c r="L880">
        <f>ROUND(C880/B880*100,0)</f>
        <v>1</v>
      </c>
      <c r="M880">
        <f>IFERROR(ROUND(C880/I880,2),0)</f>
        <v>32.5</v>
      </c>
      <c r="N880" t="s">
        <v>1863</v>
      </c>
      <c r="O880" t="s">
        <v>1866</v>
      </c>
      <c r="P880" s="10">
        <f t="shared" si="26"/>
        <v>40505.232916666668</v>
      </c>
      <c r="Q880" s="10">
        <f t="shared" si="27"/>
        <v>40535.232916666668</v>
      </c>
    </row>
    <row r="881" spans="1:17" hidden="1" x14ac:dyDescent="0.3">
      <c r="A881" s="7">
        <v>879</v>
      </c>
      <c r="B881" s="3">
        <v>2100</v>
      </c>
      <c r="C881" s="5">
        <v>644</v>
      </c>
      <c r="D881" t="s">
        <v>1754</v>
      </c>
      <c r="E881" t="s">
        <v>1757</v>
      </c>
      <c r="F881">
        <v>1338321305</v>
      </c>
      <c r="G881">
        <v>1336506905</v>
      </c>
      <c r="H881" t="b">
        <v>0</v>
      </c>
      <c r="I881">
        <v>30</v>
      </c>
      <c r="J881" t="b">
        <v>0</v>
      </c>
      <c r="K881" t="s">
        <v>1809</v>
      </c>
      <c r="L881">
        <f>ROUND(C881/B881*100,0)</f>
        <v>31</v>
      </c>
      <c r="M881">
        <f>IFERROR(ROUND(C881/I881,2),0)</f>
        <v>21.47</v>
      </c>
      <c r="N881" t="s">
        <v>1863</v>
      </c>
      <c r="O881" t="s">
        <v>1866</v>
      </c>
      <c r="P881" s="10">
        <f t="shared" si="26"/>
        <v>41037.829918981479</v>
      </c>
      <c r="Q881" s="10">
        <f t="shared" si="27"/>
        <v>41058.829918981479</v>
      </c>
    </row>
    <row r="882" spans="1:17" hidden="1" x14ac:dyDescent="0.3">
      <c r="A882" s="7">
        <v>880</v>
      </c>
      <c r="B882" s="3">
        <v>3780</v>
      </c>
      <c r="C882" s="5">
        <v>113</v>
      </c>
      <c r="D882" t="s">
        <v>1754</v>
      </c>
      <c r="E882" t="s">
        <v>1757</v>
      </c>
      <c r="F882">
        <v>1351582938</v>
      </c>
      <c r="G882">
        <v>1348731738</v>
      </c>
      <c r="H882" t="b">
        <v>0</v>
      </c>
      <c r="I882">
        <v>8</v>
      </c>
      <c r="J882" t="b">
        <v>0</v>
      </c>
      <c r="K882" t="s">
        <v>1810</v>
      </c>
      <c r="L882">
        <f>ROUND(C882/B882*100,0)</f>
        <v>3</v>
      </c>
      <c r="M882">
        <f>IFERROR(ROUND(C882/I882,2),0)</f>
        <v>14.13</v>
      </c>
      <c r="N882" t="s">
        <v>1863</v>
      </c>
      <c r="O882" t="s">
        <v>1867</v>
      </c>
      <c r="P882" s="10">
        <f t="shared" si="26"/>
        <v>41179.32104166667</v>
      </c>
      <c r="Q882" s="10">
        <f t="shared" si="27"/>
        <v>41212.32104166667</v>
      </c>
    </row>
    <row r="883" spans="1:17" hidden="1" x14ac:dyDescent="0.3">
      <c r="A883" s="7">
        <v>881</v>
      </c>
      <c r="B883" s="3">
        <v>3750</v>
      </c>
      <c r="C883" s="5">
        <v>30</v>
      </c>
      <c r="D883" t="s">
        <v>1754</v>
      </c>
      <c r="E883" t="s">
        <v>1757</v>
      </c>
      <c r="F883">
        <v>1326520886</v>
      </c>
      <c r="G883">
        <v>1322632886</v>
      </c>
      <c r="H883" t="b">
        <v>0</v>
      </c>
      <c r="I883">
        <v>1</v>
      </c>
      <c r="J883" t="b">
        <v>0</v>
      </c>
      <c r="K883" t="s">
        <v>1810</v>
      </c>
      <c r="L883">
        <f>ROUND(C883/B883*100,0)</f>
        <v>1</v>
      </c>
      <c r="M883">
        <f>IFERROR(ROUND(C883/I883,2),0)</f>
        <v>30</v>
      </c>
      <c r="N883" t="s">
        <v>1863</v>
      </c>
      <c r="O883" t="s">
        <v>1867</v>
      </c>
      <c r="P883" s="10">
        <f t="shared" si="26"/>
        <v>40877.25099537037</v>
      </c>
      <c r="Q883" s="10">
        <f t="shared" si="27"/>
        <v>40922.25099537037</v>
      </c>
    </row>
    <row r="884" spans="1:17" hidden="1" x14ac:dyDescent="0.3">
      <c r="A884" s="7">
        <v>882</v>
      </c>
      <c r="B884" s="3">
        <v>1500</v>
      </c>
      <c r="C884" s="5">
        <v>302</v>
      </c>
      <c r="D884" t="s">
        <v>1754</v>
      </c>
      <c r="E884" t="s">
        <v>1757</v>
      </c>
      <c r="F884">
        <v>1315341550</v>
      </c>
      <c r="G884">
        <v>1312490350</v>
      </c>
      <c r="H884" t="b">
        <v>0</v>
      </c>
      <c r="I884">
        <v>14</v>
      </c>
      <c r="J884" t="b">
        <v>0</v>
      </c>
      <c r="K884" t="s">
        <v>1810</v>
      </c>
      <c r="L884">
        <f>ROUND(C884/B884*100,0)</f>
        <v>20</v>
      </c>
      <c r="M884">
        <f>IFERROR(ROUND(C884/I884,2),0)</f>
        <v>21.57</v>
      </c>
      <c r="N884" t="s">
        <v>1863</v>
      </c>
      <c r="O884" t="s">
        <v>1867</v>
      </c>
      <c r="P884" s="10">
        <f t="shared" si="26"/>
        <v>40759.860532407409</v>
      </c>
      <c r="Q884" s="10">
        <f t="shared" si="27"/>
        <v>40792.860532407409</v>
      </c>
    </row>
    <row r="885" spans="1:17" hidden="1" x14ac:dyDescent="0.3">
      <c r="A885" s="7">
        <v>883</v>
      </c>
      <c r="B885" s="3">
        <v>5000</v>
      </c>
      <c r="C885" s="5">
        <v>2001</v>
      </c>
      <c r="D885" t="s">
        <v>1754</v>
      </c>
      <c r="E885" t="s">
        <v>1757</v>
      </c>
      <c r="F885">
        <v>1456957635</v>
      </c>
      <c r="G885">
        <v>1451773635</v>
      </c>
      <c r="H885" t="b">
        <v>0</v>
      </c>
      <c r="I885">
        <v>24</v>
      </c>
      <c r="J885" t="b">
        <v>0</v>
      </c>
      <c r="K885" t="s">
        <v>1810</v>
      </c>
      <c r="L885">
        <f>ROUND(C885/B885*100,0)</f>
        <v>40</v>
      </c>
      <c r="M885">
        <f>IFERROR(ROUND(C885/I885,2),0)</f>
        <v>83.38</v>
      </c>
      <c r="N885" t="s">
        <v>1863</v>
      </c>
      <c r="O885" t="s">
        <v>1867</v>
      </c>
      <c r="P885" s="10">
        <f t="shared" si="26"/>
        <v>42371.935590277775</v>
      </c>
      <c r="Q885" s="10">
        <f t="shared" si="27"/>
        <v>42431.935590277775</v>
      </c>
    </row>
    <row r="886" spans="1:17" hidden="1" x14ac:dyDescent="0.3">
      <c r="A886" s="7">
        <v>884</v>
      </c>
      <c r="B886" s="3">
        <v>2000</v>
      </c>
      <c r="C886" s="5">
        <v>20</v>
      </c>
      <c r="D886" t="s">
        <v>1754</v>
      </c>
      <c r="E886" t="s">
        <v>1757</v>
      </c>
      <c r="F886">
        <v>1336789860</v>
      </c>
      <c r="G886">
        <v>1331666146</v>
      </c>
      <c r="H886" t="b">
        <v>0</v>
      </c>
      <c r="I886">
        <v>2</v>
      </c>
      <c r="J886" t="b">
        <v>0</v>
      </c>
      <c r="K886" t="s">
        <v>1810</v>
      </c>
      <c r="L886">
        <f>ROUND(C886/B886*100,0)</f>
        <v>1</v>
      </c>
      <c r="M886">
        <f>IFERROR(ROUND(C886/I886,2),0)</f>
        <v>10</v>
      </c>
      <c r="N886" t="s">
        <v>1863</v>
      </c>
      <c r="O886" t="s">
        <v>1867</v>
      </c>
      <c r="P886" s="10">
        <f t="shared" si="26"/>
        <v>40981.802615740737</v>
      </c>
      <c r="Q886" s="10">
        <f t="shared" si="27"/>
        <v>41041.104861111111</v>
      </c>
    </row>
    <row r="887" spans="1:17" hidden="1" x14ac:dyDescent="0.3">
      <c r="A887" s="7">
        <v>885</v>
      </c>
      <c r="B887" s="3">
        <v>1000</v>
      </c>
      <c r="C887" s="5">
        <v>750</v>
      </c>
      <c r="D887" t="s">
        <v>1754</v>
      </c>
      <c r="E887" t="s">
        <v>1757</v>
      </c>
      <c r="F887">
        <v>1483137311</v>
      </c>
      <c r="G887">
        <v>1481322911</v>
      </c>
      <c r="H887" t="b">
        <v>0</v>
      </c>
      <c r="I887">
        <v>21</v>
      </c>
      <c r="J887" t="b">
        <v>0</v>
      </c>
      <c r="K887" t="s">
        <v>1810</v>
      </c>
      <c r="L887">
        <f>ROUND(C887/B887*100,0)</f>
        <v>75</v>
      </c>
      <c r="M887">
        <f>IFERROR(ROUND(C887/I887,2),0)</f>
        <v>35.71</v>
      </c>
      <c r="N887" t="s">
        <v>1863</v>
      </c>
      <c r="O887" t="s">
        <v>1867</v>
      </c>
      <c r="P887" s="10">
        <f t="shared" si="26"/>
        <v>42713.941099537042</v>
      </c>
      <c r="Q887" s="10">
        <f t="shared" si="27"/>
        <v>42734.941099537042</v>
      </c>
    </row>
    <row r="888" spans="1:17" hidden="1" x14ac:dyDescent="0.3">
      <c r="A888" s="7">
        <v>886</v>
      </c>
      <c r="B888" s="3">
        <v>500</v>
      </c>
      <c r="C888" s="5">
        <v>205</v>
      </c>
      <c r="D888" t="s">
        <v>1754</v>
      </c>
      <c r="E888" t="s">
        <v>1757</v>
      </c>
      <c r="F888">
        <v>1473972813</v>
      </c>
      <c r="G888">
        <v>1471812813</v>
      </c>
      <c r="H888" t="b">
        <v>0</v>
      </c>
      <c r="I888">
        <v>7</v>
      </c>
      <c r="J888" t="b">
        <v>0</v>
      </c>
      <c r="K888" t="s">
        <v>1810</v>
      </c>
      <c r="L888">
        <f>ROUND(C888/B888*100,0)</f>
        <v>41</v>
      </c>
      <c r="M888">
        <f>IFERROR(ROUND(C888/I888,2),0)</f>
        <v>29.29</v>
      </c>
      <c r="N888" t="s">
        <v>1863</v>
      </c>
      <c r="O888" t="s">
        <v>1867</v>
      </c>
      <c r="P888" s="10">
        <f t="shared" si="26"/>
        <v>42603.870520833334</v>
      </c>
      <c r="Q888" s="10">
        <f t="shared" si="27"/>
        <v>42628.870520833334</v>
      </c>
    </row>
    <row r="889" spans="1:17" hidden="1" x14ac:dyDescent="0.3">
      <c r="A889" s="7">
        <v>887</v>
      </c>
      <c r="B889" s="3">
        <v>1000</v>
      </c>
      <c r="C889" s="5">
        <v>0</v>
      </c>
      <c r="D889" t="s">
        <v>1754</v>
      </c>
      <c r="E889" t="s">
        <v>1757</v>
      </c>
      <c r="F889">
        <v>1338159655</v>
      </c>
      <c r="G889">
        <v>1335567655</v>
      </c>
      <c r="H889" t="b">
        <v>0</v>
      </c>
      <c r="I889">
        <v>0</v>
      </c>
      <c r="J889" t="b">
        <v>0</v>
      </c>
      <c r="K889" t="s">
        <v>1810</v>
      </c>
      <c r="L889">
        <f>ROUND(C889/B889*100,0)</f>
        <v>0</v>
      </c>
      <c r="M889">
        <f>IFERROR(ROUND(C889/I889,2),0)</f>
        <v>0</v>
      </c>
      <c r="N889" t="s">
        <v>1863</v>
      </c>
      <c r="O889" t="s">
        <v>1867</v>
      </c>
      <c r="P889" s="10">
        <f t="shared" si="26"/>
        <v>41026.958969907406</v>
      </c>
      <c r="Q889" s="10">
        <f t="shared" si="27"/>
        <v>41056.958969907406</v>
      </c>
    </row>
    <row r="890" spans="1:17" hidden="1" x14ac:dyDescent="0.3">
      <c r="A890" s="7">
        <v>888</v>
      </c>
      <c r="B890" s="3">
        <v>1000</v>
      </c>
      <c r="C890" s="5">
        <v>72</v>
      </c>
      <c r="D890" t="s">
        <v>1754</v>
      </c>
      <c r="E890" t="s">
        <v>1757</v>
      </c>
      <c r="F890">
        <v>1314856800</v>
      </c>
      <c r="G890">
        <v>1311789885</v>
      </c>
      <c r="H890" t="b">
        <v>0</v>
      </c>
      <c r="I890">
        <v>4</v>
      </c>
      <c r="J890" t="b">
        <v>0</v>
      </c>
      <c r="K890" t="s">
        <v>1810</v>
      </c>
      <c r="L890">
        <f>ROUND(C890/B890*100,0)</f>
        <v>7</v>
      </c>
      <c r="M890">
        <f>IFERROR(ROUND(C890/I890,2),0)</f>
        <v>18</v>
      </c>
      <c r="N890" t="s">
        <v>1863</v>
      </c>
      <c r="O890" t="s">
        <v>1867</v>
      </c>
      <c r="P890" s="10">
        <f t="shared" si="26"/>
        <v>40751.753298611111</v>
      </c>
      <c r="Q890" s="10">
        <f t="shared" si="27"/>
        <v>40787.25</v>
      </c>
    </row>
    <row r="891" spans="1:17" hidden="1" x14ac:dyDescent="0.3">
      <c r="A891" s="7">
        <v>889</v>
      </c>
      <c r="B891" s="3">
        <v>25000</v>
      </c>
      <c r="C891" s="5">
        <v>2360.3200000000002</v>
      </c>
      <c r="D891" t="s">
        <v>1754</v>
      </c>
      <c r="E891" t="s">
        <v>1757</v>
      </c>
      <c r="F891">
        <v>1412534943</v>
      </c>
      <c r="G891">
        <v>1409942943</v>
      </c>
      <c r="H891" t="b">
        <v>0</v>
      </c>
      <c r="I891">
        <v>32</v>
      </c>
      <c r="J891" t="b">
        <v>0</v>
      </c>
      <c r="K891" t="s">
        <v>1810</v>
      </c>
      <c r="L891">
        <f>ROUND(C891/B891*100,0)</f>
        <v>9</v>
      </c>
      <c r="M891">
        <f>IFERROR(ROUND(C891/I891,2),0)</f>
        <v>73.760000000000005</v>
      </c>
      <c r="N891" t="s">
        <v>1863</v>
      </c>
      <c r="O891" t="s">
        <v>1867</v>
      </c>
      <c r="P891" s="10">
        <f t="shared" si="26"/>
        <v>41887.784062500003</v>
      </c>
      <c r="Q891" s="10">
        <f t="shared" si="27"/>
        <v>41917.784062500003</v>
      </c>
    </row>
    <row r="892" spans="1:17" hidden="1" x14ac:dyDescent="0.3">
      <c r="A892" s="7">
        <v>890</v>
      </c>
      <c r="B892" s="3">
        <v>3000</v>
      </c>
      <c r="C892" s="5">
        <v>125</v>
      </c>
      <c r="D892" t="s">
        <v>1754</v>
      </c>
      <c r="E892" t="s">
        <v>1757</v>
      </c>
      <c r="F892">
        <v>1385055979</v>
      </c>
      <c r="G892">
        <v>1382460379</v>
      </c>
      <c r="H892" t="b">
        <v>0</v>
      </c>
      <c r="I892">
        <v>4</v>
      </c>
      <c r="J892" t="b">
        <v>0</v>
      </c>
      <c r="K892" t="s">
        <v>1810</v>
      </c>
      <c r="L892">
        <f>ROUND(C892/B892*100,0)</f>
        <v>4</v>
      </c>
      <c r="M892">
        <f>IFERROR(ROUND(C892/I892,2),0)</f>
        <v>31.25</v>
      </c>
      <c r="N892" t="s">
        <v>1863</v>
      </c>
      <c r="O892" t="s">
        <v>1867</v>
      </c>
      <c r="P892" s="10">
        <f t="shared" si="26"/>
        <v>41569.698831018519</v>
      </c>
      <c r="Q892" s="10">
        <f t="shared" si="27"/>
        <v>41599.740497685183</v>
      </c>
    </row>
    <row r="893" spans="1:17" hidden="1" x14ac:dyDescent="0.3">
      <c r="A893" s="7">
        <v>891</v>
      </c>
      <c r="B893" s="3">
        <v>8000</v>
      </c>
      <c r="C893" s="5">
        <v>260</v>
      </c>
      <c r="D893" t="s">
        <v>1754</v>
      </c>
      <c r="E893" t="s">
        <v>1757</v>
      </c>
      <c r="F893">
        <v>1408581930</v>
      </c>
      <c r="G893">
        <v>1405989930</v>
      </c>
      <c r="H893" t="b">
        <v>0</v>
      </c>
      <c r="I893">
        <v>9</v>
      </c>
      <c r="J893" t="b">
        <v>0</v>
      </c>
      <c r="K893" t="s">
        <v>1810</v>
      </c>
      <c r="L893">
        <f>ROUND(C893/B893*100,0)</f>
        <v>3</v>
      </c>
      <c r="M893">
        <f>IFERROR(ROUND(C893/I893,2),0)</f>
        <v>28.89</v>
      </c>
      <c r="N893" t="s">
        <v>1863</v>
      </c>
      <c r="O893" t="s">
        <v>1867</v>
      </c>
      <c r="P893" s="10">
        <f t="shared" si="26"/>
        <v>41842.031597222223</v>
      </c>
      <c r="Q893" s="10">
        <f t="shared" si="27"/>
        <v>41872.031597222223</v>
      </c>
    </row>
    <row r="894" spans="1:17" hidden="1" x14ac:dyDescent="0.3">
      <c r="A894" s="7">
        <v>892</v>
      </c>
      <c r="B894" s="3">
        <v>6000</v>
      </c>
      <c r="C894" s="5">
        <v>2445</v>
      </c>
      <c r="D894" t="s">
        <v>1754</v>
      </c>
      <c r="E894" t="s">
        <v>1757</v>
      </c>
      <c r="F894">
        <v>1280635200</v>
      </c>
      <c r="G894">
        <v>1273121283</v>
      </c>
      <c r="H894" t="b">
        <v>0</v>
      </c>
      <c r="I894">
        <v>17</v>
      </c>
      <c r="J894" t="b">
        <v>0</v>
      </c>
      <c r="K894" t="s">
        <v>1810</v>
      </c>
      <c r="L894">
        <f>ROUND(C894/B894*100,0)</f>
        <v>41</v>
      </c>
      <c r="M894">
        <f>IFERROR(ROUND(C894/I894,2),0)</f>
        <v>143.82</v>
      </c>
      <c r="N894" t="s">
        <v>1863</v>
      </c>
      <c r="O894" t="s">
        <v>1867</v>
      </c>
      <c r="P894" s="10">
        <f t="shared" si="26"/>
        <v>40304.20003472222</v>
      </c>
      <c r="Q894" s="10">
        <f t="shared" si="27"/>
        <v>40391.166666666664</v>
      </c>
    </row>
    <row r="895" spans="1:17" hidden="1" x14ac:dyDescent="0.3">
      <c r="A895" s="7">
        <v>893</v>
      </c>
      <c r="B895" s="3">
        <v>2000</v>
      </c>
      <c r="C895" s="5">
        <v>200</v>
      </c>
      <c r="D895" t="s">
        <v>1754</v>
      </c>
      <c r="E895" t="s">
        <v>1757</v>
      </c>
      <c r="F895">
        <v>1427920363</v>
      </c>
      <c r="G895">
        <v>1425331963</v>
      </c>
      <c r="H895" t="b">
        <v>0</v>
      </c>
      <c r="I895">
        <v>5</v>
      </c>
      <c r="J895" t="b">
        <v>0</v>
      </c>
      <c r="K895" t="s">
        <v>1810</v>
      </c>
      <c r="L895">
        <f>ROUND(C895/B895*100,0)</f>
        <v>10</v>
      </c>
      <c r="M895">
        <f>IFERROR(ROUND(C895/I895,2),0)</f>
        <v>40</v>
      </c>
      <c r="N895" t="s">
        <v>1863</v>
      </c>
      <c r="O895" t="s">
        <v>1867</v>
      </c>
      <c r="P895" s="10">
        <f t="shared" si="26"/>
        <v>42065.897719907407</v>
      </c>
      <c r="Q895" s="10">
        <f t="shared" si="27"/>
        <v>42095.856053240743</v>
      </c>
    </row>
    <row r="896" spans="1:17" hidden="1" x14ac:dyDescent="0.3">
      <c r="A896" s="7">
        <v>894</v>
      </c>
      <c r="B896" s="3">
        <v>20000</v>
      </c>
      <c r="C896" s="5">
        <v>7834</v>
      </c>
      <c r="D896" t="s">
        <v>1754</v>
      </c>
      <c r="E896" t="s">
        <v>1757</v>
      </c>
      <c r="F896">
        <v>1465169610</v>
      </c>
      <c r="G896">
        <v>1462577610</v>
      </c>
      <c r="H896" t="b">
        <v>0</v>
      </c>
      <c r="I896">
        <v>53</v>
      </c>
      <c r="J896" t="b">
        <v>0</v>
      </c>
      <c r="K896" t="s">
        <v>1810</v>
      </c>
      <c r="L896">
        <f>ROUND(C896/B896*100,0)</f>
        <v>39</v>
      </c>
      <c r="M896">
        <f>IFERROR(ROUND(C896/I896,2),0)</f>
        <v>147.81</v>
      </c>
      <c r="N896" t="s">
        <v>1863</v>
      </c>
      <c r="O896" t="s">
        <v>1867</v>
      </c>
      <c r="P896" s="10">
        <f t="shared" si="26"/>
        <v>42496.981597222228</v>
      </c>
      <c r="Q896" s="10">
        <f t="shared" si="27"/>
        <v>42526.981597222228</v>
      </c>
    </row>
    <row r="897" spans="1:17" hidden="1" x14ac:dyDescent="0.3">
      <c r="A897" s="7">
        <v>895</v>
      </c>
      <c r="B897" s="3">
        <v>8000</v>
      </c>
      <c r="C897" s="5">
        <v>195</v>
      </c>
      <c r="D897" t="s">
        <v>1754</v>
      </c>
      <c r="E897" t="s">
        <v>1757</v>
      </c>
      <c r="F897">
        <v>1287975829</v>
      </c>
      <c r="G897">
        <v>1284087829</v>
      </c>
      <c r="H897" t="b">
        <v>0</v>
      </c>
      <c r="I897">
        <v>7</v>
      </c>
      <c r="J897" t="b">
        <v>0</v>
      </c>
      <c r="K897" t="s">
        <v>1810</v>
      </c>
      <c r="L897">
        <f>ROUND(C897/B897*100,0)</f>
        <v>2</v>
      </c>
      <c r="M897">
        <f>IFERROR(ROUND(C897/I897,2),0)</f>
        <v>27.86</v>
      </c>
      <c r="N897" t="s">
        <v>1863</v>
      </c>
      <c r="O897" t="s">
        <v>1867</v>
      </c>
      <c r="P897" s="10">
        <f t="shared" si="26"/>
        <v>40431.127650462964</v>
      </c>
      <c r="Q897" s="10">
        <f t="shared" si="27"/>
        <v>40476.127650462964</v>
      </c>
    </row>
    <row r="898" spans="1:17" hidden="1" x14ac:dyDescent="0.3">
      <c r="A898" s="7">
        <v>896</v>
      </c>
      <c r="B898" s="3">
        <v>8000</v>
      </c>
      <c r="C898" s="5">
        <v>3200</v>
      </c>
      <c r="D898" t="s">
        <v>1754</v>
      </c>
      <c r="E898" t="s">
        <v>1757</v>
      </c>
      <c r="F898">
        <v>1440734400</v>
      </c>
      <c r="G898">
        <v>1438549026</v>
      </c>
      <c r="H898" t="b">
        <v>0</v>
      </c>
      <c r="I898">
        <v>72</v>
      </c>
      <c r="J898" t="b">
        <v>0</v>
      </c>
      <c r="K898" t="s">
        <v>1810</v>
      </c>
      <c r="L898">
        <f>ROUND(C898/B898*100,0)</f>
        <v>40</v>
      </c>
      <c r="M898">
        <f>IFERROR(ROUND(C898/I898,2),0)</f>
        <v>44.44</v>
      </c>
      <c r="N898" t="s">
        <v>1863</v>
      </c>
      <c r="O898" t="s">
        <v>1867</v>
      </c>
      <c r="P898" s="10">
        <f t="shared" si="26"/>
        <v>42218.872986111113</v>
      </c>
      <c r="Q898" s="10">
        <f t="shared" si="27"/>
        <v>42244.166666666672</v>
      </c>
    </row>
    <row r="899" spans="1:17" hidden="1" x14ac:dyDescent="0.3">
      <c r="A899" s="7">
        <v>897</v>
      </c>
      <c r="B899" s="3">
        <v>3000</v>
      </c>
      <c r="C899" s="5">
        <v>0</v>
      </c>
      <c r="D899" t="s">
        <v>1754</v>
      </c>
      <c r="E899" t="s">
        <v>1757</v>
      </c>
      <c r="F899">
        <v>1354123908</v>
      </c>
      <c r="G899">
        <v>1351528308</v>
      </c>
      <c r="H899" t="b">
        <v>0</v>
      </c>
      <c r="I899">
        <v>0</v>
      </c>
      <c r="J899" t="b">
        <v>0</v>
      </c>
      <c r="K899" t="s">
        <v>1810</v>
      </c>
      <c r="L899">
        <f>ROUND(C899/B899*100,0)</f>
        <v>0</v>
      </c>
      <c r="M899">
        <f>IFERROR(ROUND(C899/I899,2),0)</f>
        <v>0</v>
      </c>
      <c r="N899" t="s">
        <v>1863</v>
      </c>
      <c r="O899" t="s">
        <v>1867</v>
      </c>
      <c r="P899" s="10">
        <f t="shared" ref="P899:P962" si="28">(((G899/60)/60/24)+DATE(1970,1,1))</f>
        <v>41211.688750000001</v>
      </c>
      <c r="Q899" s="10">
        <f t="shared" ref="Q899:Q962" si="29">(((F899/60)/60/24)+DATE(1970,1,1))</f>
        <v>41241.730416666665</v>
      </c>
    </row>
    <row r="900" spans="1:17" hidden="1" x14ac:dyDescent="0.3">
      <c r="A900" s="7">
        <v>898</v>
      </c>
      <c r="B900" s="3">
        <v>2500</v>
      </c>
      <c r="C900" s="5">
        <v>70</v>
      </c>
      <c r="D900" t="s">
        <v>1754</v>
      </c>
      <c r="E900" t="s">
        <v>1757</v>
      </c>
      <c r="F900">
        <v>1326651110</v>
      </c>
      <c r="G900">
        <v>1322763110</v>
      </c>
      <c r="H900" t="b">
        <v>0</v>
      </c>
      <c r="I900">
        <v>2</v>
      </c>
      <c r="J900" t="b">
        <v>0</v>
      </c>
      <c r="K900" t="s">
        <v>1810</v>
      </c>
      <c r="L900">
        <f>ROUND(C900/B900*100,0)</f>
        <v>3</v>
      </c>
      <c r="M900">
        <f>IFERROR(ROUND(C900/I900,2),0)</f>
        <v>35</v>
      </c>
      <c r="N900" t="s">
        <v>1863</v>
      </c>
      <c r="O900" t="s">
        <v>1867</v>
      </c>
      <c r="P900" s="10">
        <f t="shared" si="28"/>
        <v>40878.758217592593</v>
      </c>
      <c r="Q900" s="10">
        <f t="shared" si="29"/>
        <v>40923.758217592593</v>
      </c>
    </row>
    <row r="901" spans="1:17" hidden="1" x14ac:dyDescent="0.3">
      <c r="A901" s="7">
        <v>899</v>
      </c>
      <c r="B901" s="3">
        <v>750</v>
      </c>
      <c r="C901" s="5">
        <v>280</v>
      </c>
      <c r="D901" t="s">
        <v>1754</v>
      </c>
      <c r="E901" t="s">
        <v>1757</v>
      </c>
      <c r="F901">
        <v>1306549362</v>
      </c>
      <c r="G901">
        <v>1302661362</v>
      </c>
      <c r="H901" t="b">
        <v>0</v>
      </c>
      <c r="I901">
        <v>8</v>
      </c>
      <c r="J901" t="b">
        <v>0</v>
      </c>
      <c r="K901" t="s">
        <v>1810</v>
      </c>
      <c r="L901">
        <f>ROUND(C901/B901*100,0)</f>
        <v>37</v>
      </c>
      <c r="M901">
        <f>IFERROR(ROUND(C901/I901,2),0)</f>
        <v>35</v>
      </c>
      <c r="N901" t="s">
        <v>1863</v>
      </c>
      <c r="O901" t="s">
        <v>1867</v>
      </c>
      <c r="P901" s="10">
        <f t="shared" si="28"/>
        <v>40646.099097222221</v>
      </c>
      <c r="Q901" s="10">
        <f t="shared" si="29"/>
        <v>40691.099097222221</v>
      </c>
    </row>
    <row r="902" spans="1:17" hidden="1" x14ac:dyDescent="0.3">
      <c r="A902" s="7">
        <v>900</v>
      </c>
      <c r="B902" s="3">
        <v>5000</v>
      </c>
      <c r="C902" s="5">
        <v>21</v>
      </c>
      <c r="D902" t="s">
        <v>1754</v>
      </c>
      <c r="E902" t="s">
        <v>1757</v>
      </c>
      <c r="F902">
        <v>1459365802</v>
      </c>
      <c r="G902">
        <v>1456777402</v>
      </c>
      <c r="H902" t="b">
        <v>0</v>
      </c>
      <c r="I902">
        <v>2</v>
      </c>
      <c r="J902" t="b">
        <v>0</v>
      </c>
      <c r="K902" t="s">
        <v>1809</v>
      </c>
      <c r="L902">
        <f>ROUND(C902/B902*100,0)</f>
        <v>0</v>
      </c>
      <c r="M902">
        <f>IFERROR(ROUND(C902/I902,2),0)</f>
        <v>10.5</v>
      </c>
      <c r="N902" t="s">
        <v>1863</v>
      </c>
      <c r="O902" t="s">
        <v>1866</v>
      </c>
      <c r="P902" s="10">
        <f t="shared" si="28"/>
        <v>42429.84956018519</v>
      </c>
      <c r="Q902" s="10">
        <f t="shared" si="29"/>
        <v>42459.807893518519</v>
      </c>
    </row>
    <row r="903" spans="1:17" hidden="1" x14ac:dyDescent="0.3">
      <c r="A903" s="7">
        <v>901</v>
      </c>
      <c r="B903" s="3">
        <v>6500</v>
      </c>
      <c r="C903" s="5">
        <v>0</v>
      </c>
      <c r="D903" t="s">
        <v>1754</v>
      </c>
      <c r="E903" t="s">
        <v>1757</v>
      </c>
      <c r="F903">
        <v>1276024260</v>
      </c>
      <c r="G903">
        <v>1272050914</v>
      </c>
      <c r="H903" t="b">
        <v>0</v>
      </c>
      <c r="I903">
        <v>0</v>
      </c>
      <c r="J903" t="b">
        <v>0</v>
      </c>
      <c r="K903" t="s">
        <v>1809</v>
      </c>
      <c r="L903">
        <f>ROUND(C903/B903*100,0)</f>
        <v>0</v>
      </c>
      <c r="M903">
        <f>IFERROR(ROUND(C903/I903,2),0)</f>
        <v>0</v>
      </c>
      <c r="N903" t="s">
        <v>1863</v>
      </c>
      <c r="O903" t="s">
        <v>1866</v>
      </c>
      <c r="P903" s="10">
        <f t="shared" si="28"/>
        <v>40291.81150462963</v>
      </c>
      <c r="Q903" s="10">
        <f t="shared" si="29"/>
        <v>40337.799305555556</v>
      </c>
    </row>
    <row r="904" spans="1:17" hidden="1" x14ac:dyDescent="0.3">
      <c r="A904" s="7">
        <v>902</v>
      </c>
      <c r="B904" s="3">
        <v>30000</v>
      </c>
      <c r="C904" s="5">
        <v>90</v>
      </c>
      <c r="D904" t="s">
        <v>1754</v>
      </c>
      <c r="E904" t="s">
        <v>1757</v>
      </c>
      <c r="F904">
        <v>1409412600</v>
      </c>
      <c r="G904">
        <v>1404947422</v>
      </c>
      <c r="H904" t="b">
        <v>0</v>
      </c>
      <c r="I904">
        <v>3</v>
      </c>
      <c r="J904" t="b">
        <v>0</v>
      </c>
      <c r="K904" t="s">
        <v>1809</v>
      </c>
      <c r="L904">
        <f>ROUND(C904/B904*100,0)</f>
        <v>0</v>
      </c>
      <c r="M904">
        <f>IFERROR(ROUND(C904/I904,2),0)</f>
        <v>30</v>
      </c>
      <c r="N904" t="s">
        <v>1863</v>
      </c>
      <c r="O904" t="s">
        <v>1866</v>
      </c>
      <c r="P904" s="10">
        <f t="shared" si="28"/>
        <v>41829.965532407405</v>
      </c>
      <c r="Q904" s="10">
        <f t="shared" si="29"/>
        <v>41881.645833333336</v>
      </c>
    </row>
    <row r="905" spans="1:17" hidden="1" x14ac:dyDescent="0.3">
      <c r="A905" s="7">
        <v>903</v>
      </c>
      <c r="B905" s="3">
        <v>5000</v>
      </c>
      <c r="C905" s="5">
        <v>160</v>
      </c>
      <c r="D905" t="s">
        <v>1754</v>
      </c>
      <c r="E905" t="s">
        <v>1757</v>
      </c>
      <c r="F905">
        <v>1348367100</v>
      </c>
      <c r="G905">
        <v>1346180780</v>
      </c>
      <c r="H905" t="b">
        <v>0</v>
      </c>
      <c r="I905">
        <v>4</v>
      </c>
      <c r="J905" t="b">
        <v>0</v>
      </c>
      <c r="K905" t="s">
        <v>1809</v>
      </c>
      <c r="L905">
        <f>ROUND(C905/B905*100,0)</f>
        <v>3</v>
      </c>
      <c r="M905">
        <f>IFERROR(ROUND(C905/I905,2),0)</f>
        <v>40</v>
      </c>
      <c r="N905" t="s">
        <v>1863</v>
      </c>
      <c r="O905" t="s">
        <v>1866</v>
      </c>
      <c r="P905" s="10">
        <f t="shared" si="28"/>
        <v>41149.796064814815</v>
      </c>
      <c r="Q905" s="10">
        <f t="shared" si="29"/>
        <v>41175.100694444445</v>
      </c>
    </row>
    <row r="906" spans="1:17" hidden="1" x14ac:dyDescent="0.3">
      <c r="A906" s="7">
        <v>904</v>
      </c>
      <c r="B906" s="3">
        <v>50000</v>
      </c>
      <c r="C906" s="5">
        <v>151</v>
      </c>
      <c r="D906" t="s">
        <v>1754</v>
      </c>
      <c r="E906" t="s">
        <v>1757</v>
      </c>
      <c r="F906">
        <v>1451786137</v>
      </c>
      <c r="G906">
        <v>1449194137</v>
      </c>
      <c r="H906" t="b">
        <v>0</v>
      </c>
      <c r="I906">
        <v>3</v>
      </c>
      <c r="J906" t="b">
        <v>0</v>
      </c>
      <c r="K906" t="s">
        <v>1809</v>
      </c>
      <c r="L906">
        <f>ROUND(C906/B906*100,0)</f>
        <v>0</v>
      </c>
      <c r="M906">
        <f>IFERROR(ROUND(C906/I906,2),0)</f>
        <v>50.33</v>
      </c>
      <c r="N906" t="s">
        <v>1863</v>
      </c>
      <c r="O906" t="s">
        <v>1866</v>
      </c>
      <c r="P906" s="10">
        <f t="shared" si="28"/>
        <v>42342.080289351856</v>
      </c>
      <c r="Q906" s="10">
        <f t="shared" si="29"/>
        <v>42372.080289351856</v>
      </c>
    </row>
    <row r="907" spans="1:17" hidden="1" x14ac:dyDescent="0.3">
      <c r="A907" s="7">
        <v>905</v>
      </c>
      <c r="B907" s="3">
        <v>6500</v>
      </c>
      <c r="C907" s="5">
        <v>196</v>
      </c>
      <c r="D907" t="s">
        <v>1754</v>
      </c>
      <c r="E907" t="s">
        <v>1757</v>
      </c>
      <c r="F907">
        <v>1295847926</v>
      </c>
      <c r="G907">
        <v>1290663926</v>
      </c>
      <c r="H907" t="b">
        <v>0</v>
      </c>
      <c r="I907">
        <v>6</v>
      </c>
      <c r="J907" t="b">
        <v>0</v>
      </c>
      <c r="K907" t="s">
        <v>1809</v>
      </c>
      <c r="L907">
        <f>ROUND(C907/B907*100,0)</f>
        <v>3</v>
      </c>
      <c r="M907">
        <f>IFERROR(ROUND(C907/I907,2),0)</f>
        <v>32.67</v>
      </c>
      <c r="N907" t="s">
        <v>1863</v>
      </c>
      <c r="O907" t="s">
        <v>1866</v>
      </c>
      <c r="P907" s="10">
        <f t="shared" si="28"/>
        <v>40507.239884259259</v>
      </c>
      <c r="Q907" s="10">
        <f t="shared" si="29"/>
        <v>40567.239884259259</v>
      </c>
    </row>
    <row r="908" spans="1:17" hidden="1" x14ac:dyDescent="0.3">
      <c r="A908" s="7">
        <v>906</v>
      </c>
      <c r="B908" s="3">
        <v>15000</v>
      </c>
      <c r="C908" s="5">
        <v>0</v>
      </c>
      <c r="D908" t="s">
        <v>1754</v>
      </c>
      <c r="E908" t="s">
        <v>1757</v>
      </c>
      <c r="F908">
        <v>1394681590</v>
      </c>
      <c r="G908">
        <v>1392093190</v>
      </c>
      <c r="H908" t="b">
        <v>0</v>
      </c>
      <c r="I908">
        <v>0</v>
      </c>
      <c r="J908" t="b">
        <v>0</v>
      </c>
      <c r="K908" t="s">
        <v>1809</v>
      </c>
      <c r="L908">
        <f>ROUND(C908/B908*100,0)</f>
        <v>0</v>
      </c>
      <c r="M908">
        <f>IFERROR(ROUND(C908/I908,2),0)</f>
        <v>0</v>
      </c>
      <c r="N908" t="s">
        <v>1863</v>
      </c>
      <c r="O908" t="s">
        <v>1866</v>
      </c>
      <c r="P908" s="10">
        <f t="shared" si="28"/>
        <v>41681.189699074072</v>
      </c>
      <c r="Q908" s="10">
        <f t="shared" si="29"/>
        <v>41711.148032407407</v>
      </c>
    </row>
    <row r="909" spans="1:17" hidden="1" x14ac:dyDescent="0.3">
      <c r="A909" s="7">
        <v>907</v>
      </c>
      <c r="B909" s="3">
        <v>2900</v>
      </c>
      <c r="C909" s="5">
        <v>0</v>
      </c>
      <c r="D909" t="s">
        <v>1754</v>
      </c>
      <c r="E909" t="s">
        <v>1757</v>
      </c>
      <c r="F909">
        <v>1315715823</v>
      </c>
      <c r="G909">
        <v>1313123823</v>
      </c>
      <c r="H909" t="b">
        <v>0</v>
      </c>
      <c r="I909">
        <v>0</v>
      </c>
      <c r="J909" t="b">
        <v>0</v>
      </c>
      <c r="K909" t="s">
        <v>1809</v>
      </c>
      <c r="L909">
        <f>ROUND(C909/B909*100,0)</f>
        <v>0</v>
      </c>
      <c r="M909">
        <f>IFERROR(ROUND(C909/I909,2),0)</f>
        <v>0</v>
      </c>
      <c r="N909" t="s">
        <v>1863</v>
      </c>
      <c r="O909" t="s">
        <v>1866</v>
      </c>
      <c r="P909" s="10">
        <f t="shared" si="28"/>
        <v>40767.192395833335</v>
      </c>
      <c r="Q909" s="10">
        <f t="shared" si="29"/>
        <v>40797.192395833335</v>
      </c>
    </row>
    <row r="910" spans="1:17" hidden="1" x14ac:dyDescent="0.3">
      <c r="A910" s="7">
        <v>908</v>
      </c>
      <c r="B910" s="3">
        <v>2500</v>
      </c>
      <c r="C910" s="5">
        <v>0</v>
      </c>
      <c r="D910" t="s">
        <v>1754</v>
      </c>
      <c r="E910" t="s">
        <v>1757</v>
      </c>
      <c r="F910">
        <v>1280206740</v>
      </c>
      <c r="G910">
        <v>1276283655</v>
      </c>
      <c r="H910" t="b">
        <v>0</v>
      </c>
      <c r="I910">
        <v>0</v>
      </c>
      <c r="J910" t="b">
        <v>0</v>
      </c>
      <c r="K910" t="s">
        <v>1809</v>
      </c>
      <c r="L910">
        <f>ROUND(C910/B910*100,0)</f>
        <v>0</v>
      </c>
      <c r="M910">
        <f>IFERROR(ROUND(C910/I910,2),0)</f>
        <v>0</v>
      </c>
      <c r="N910" t="s">
        <v>1863</v>
      </c>
      <c r="O910" t="s">
        <v>1866</v>
      </c>
      <c r="P910" s="10">
        <f t="shared" si="28"/>
        <v>40340.801562499997</v>
      </c>
      <c r="Q910" s="10">
        <f t="shared" si="29"/>
        <v>40386.207638888889</v>
      </c>
    </row>
    <row r="911" spans="1:17" hidden="1" x14ac:dyDescent="0.3">
      <c r="A911" s="7">
        <v>909</v>
      </c>
      <c r="B911" s="3">
        <v>16000</v>
      </c>
      <c r="C911" s="5">
        <v>520</v>
      </c>
      <c r="D911" t="s">
        <v>1754</v>
      </c>
      <c r="E911" t="s">
        <v>1757</v>
      </c>
      <c r="F911">
        <v>1343016000</v>
      </c>
      <c r="G911">
        <v>1340296440</v>
      </c>
      <c r="H911" t="b">
        <v>0</v>
      </c>
      <c r="I911">
        <v>8</v>
      </c>
      <c r="J911" t="b">
        <v>0</v>
      </c>
      <c r="K911" t="s">
        <v>1809</v>
      </c>
      <c r="L911">
        <f>ROUND(C911/B911*100,0)</f>
        <v>3</v>
      </c>
      <c r="M911">
        <f>IFERROR(ROUND(C911/I911,2),0)</f>
        <v>65</v>
      </c>
      <c r="N911" t="s">
        <v>1863</v>
      </c>
      <c r="O911" t="s">
        <v>1866</v>
      </c>
      <c r="P911" s="10">
        <f t="shared" si="28"/>
        <v>41081.69027777778</v>
      </c>
      <c r="Q911" s="10">
        <f t="shared" si="29"/>
        <v>41113.166666666664</v>
      </c>
    </row>
    <row r="912" spans="1:17" hidden="1" x14ac:dyDescent="0.3">
      <c r="A912" s="7">
        <v>910</v>
      </c>
      <c r="B912" s="3">
        <v>550</v>
      </c>
      <c r="C912" s="5">
        <v>123</v>
      </c>
      <c r="D912" t="s">
        <v>1754</v>
      </c>
      <c r="E912" t="s">
        <v>1758</v>
      </c>
      <c r="F912">
        <v>1488546319</v>
      </c>
      <c r="G912">
        <v>1483362319</v>
      </c>
      <c r="H912" t="b">
        <v>0</v>
      </c>
      <c r="I912">
        <v>5</v>
      </c>
      <c r="J912" t="b">
        <v>0</v>
      </c>
      <c r="K912" t="s">
        <v>1809</v>
      </c>
      <c r="L912">
        <f>ROUND(C912/B912*100,0)</f>
        <v>22</v>
      </c>
      <c r="M912">
        <f>IFERROR(ROUND(C912/I912,2),0)</f>
        <v>24.6</v>
      </c>
      <c r="N912" t="s">
        <v>1863</v>
      </c>
      <c r="O912" t="s">
        <v>1866</v>
      </c>
      <c r="P912" s="10">
        <f t="shared" si="28"/>
        <v>42737.545358796298</v>
      </c>
      <c r="Q912" s="10">
        <f t="shared" si="29"/>
        <v>42797.545358796298</v>
      </c>
    </row>
    <row r="913" spans="1:17" hidden="1" x14ac:dyDescent="0.3">
      <c r="A913" s="7">
        <v>911</v>
      </c>
      <c r="B913" s="3">
        <v>100000</v>
      </c>
      <c r="C913" s="5">
        <v>0</v>
      </c>
      <c r="D913" t="s">
        <v>1754</v>
      </c>
      <c r="E913" t="s">
        <v>1757</v>
      </c>
      <c r="F913">
        <v>1390522045</v>
      </c>
      <c r="G913">
        <v>1388707645</v>
      </c>
      <c r="H913" t="b">
        <v>0</v>
      </c>
      <c r="I913">
        <v>0</v>
      </c>
      <c r="J913" t="b">
        <v>0</v>
      </c>
      <c r="K913" t="s">
        <v>1809</v>
      </c>
      <c r="L913">
        <f>ROUND(C913/B913*100,0)</f>
        <v>0</v>
      </c>
      <c r="M913">
        <f>IFERROR(ROUND(C913/I913,2),0)</f>
        <v>0</v>
      </c>
      <c r="N913" t="s">
        <v>1863</v>
      </c>
      <c r="O913" t="s">
        <v>1866</v>
      </c>
      <c r="P913" s="10">
        <f t="shared" si="28"/>
        <v>41642.005150462966</v>
      </c>
      <c r="Q913" s="10">
        <f t="shared" si="29"/>
        <v>41663.005150462966</v>
      </c>
    </row>
    <row r="914" spans="1:17" hidden="1" x14ac:dyDescent="0.3">
      <c r="A914" s="7">
        <v>912</v>
      </c>
      <c r="B914" s="3">
        <v>3500</v>
      </c>
      <c r="C914" s="5">
        <v>30</v>
      </c>
      <c r="D914" t="s">
        <v>1754</v>
      </c>
      <c r="E914" t="s">
        <v>1757</v>
      </c>
      <c r="F914">
        <v>1355197047</v>
      </c>
      <c r="G914">
        <v>1350009447</v>
      </c>
      <c r="H914" t="b">
        <v>0</v>
      </c>
      <c r="I914">
        <v>2</v>
      </c>
      <c r="J914" t="b">
        <v>0</v>
      </c>
      <c r="K914" t="s">
        <v>1809</v>
      </c>
      <c r="L914">
        <f>ROUND(C914/B914*100,0)</f>
        <v>1</v>
      </c>
      <c r="M914">
        <f>IFERROR(ROUND(C914/I914,2),0)</f>
        <v>15</v>
      </c>
      <c r="N914" t="s">
        <v>1863</v>
      </c>
      <c r="O914" t="s">
        <v>1866</v>
      </c>
      <c r="P914" s="10">
        <f t="shared" si="28"/>
        <v>41194.109340277777</v>
      </c>
      <c r="Q914" s="10">
        <f t="shared" si="29"/>
        <v>41254.151006944441</v>
      </c>
    </row>
    <row r="915" spans="1:17" hidden="1" x14ac:dyDescent="0.3">
      <c r="A915" s="7">
        <v>913</v>
      </c>
      <c r="B915" s="3">
        <v>30000</v>
      </c>
      <c r="C915" s="5">
        <v>1982</v>
      </c>
      <c r="D915" t="s">
        <v>1754</v>
      </c>
      <c r="E915" t="s">
        <v>1757</v>
      </c>
      <c r="F915">
        <v>1336188019</v>
      </c>
      <c r="G915">
        <v>1333596019</v>
      </c>
      <c r="H915" t="b">
        <v>0</v>
      </c>
      <c r="I915">
        <v>24</v>
      </c>
      <c r="J915" t="b">
        <v>0</v>
      </c>
      <c r="K915" t="s">
        <v>1809</v>
      </c>
      <c r="L915">
        <f>ROUND(C915/B915*100,0)</f>
        <v>7</v>
      </c>
      <c r="M915">
        <f>IFERROR(ROUND(C915/I915,2),0)</f>
        <v>82.58</v>
      </c>
      <c r="N915" t="s">
        <v>1863</v>
      </c>
      <c r="O915" t="s">
        <v>1866</v>
      </c>
      <c r="P915" s="10">
        <f t="shared" si="28"/>
        <v>41004.139108796298</v>
      </c>
      <c r="Q915" s="10">
        <f t="shared" si="29"/>
        <v>41034.139108796298</v>
      </c>
    </row>
    <row r="916" spans="1:17" hidden="1" x14ac:dyDescent="0.3">
      <c r="A916" s="7">
        <v>914</v>
      </c>
      <c r="B916" s="3">
        <v>1500</v>
      </c>
      <c r="C916" s="5">
        <v>0</v>
      </c>
      <c r="D916" t="s">
        <v>1754</v>
      </c>
      <c r="E916" t="s">
        <v>1757</v>
      </c>
      <c r="F916">
        <v>1345918747</v>
      </c>
      <c r="G916">
        <v>1343326747</v>
      </c>
      <c r="H916" t="b">
        <v>0</v>
      </c>
      <c r="I916">
        <v>0</v>
      </c>
      <c r="J916" t="b">
        <v>0</v>
      </c>
      <c r="K916" t="s">
        <v>1809</v>
      </c>
      <c r="L916">
        <f>ROUND(C916/B916*100,0)</f>
        <v>0</v>
      </c>
      <c r="M916">
        <f>IFERROR(ROUND(C916/I916,2),0)</f>
        <v>0</v>
      </c>
      <c r="N916" t="s">
        <v>1863</v>
      </c>
      <c r="O916" t="s">
        <v>1866</v>
      </c>
      <c r="P916" s="10">
        <f t="shared" si="28"/>
        <v>41116.763275462967</v>
      </c>
      <c r="Q916" s="10">
        <f t="shared" si="29"/>
        <v>41146.763275462967</v>
      </c>
    </row>
    <row r="917" spans="1:17" hidden="1" x14ac:dyDescent="0.3">
      <c r="A917" s="7">
        <v>915</v>
      </c>
      <c r="B917" s="3">
        <v>6500</v>
      </c>
      <c r="C917" s="5">
        <v>375</v>
      </c>
      <c r="D917" t="s">
        <v>1754</v>
      </c>
      <c r="E917" t="s">
        <v>1757</v>
      </c>
      <c r="F917">
        <v>1330577940</v>
      </c>
      <c r="G917">
        <v>1327853914</v>
      </c>
      <c r="H917" t="b">
        <v>0</v>
      </c>
      <c r="I917">
        <v>9</v>
      </c>
      <c r="J917" t="b">
        <v>0</v>
      </c>
      <c r="K917" t="s">
        <v>1809</v>
      </c>
      <c r="L917">
        <f>ROUND(C917/B917*100,0)</f>
        <v>6</v>
      </c>
      <c r="M917">
        <f>IFERROR(ROUND(C917/I917,2),0)</f>
        <v>41.67</v>
      </c>
      <c r="N917" t="s">
        <v>1863</v>
      </c>
      <c r="O917" t="s">
        <v>1866</v>
      </c>
      <c r="P917" s="10">
        <f t="shared" si="28"/>
        <v>40937.679560185185</v>
      </c>
      <c r="Q917" s="10">
        <f t="shared" si="29"/>
        <v>40969.207638888889</v>
      </c>
    </row>
    <row r="918" spans="1:17" hidden="1" x14ac:dyDescent="0.3">
      <c r="A918" s="7">
        <v>916</v>
      </c>
      <c r="B918" s="3">
        <v>3300</v>
      </c>
      <c r="C918" s="5">
        <v>0</v>
      </c>
      <c r="D918" t="s">
        <v>1754</v>
      </c>
      <c r="E918" t="s">
        <v>1757</v>
      </c>
      <c r="F918">
        <v>1287723600</v>
      </c>
      <c r="G918">
        <v>1284409734</v>
      </c>
      <c r="H918" t="b">
        <v>0</v>
      </c>
      <c r="I918">
        <v>0</v>
      </c>
      <c r="J918" t="b">
        <v>0</v>
      </c>
      <c r="K918" t="s">
        <v>1809</v>
      </c>
      <c r="L918">
        <f>ROUND(C918/B918*100,0)</f>
        <v>0</v>
      </c>
      <c r="M918">
        <f>IFERROR(ROUND(C918/I918,2),0)</f>
        <v>0</v>
      </c>
      <c r="N918" t="s">
        <v>1863</v>
      </c>
      <c r="O918" t="s">
        <v>1866</v>
      </c>
      <c r="P918" s="10">
        <f t="shared" si="28"/>
        <v>40434.853402777779</v>
      </c>
      <c r="Q918" s="10">
        <f t="shared" si="29"/>
        <v>40473.208333333336</v>
      </c>
    </row>
    <row r="919" spans="1:17" hidden="1" x14ac:dyDescent="0.3">
      <c r="A919" s="7">
        <v>917</v>
      </c>
      <c r="B919" s="3">
        <v>5000</v>
      </c>
      <c r="C919" s="5">
        <v>30</v>
      </c>
      <c r="D919" t="s">
        <v>1754</v>
      </c>
      <c r="E919" t="s">
        <v>1757</v>
      </c>
      <c r="F919">
        <v>1405305000</v>
      </c>
      <c r="G919">
        <v>1402612730</v>
      </c>
      <c r="H919" t="b">
        <v>0</v>
      </c>
      <c r="I919">
        <v>1</v>
      </c>
      <c r="J919" t="b">
        <v>0</v>
      </c>
      <c r="K919" t="s">
        <v>1809</v>
      </c>
      <c r="L919">
        <f>ROUND(C919/B919*100,0)</f>
        <v>1</v>
      </c>
      <c r="M919">
        <f>IFERROR(ROUND(C919/I919,2),0)</f>
        <v>30</v>
      </c>
      <c r="N919" t="s">
        <v>1863</v>
      </c>
      <c r="O919" t="s">
        <v>1866</v>
      </c>
      <c r="P919" s="10">
        <f t="shared" si="28"/>
        <v>41802.94363425926</v>
      </c>
      <c r="Q919" s="10">
        <f t="shared" si="29"/>
        <v>41834.104166666664</v>
      </c>
    </row>
    <row r="920" spans="1:17" hidden="1" x14ac:dyDescent="0.3">
      <c r="A920" s="7">
        <v>918</v>
      </c>
      <c r="B920" s="3">
        <v>3900</v>
      </c>
      <c r="C920" s="5">
        <v>196</v>
      </c>
      <c r="D920" t="s">
        <v>1754</v>
      </c>
      <c r="E920" t="s">
        <v>1758</v>
      </c>
      <c r="F920">
        <v>1417474761</v>
      </c>
      <c r="G920">
        <v>1414879161</v>
      </c>
      <c r="H920" t="b">
        <v>0</v>
      </c>
      <c r="I920">
        <v>10</v>
      </c>
      <c r="J920" t="b">
        <v>0</v>
      </c>
      <c r="K920" t="s">
        <v>1809</v>
      </c>
      <c r="L920">
        <f>ROUND(C920/B920*100,0)</f>
        <v>5</v>
      </c>
      <c r="M920">
        <f>IFERROR(ROUND(C920/I920,2),0)</f>
        <v>19.600000000000001</v>
      </c>
      <c r="N920" t="s">
        <v>1863</v>
      </c>
      <c r="O920" t="s">
        <v>1866</v>
      </c>
      <c r="P920" s="10">
        <f t="shared" si="28"/>
        <v>41944.916215277779</v>
      </c>
      <c r="Q920" s="10">
        <f t="shared" si="29"/>
        <v>41974.957881944443</v>
      </c>
    </row>
    <row r="921" spans="1:17" hidden="1" x14ac:dyDescent="0.3">
      <c r="A921" s="7">
        <v>919</v>
      </c>
      <c r="B921" s="3">
        <v>20000</v>
      </c>
      <c r="C921" s="5">
        <v>100</v>
      </c>
      <c r="D921" t="s">
        <v>1754</v>
      </c>
      <c r="E921" t="s">
        <v>1757</v>
      </c>
      <c r="F921">
        <v>1355930645</v>
      </c>
      <c r="G921">
        <v>1352906645</v>
      </c>
      <c r="H921" t="b">
        <v>0</v>
      </c>
      <c r="I921">
        <v>1</v>
      </c>
      <c r="J921" t="b">
        <v>0</v>
      </c>
      <c r="K921" t="s">
        <v>1809</v>
      </c>
      <c r="L921">
        <f>ROUND(C921/B921*100,0)</f>
        <v>1</v>
      </c>
      <c r="M921">
        <f>IFERROR(ROUND(C921/I921,2),0)</f>
        <v>100</v>
      </c>
      <c r="N921" t="s">
        <v>1863</v>
      </c>
      <c r="O921" t="s">
        <v>1866</v>
      </c>
      <c r="P921" s="10">
        <f t="shared" si="28"/>
        <v>41227.641724537039</v>
      </c>
      <c r="Q921" s="10">
        <f t="shared" si="29"/>
        <v>41262.641724537039</v>
      </c>
    </row>
    <row r="922" spans="1:17" hidden="1" x14ac:dyDescent="0.3">
      <c r="A922" s="7">
        <v>920</v>
      </c>
      <c r="B922" s="3">
        <v>5500</v>
      </c>
      <c r="C922" s="5">
        <v>0</v>
      </c>
      <c r="D922" t="s">
        <v>1754</v>
      </c>
      <c r="E922" t="s">
        <v>1757</v>
      </c>
      <c r="F922">
        <v>1384448822</v>
      </c>
      <c r="G922">
        <v>1381853222</v>
      </c>
      <c r="H922" t="b">
        <v>0</v>
      </c>
      <c r="I922">
        <v>0</v>
      </c>
      <c r="J922" t="b">
        <v>0</v>
      </c>
      <c r="K922" t="s">
        <v>1809</v>
      </c>
      <c r="L922">
        <f>ROUND(C922/B922*100,0)</f>
        <v>0</v>
      </c>
      <c r="M922">
        <f>IFERROR(ROUND(C922/I922,2),0)</f>
        <v>0</v>
      </c>
      <c r="N922" t="s">
        <v>1863</v>
      </c>
      <c r="O922" t="s">
        <v>1866</v>
      </c>
      <c r="P922" s="10">
        <f t="shared" si="28"/>
        <v>41562.67155092593</v>
      </c>
      <c r="Q922" s="10">
        <f t="shared" si="29"/>
        <v>41592.713217592594</v>
      </c>
    </row>
    <row r="923" spans="1:17" hidden="1" x14ac:dyDescent="0.3">
      <c r="A923" s="7">
        <v>921</v>
      </c>
      <c r="B923" s="3">
        <v>15000</v>
      </c>
      <c r="C923" s="5">
        <v>4635</v>
      </c>
      <c r="D923" t="s">
        <v>1754</v>
      </c>
      <c r="E923" t="s">
        <v>1757</v>
      </c>
      <c r="F923">
        <v>1323666376</v>
      </c>
      <c r="G923">
        <v>1320033976</v>
      </c>
      <c r="H923" t="b">
        <v>0</v>
      </c>
      <c r="I923">
        <v>20</v>
      </c>
      <c r="J923" t="b">
        <v>0</v>
      </c>
      <c r="K923" t="s">
        <v>1809</v>
      </c>
      <c r="L923">
        <f>ROUND(C923/B923*100,0)</f>
        <v>31</v>
      </c>
      <c r="M923">
        <f>IFERROR(ROUND(C923/I923,2),0)</f>
        <v>231.75</v>
      </c>
      <c r="N923" t="s">
        <v>1863</v>
      </c>
      <c r="O923" t="s">
        <v>1866</v>
      </c>
      <c r="P923" s="10">
        <f t="shared" si="28"/>
        <v>40847.171018518515</v>
      </c>
      <c r="Q923" s="10">
        <f t="shared" si="29"/>
        <v>40889.212685185186</v>
      </c>
    </row>
    <row r="924" spans="1:17" hidden="1" x14ac:dyDescent="0.3">
      <c r="A924" s="7">
        <v>922</v>
      </c>
      <c r="B924" s="3">
        <v>27000</v>
      </c>
      <c r="C924" s="5">
        <v>5680</v>
      </c>
      <c r="D924" t="s">
        <v>1754</v>
      </c>
      <c r="E924" t="s">
        <v>1757</v>
      </c>
      <c r="F924">
        <v>1412167393</v>
      </c>
      <c r="G924">
        <v>1409143393</v>
      </c>
      <c r="H924" t="b">
        <v>0</v>
      </c>
      <c r="I924">
        <v>30</v>
      </c>
      <c r="J924" t="b">
        <v>0</v>
      </c>
      <c r="K924" t="s">
        <v>1809</v>
      </c>
      <c r="L924">
        <f>ROUND(C924/B924*100,0)</f>
        <v>21</v>
      </c>
      <c r="M924">
        <f>IFERROR(ROUND(C924/I924,2),0)</f>
        <v>189.33</v>
      </c>
      <c r="N924" t="s">
        <v>1863</v>
      </c>
      <c r="O924" t="s">
        <v>1866</v>
      </c>
      <c r="P924" s="10">
        <f t="shared" si="28"/>
        <v>41878.530011574076</v>
      </c>
      <c r="Q924" s="10">
        <f t="shared" si="29"/>
        <v>41913.530011574076</v>
      </c>
    </row>
    <row r="925" spans="1:17" hidden="1" x14ac:dyDescent="0.3">
      <c r="A925" s="7">
        <v>923</v>
      </c>
      <c r="B925" s="3">
        <v>15000</v>
      </c>
      <c r="C925" s="5">
        <v>330</v>
      </c>
      <c r="D925" t="s">
        <v>1754</v>
      </c>
      <c r="E925" t="s">
        <v>1757</v>
      </c>
      <c r="F925">
        <v>1416614523</v>
      </c>
      <c r="G925">
        <v>1414018923</v>
      </c>
      <c r="H925" t="b">
        <v>0</v>
      </c>
      <c r="I925">
        <v>6</v>
      </c>
      <c r="J925" t="b">
        <v>0</v>
      </c>
      <c r="K925" t="s">
        <v>1809</v>
      </c>
      <c r="L925">
        <f>ROUND(C925/B925*100,0)</f>
        <v>2</v>
      </c>
      <c r="M925">
        <f>IFERROR(ROUND(C925/I925,2),0)</f>
        <v>55</v>
      </c>
      <c r="N925" t="s">
        <v>1863</v>
      </c>
      <c r="O925" t="s">
        <v>1866</v>
      </c>
      <c r="P925" s="10">
        <f t="shared" si="28"/>
        <v>41934.959756944445</v>
      </c>
      <c r="Q925" s="10">
        <f t="shared" si="29"/>
        <v>41965.001423611116</v>
      </c>
    </row>
    <row r="926" spans="1:17" hidden="1" x14ac:dyDescent="0.3">
      <c r="A926" s="7">
        <v>924</v>
      </c>
      <c r="B926" s="3">
        <v>3000</v>
      </c>
      <c r="C926" s="5">
        <v>327</v>
      </c>
      <c r="D926" t="s">
        <v>1754</v>
      </c>
      <c r="E926" t="s">
        <v>1757</v>
      </c>
      <c r="F926">
        <v>1360795069</v>
      </c>
      <c r="G926">
        <v>1358203069</v>
      </c>
      <c r="H926" t="b">
        <v>0</v>
      </c>
      <c r="I926">
        <v>15</v>
      </c>
      <c r="J926" t="b">
        <v>0</v>
      </c>
      <c r="K926" t="s">
        <v>1809</v>
      </c>
      <c r="L926">
        <f>ROUND(C926/B926*100,0)</f>
        <v>11</v>
      </c>
      <c r="M926">
        <f>IFERROR(ROUND(C926/I926,2),0)</f>
        <v>21.8</v>
      </c>
      <c r="N926" t="s">
        <v>1863</v>
      </c>
      <c r="O926" t="s">
        <v>1866</v>
      </c>
      <c r="P926" s="10">
        <f t="shared" si="28"/>
        <v>41288.942928240744</v>
      </c>
      <c r="Q926" s="10">
        <f t="shared" si="29"/>
        <v>41318.942928240744</v>
      </c>
    </row>
    <row r="927" spans="1:17" hidden="1" x14ac:dyDescent="0.3">
      <c r="A927" s="7">
        <v>925</v>
      </c>
      <c r="B927" s="3">
        <v>6000</v>
      </c>
      <c r="C927" s="5">
        <v>160</v>
      </c>
      <c r="D927" t="s">
        <v>1754</v>
      </c>
      <c r="E927" t="s">
        <v>1757</v>
      </c>
      <c r="F927">
        <v>1385590111</v>
      </c>
      <c r="G927">
        <v>1382994511</v>
      </c>
      <c r="H927" t="b">
        <v>0</v>
      </c>
      <c r="I927">
        <v>5</v>
      </c>
      <c r="J927" t="b">
        <v>0</v>
      </c>
      <c r="K927" t="s">
        <v>1809</v>
      </c>
      <c r="L927">
        <f>ROUND(C927/B927*100,0)</f>
        <v>3</v>
      </c>
      <c r="M927">
        <f>IFERROR(ROUND(C927/I927,2),0)</f>
        <v>32</v>
      </c>
      <c r="N927" t="s">
        <v>1863</v>
      </c>
      <c r="O927" t="s">
        <v>1866</v>
      </c>
      <c r="P927" s="10">
        <f t="shared" si="28"/>
        <v>41575.880914351852</v>
      </c>
      <c r="Q927" s="10">
        <f t="shared" si="29"/>
        <v>41605.922581018516</v>
      </c>
    </row>
    <row r="928" spans="1:17" hidden="1" x14ac:dyDescent="0.3">
      <c r="A928" s="7">
        <v>926</v>
      </c>
      <c r="B928" s="3">
        <v>7000</v>
      </c>
      <c r="C928" s="5">
        <v>0</v>
      </c>
      <c r="D928" t="s">
        <v>1754</v>
      </c>
      <c r="E928" t="s">
        <v>1757</v>
      </c>
      <c r="F928">
        <v>1278628800</v>
      </c>
      <c r="G928">
        <v>1276043330</v>
      </c>
      <c r="H928" t="b">
        <v>0</v>
      </c>
      <c r="I928">
        <v>0</v>
      </c>
      <c r="J928" t="b">
        <v>0</v>
      </c>
      <c r="K928" t="s">
        <v>1809</v>
      </c>
      <c r="L928">
        <f>ROUND(C928/B928*100,0)</f>
        <v>0</v>
      </c>
      <c r="M928">
        <f>IFERROR(ROUND(C928/I928,2),0)</f>
        <v>0</v>
      </c>
      <c r="N928" t="s">
        <v>1863</v>
      </c>
      <c r="O928" t="s">
        <v>1866</v>
      </c>
      <c r="P928" s="10">
        <f t="shared" si="28"/>
        <v>40338.02002314815</v>
      </c>
      <c r="Q928" s="10">
        <f t="shared" si="29"/>
        <v>40367.944444444445</v>
      </c>
    </row>
    <row r="929" spans="1:17" hidden="1" x14ac:dyDescent="0.3">
      <c r="A929" s="7">
        <v>927</v>
      </c>
      <c r="B929" s="3">
        <v>20000</v>
      </c>
      <c r="C929" s="5">
        <v>0</v>
      </c>
      <c r="D929" t="s">
        <v>1754</v>
      </c>
      <c r="E929" t="s">
        <v>1757</v>
      </c>
      <c r="F929">
        <v>1337024695</v>
      </c>
      <c r="G929">
        <v>1334432695</v>
      </c>
      <c r="H929" t="b">
        <v>0</v>
      </c>
      <c r="I929">
        <v>0</v>
      </c>
      <c r="J929" t="b">
        <v>0</v>
      </c>
      <c r="K929" t="s">
        <v>1809</v>
      </c>
      <c r="L929">
        <f>ROUND(C929/B929*100,0)</f>
        <v>0</v>
      </c>
      <c r="M929">
        <f>IFERROR(ROUND(C929/I929,2),0)</f>
        <v>0</v>
      </c>
      <c r="N929" t="s">
        <v>1863</v>
      </c>
      <c r="O929" t="s">
        <v>1866</v>
      </c>
      <c r="P929" s="10">
        <f t="shared" si="28"/>
        <v>41013.822858796295</v>
      </c>
      <c r="Q929" s="10">
        <f t="shared" si="29"/>
        <v>41043.822858796295</v>
      </c>
    </row>
    <row r="930" spans="1:17" hidden="1" x14ac:dyDescent="0.3">
      <c r="A930" s="7">
        <v>928</v>
      </c>
      <c r="B930" s="3">
        <v>14500</v>
      </c>
      <c r="C930" s="5">
        <v>1575</v>
      </c>
      <c r="D930" t="s">
        <v>1754</v>
      </c>
      <c r="E930" t="s">
        <v>1757</v>
      </c>
      <c r="F930">
        <v>1353196800</v>
      </c>
      <c r="G930">
        <v>1348864913</v>
      </c>
      <c r="H930" t="b">
        <v>0</v>
      </c>
      <c r="I930">
        <v>28</v>
      </c>
      <c r="J930" t="b">
        <v>0</v>
      </c>
      <c r="K930" t="s">
        <v>1809</v>
      </c>
      <c r="L930">
        <f>ROUND(C930/B930*100,0)</f>
        <v>11</v>
      </c>
      <c r="M930">
        <f>IFERROR(ROUND(C930/I930,2),0)</f>
        <v>56.25</v>
      </c>
      <c r="N930" t="s">
        <v>1863</v>
      </c>
      <c r="O930" t="s">
        <v>1866</v>
      </c>
      <c r="P930" s="10">
        <f t="shared" si="28"/>
        <v>41180.86241898148</v>
      </c>
      <c r="Q930" s="10">
        <f t="shared" si="29"/>
        <v>41231</v>
      </c>
    </row>
    <row r="931" spans="1:17" hidden="1" x14ac:dyDescent="0.3">
      <c r="A931" s="7">
        <v>929</v>
      </c>
      <c r="B931" s="3">
        <v>500</v>
      </c>
      <c r="C931" s="5">
        <v>0</v>
      </c>
      <c r="D931" t="s">
        <v>1754</v>
      </c>
      <c r="E931" t="s">
        <v>1757</v>
      </c>
      <c r="F931">
        <v>1333946569</v>
      </c>
      <c r="G931">
        <v>1331358169</v>
      </c>
      <c r="H931" t="b">
        <v>0</v>
      </c>
      <c r="I931">
        <v>0</v>
      </c>
      <c r="J931" t="b">
        <v>0</v>
      </c>
      <c r="K931" t="s">
        <v>1809</v>
      </c>
      <c r="L931">
        <f>ROUND(C931/B931*100,0)</f>
        <v>0</v>
      </c>
      <c r="M931">
        <f>IFERROR(ROUND(C931/I931,2),0)</f>
        <v>0</v>
      </c>
      <c r="N931" t="s">
        <v>1863</v>
      </c>
      <c r="O931" t="s">
        <v>1866</v>
      </c>
      <c r="P931" s="10">
        <f t="shared" si="28"/>
        <v>40978.238067129627</v>
      </c>
      <c r="Q931" s="10">
        <f t="shared" si="29"/>
        <v>41008.196400462963</v>
      </c>
    </row>
    <row r="932" spans="1:17" hidden="1" x14ac:dyDescent="0.3">
      <c r="A932" s="7">
        <v>930</v>
      </c>
      <c r="B932" s="3">
        <v>900</v>
      </c>
      <c r="C932" s="5">
        <v>345</v>
      </c>
      <c r="D932" t="s">
        <v>1754</v>
      </c>
      <c r="E932" t="s">
        <v>1757</v>
      </c>
      <c r="F932">
        <v>1277501520</v>
      </c>
      <c r="G932">
        <v>1273874306</v>
      </c>
      <c r="H932" t="b">
        <v>0</v>
      </c>
      <c r="I932">
        <v>5</v>
      </c>
      <c r="J932" t="b">
        <v>0</v>
      </c>
      <c r="K932" t="s">
        <v>1809</v>
      </c>
      <c r="L932">
        <f>ROUND(C932/B932*100,0)</f>
        <v>38</v>
      </c>
      <c r="M932">
        <f>IFERROR(ROUND(C932/I932,2),0)</f>
        <v>69</v>
      </c>
      <c r="N932" t="s">
        <v>1863</v>
      </c>
      <c r="O932" t="s">
        <v>1866</v>
      </c>
      <c r="P932" s="10">
        <f t="shared" si="28"/>
        <v>40312.915578703702</v>
      </c>
      <c r="Q932" s="10">
        <f t="shared" si="29"/>
        <v>40354.897222222222</v>
      </c>
    </row>
    <row r="933" spans="1:17" hidden="1" x14ac:dyDescent="0.3">
      <c r="A933" s="7">
        <v>931</v>
      </c>
      <c r="B933" s="3">
        <v>2000</v>
      </c>
      <c r="C933" s="5">
        <v>131</v>
      </c>
      <c r="D933" t="s">
        <v>1754</v>
      </c>
      <c r="E933" t="s">
        <v>1758</v>
      </c>
      <c r="F933">
        <v>1395007200</v>
      </c>
      <c r="G933">
        <v>1392021502</v>
      </c>
      <c r="H933" t="b">
        <v>0</v>
      </c>
      <c r="I933">
        <v>7</v>
      </c>
      <c r="J933" t="b">
        <v>0</v>
      </c>
      <c r="K933" t="s">
        <v>1809</v>
      </c>
      <c r="L933">
        <f>ROUND(C933/B933*100,0)</f>
        <v>7</v>
      </c>
      <c r="M933">
        <f>IFERROR(ROUND(C933/I933,2),0)</f>
        <v>18.71</v>
      </c>
      <c r="N933" t="s">
        <v>1863</v>
      </c>
      <c r="O933" t="s">
        <v>1866</v>
      </c>
      <c r="P933" s="10">
        <f t="shared" si="28"/>
        <v>41680.359976851854</v>
      </c>
      <c r="Q933" s="10">
        <f t="shared" si="29"/>
        <v>41714.916666666664</v>
      </c>
    </row>
    <row r="934" spans="1:17" hidden="1" x14ac:dyDescent="0.3">
      <c r="A934" s="7">
        <v>932</v>
      </c>
      <c r="B934" s="3">
        <v>9500</v>
      </c>
      <c r="C934" s="5">
        <v>1381</v>
      </c>
      <c r="D934" t="s">
        <v>1754</v>
      </c>
      <c r="E934" t="s">
        <v>1757</v>
      </c>
      <c r="F934">
        <v>1363990545</v>
      </c>
      <c r="G934">
        <v>1360106145</v>
      </c>
      <c r="H934" t="b">
        <v>0</v>
      </c>
      <c r="I934">
        <v>30</v>
      </c>
      <c r="J934" t="b">
        <v>0</v>
      </c>
      <c r="K934" t="s">
        <v>1809</v>
      </c>
      <c r="L934">
        <f>ROUND(C934/B934*100,0)</f>
        <v>15</v>
      </c>
      <c r="M934">
        <f>IFERROR(ROUND(C934/I934,2),0)</f>
        <v>46.03</v>
      </c>
      <c r="N934" t="s">
        <v>1863</v>
      </c>
      <c r="O934" t="s">
        <v>1866</v>
      </c>
      <c r="P934" s="10">
        <f t="shared" si="28"/>
        <v>41310.969270833331</v>
      </c>
      <c r="Q934" s="10">
        <f t="shared" si="29"/>
        <v>41355.927604166667</v>
      </c>
    </row>
    <row r="935" spans="1:17" hidden="1" x14ac:dyDescent="0.3">
      <c r="A935" s="7">
        <v>933</v>
      </c>
      <c r="B935" s="3">
        <v>2000</v>
      </c>
      <c r="C935" s="5">
        <v>120</v>
      </c>
      <c r="D935" t="s">
        <v>1754</v>
      </c>
      <c r="E935" t="s">
        <v>1757</v>
      </c>
      <c r="F935">
        <v>1399867409</v>
      </c>
      <c r="G935">
        <v>1394683409</v>
      </c>
      <c r="H935" t="b">
        <v>0</v>
      </c>
      <c r="I935">
        <v>2</v>
      </c>
      <c r="J935" t="b">
        <v>0</v>
      </c>
      <c r="K935" t="s">
        <v>1809</v>
      </c>
      <c r="L935">
        <f>ROUND(C935/B935*100,0)</f>
        <v>6</v>
      </c>
      <c r="M935">
        <f>IFERROR(ROUND(C935/I935,2),0)</f>
        <v>60</v>
      </c>
      <c r="N935" t="s">
        <v>1863</v>
      </c>
      <c r="O935" t="s">
        <v>1866</v>
      </c>
      <c r="P935" s="10">
        <f t="shared" si="28"/>
        <v>41711.169085648151</v>
      </c>
      <c r="Q935" s="10">
        <f t="shared" si="29"/>
        <v>41771.169085648151</v>
      </c>
    </row>
    <row r="936" spans="1:17" hidden="1" x14ac:dyDescent="0.3">
      <c r="A936" s="7">
        <v>934</v>
      </c>
      <c r="B936" s="3">
        <v>5000</v>
      </c>
      <c r="C936" s="5">
        <v>1520</v>
      </c>
      <c r="D936" t="s">
        <v>1754</v>
      </c>
      <c r="E936" t="s">
        <v>1762</v>
      </c>
      <c r="F936">
        <v>1399183200</v>
      </c>
      <c r="G936">
        <v>1396633284</v>
      </c>
      <c r="H936" t="b">
        <v>0</v>
      </c>
      <c r="I936">
        <v>30</v>
      </c>
      <c r="J936" t="b">
        <v>0</v>
      </c>
      <c r="K936" t="s">
        <v>1809</v>
      </c>
      <c r="L936">
        <f>ROUND(C936/B936*100,0)</f>
        <v>30</v>
      </c>
      <c r="M936">
        <f>IFERROR(ROUND(C936/I936,2),0)</f>
        <v>50.67</v>
      </c>
      <c r="N936" t="s">
        <v>1863</v>
      </c>
      <c r="O936" t="s">
        <v>1866</v>
      </c>
      <c r="P936" s="10">
        <f t="shared" si="28"/>
        <v>41733.737083333333</v>
      </c>
      <c r="Q936" s="10">
        <f t="shared" si="29"/>
        <v>41763.25</v>
      </c>
    </row>
    <row r="937" spans="1:17" hidden="1" x14ac:dyDescent="0.3">
      <c r="A937" s="7">
        <v>935</v>
      </c>
      <c r="B937" s="3">
        <v>3500</v>
      </c>
      <c r="C937" s="5">
        <v>50</v>
      </c>
      <c r="D937" t="s">
        <v>1754</v>
      </c>
      <c r="E937" t="s">
        <v>1757</v>
      </c>
      <c r="F937">
        <v>1454054429</v>
      </c>
      <c r="G937">
        <v>1451462429</v>
      </c>
      <c r="H937" t="b">
        <v>0</v>
      </c>
      <c r="I937">
        <v>2</v>
      </c>
      <c r="J937" t="b">
        <v>0</v>
      </c>
      <c r="K937" t="s">
        <v>1809</v>
      </c>
      <c r="L937">
        <f>ROUND(C937/B937*100,0)</f>
        <v>1</v>
      </c>
      <c r="M937">
        <f>IFERROR(ROUND(C937/I937,2),0)</f>
        <v>25</v>
      </c>
      <c r="N937" t="s">
        <v>1863</v>
      </c>
      <c r="O937" t="s">
        <v>1866</v>
      </c>
      <c r="P937" s="10">
        <f t="shared" si="28"/>
        <v>42368.333668981482</v>
      </c>
      <c r="Q937" s="10">
        <f t="shared" si="29"/>
        <v>42398.333668981482</v>
      </c>
    </row>
    <row r="938" spans="1:17" hidden="1" x14ac:dyDescent="0.3">
      <c r="A938" s="7">
        <v>936</v>
      </c>
      <c r="B938" s="3">
        <v>1400</v>
      </c>
      <c r="C938" s="5">
        <v>0</v>
      </c>
      <c r="D938" t="s">
        <v>1754</v>
      </c>
      <c r="E938" t="s">
        <v>1757</v>
      </c>
      <c r="F938">
        <v>1326916800</v>
      </c>
      <c r="G938">
        <v>1323131689</v>
      </c>
      <c r="H938" t="b">
        <v>0</v>
      </c>
      <c r="I938">
        <v>0</v>
      </c>
      <c r="J938" t="b">
        <v>0</v>
      </c>
      <c r="K938" t="s">
        <v>1809</v>
      </c>
      <c r="L938">
        <f>ROUND(C938/B938*100,0)</f>
        <v>0</v>
      </c>
      <c r="M938">
        <f>IFERROR(ROUND(C938/I938,2),0)</f>
        <v>0</v>
      </c>
      <c r="N938" t="s">
        <v>1863</v>
      </c>
      <c r="O938" t="s">
        <v>1866</v>
      </c>
      <c r="P938" s="10">
        <f t="shared" si="28"/>
        <v>40883.024178240739</v>
      </c>
      <c r="Q938" s="10">
        <f t="shared" si="29"/>
        <v>40926.833333333336</v>
      </c>
    </row>
    <row r="939" spans="1:17" hidden="1" x14ac:dyDescent="0.3">
      <c r="A939" s="7">
        <v>937</v>
      </c>
      <c r="B939" s="3">
        <v>3500</v>
      </c>
      <c r="C939" s="5">
        <v>40</v>
      </c>
      <c r="D939" t="s">
        <v>1754</v>
      </c>
      <c r="E939" t="s">
        <v>1757</v>
      </c>
      <c r="F939">
        <v>1383509357</v>
      </c>
      <c r="G939">
        <v>1380913757</v>
      </c>
      <c r="H939" t="b">
        <v>0</v>
      </c>
      <c r="I939">
        <v>2</v>
      </c>
      <c r="J939" t="b">
        <v>0</v>
      </c>
      <c r="K939" t="s">
        <v>1809</v>
      </c>
      <c r="L939">
        <f>ROUND(C939/B939*100,0)</f>
        <v>1</v>
      </c>
      <c r="M939">
        <f>IFERROR(ROUND(C939/I939,2),0)</f>
        <v>20</v>
      </c>
      <c r="N939" t="s">
        <v>1863</v>
      </c>
      <c r="O939" t="s">
        <v>1866</v>
      </c>
      <c r="P939" s="10">
        <f t="shared" si="28"/>
        <v>41551.798113425924</v>
      </c>
      <c r="Q939" s="10">
        <f t="shared" si="29"/>
        <v>41581.839780092596</v>
      </c>
    </row>
    <row r="940" spans="1:17" hidden="1" x14ac:dyDescent="0.3">
      <c r="A940" s="7">
        <v>938</v>
      </c>
      <c r="B940" s="3">
        <v>7000</v>
      </c>
      <c r="C940" s="5">
        <v>25</v>
      </c>
      <c r="D940" t="s">
        <v>1754</v>
      </c>
      <c r="E940" t="s">
        <v>1757</v>
      </c>
      <c r="F940">
        <v>1346585448</v>
      </c>
      <c r="G940">
        <v>1343993448</v>
      </c>
      <c r="H940" t="b">
        <v>0</v>
      </c>
      <c r="I940">
        <v>1</v>
      </c>
      <c r="J940" t="b">
        <v>0</v>
      </c>
      <c r="K940" t="s">
        <v>1809</v>
      </c>
      <c r="L940">
        <f>ROUND(C940/B940*100,0)</f>
        <v>0</v>
      </c>
      <c r="M940">
        <f>IFERROR(ROUND(C940/I940,2),0)</f>
        <v>25</v>
      </c>
      <c r="N940" t="s">
        <v>1863</v>
      </c>
      <c r="O940" t="s">
        <v>1866</v>
      </c>
      <c r="P940" s="10">
        <f t="shared" si="28"/>
        <v>41124.479722222226</v>
      </c>
      <c r="Q940" s="10">
        <f t="shared" si="29"/>
        <v>41154.479722222226</v>
      </c>
    </row>
    <row r="941" spans="1:17" hidden="1" x14ac:dyDescent="0.3">
      <c r="A941" s="7">
        <v>939</v>
      </c>
      <c r="B941" s="3">
        <v>2750</v>
      </c>
      <c r="C941" s="5">
        <v>40</v>
      </c>
      <c r="D941" t="s">
        <v>1754</v>
      </c>
      <c r="E941" t="s">
        <v>1757</v>
      </c>
      <c r="F941">
        <v>1372622280</v>
      </c>
      <c r="G941">
        <v>1369246738</v>
      </c>
      <c r="H941" t="b">
        <v>0</v>
      </c>
      <c r="I941">
        <v>2</v>
      </c>
      <c r="J941" t="b">
        <v>0</v>
      </c>
      <c r="K941" t="s">
        <v>1809</v>
      </c>
      <c r="L941">
        <f>ROUND(C941/B941*100,0)</f>
        <v>1</v>
      </c>
      <c r="M941">
        <f>IFERROR(ROUND(C941/I941,2),0)</f>
        <v>20</v>
      </c>
      <c r="N941" t="s">
        <v>1863</v>
      </c>
      <c r="O941" t="s">
        <v>1866</v>
      </c>
      <c r="P941" s="10">
        <f t="shared" si="28"/>
        <v>41416.763171296298</v>
      </c>
      <c r="Q941" s="10">
        <f t="shared" si="29"/>
        <v>41455.831944444442</v>
      </c>
    </row>
    <row r="942" spans="1:17" hidden="1" x14ac:dyDescent="0.3">
      <c r="A942" s="7">
        <v>940</v>
      </c>
      <c r="B942" s="3">
        <v>9000</v>
      </c>
      <c r="C942" s="5">
        <v>1544</v>
      </c>
      <c r="D942" t="s">
        <v>1754</v>
      </c>
      <c r="E942" t="s">
        <v>1757</v>
      </c>
      <c r="F942">
        <v>1439251926</v>
      </c>
      <c r="G942">
        <v>1435363926</v>
      </c>
      <c r="H942" t="b">
        <v>0</v>
      </c>
      <c r="I942">
        <v>14</v>
      </c>
      <c r="J942" t="b">
        <v>0</v>
      </c>
      <c r="K942" t="s">
        <v>1804</v>
      </c>
      <c r="L942">
        <f>ROUND(C942/B942*100,0)</f>
        <v>17</v>
      </c>
      <c r="M942">
        <f>IFERROR(ROUND(C942/I942,2),0)</f>
        <v>110.29</v>
      </c>
      <c r="N942" t="s">
        <v>1857</v>
      </c>
      <c r="O942" t="s">
        <v>1859</v>
      </c>
      <c r="P942" s="10">
        <f t="shared" si="28"/>
        <v>42182.008402777778</v>
      </c>
      <c r="Q942" s="10">
        <f t="shared" si="29"/>
        <v>42227.008402777778</v>
      </c>
    </row>
    <row r="943" spans="1:17" hidden="1" x14ac:dyDescent="0.3">
      <c r="A943" s="7">
        <v>941</v>
      </c>
      <c r="B943" s="3">
        <v>50000</v>
      </c>
      <c r="C943" s="5">
        <v>1161</v>
      </c>
      <c r="D943" t="s">
        <v>1754</v>
      </c>
      <c r="E943" t="s">
        <v>1757</v>
      </c>
      <c r="F943">
        <v>1486693145</v>
      </c>
      <c r="G943">
        <v>1484101145</v>
      </c>
      <c r="H943" t="b">
        <v>0</v>
      </c>
      <c r="I943">
        <v>31</v>
      </c>
      <c r="J943" t="b">
        <v>0</v>
      </c>
      <c r="K943" t="s">
        <v>1804</v>
      </c>
      <c r="L943">
        <f>ROUND(C943/B943*100,0)</f>
        <v>2</v>
      </c>
      <c r="M943">
        <f>IFERROR(ROUND(C943/I943,2),0)</f>
        <v>37.450000000000003</v>
      </c>
      <c r="N943" t="s">
        <v>1857</v>
      </c>
      <c r="O943" t="s">
        <v>1859</v>
      </c>
      <c r="P943" s="10">
        <f t="shared" si="28"/>
        <v>42746.096585648149</v>
      </c>
      <c r="Q943" s="10">
        <f t="shared" si="29"/>
        <v>42776.096585648149</v>
      </c>
    </row>
    <row r="944" spans="1:17" hidden="1" x14ac:dyDescent="0.3">
      <c r="A944" s="7">
        <v>942</v>
      </c>
      <c r="B944" s="3">
        <v>7500</v>
      </c>
      <c r="C944" s="5">
        <v>668</v>
      </c>
      <c r="D944" t="s">
        <v>1754</v>
      </c>
      <c r="E944" t="s">
        <v>1757</v>
      </c>
      <c r="F944">
        <v>1455826460</v>
      </c>
      <c r="G944">
        <v>1452716060</v>
      </c>
      <c r="H944" t="b">
        <v>0</v>
      </c>
      <c r="I944">
        <v>16</v>
      </c>
      <c r="J944" t="b">
        <v>0</v>
      </c>
      <c r="K944" t="s">
        <v>1804</v>
      </c>
      <c r="L944">
        <f>ROUND(C944/B944*100,0)</f>
        <v>9</v>
      </c>
      <c r="M944">
        <f>IFERROR(ROUND(C944/I944,2),0)</f>
        <v>41.75</v>
      </c>
      <c r="N944" t="s">
        <v>1857</v>
      </c>
      <c r="O944" t="s">
        <v>1859</v>
      </c>
      <c r="P944" s="10">
        <f t="shared" si="28"/>
        <v>42382.843287037031</v>
      </c>
      <c r="Q944" s="10">
        <f t="shared" si="29"/>
        <v>42418.843287037031</v>
      </c>
    </row>
    <row r="945" spans="1:17" hidden="1" x14ac:dyDescent="0.3">
      <c r="A945" s="7">
        <v>943</v>
      </c>
      <c r="B945" s="3">
        <v>3000</v>
      </c>
      <c r="C945" s="5">
        <v>289</v>
      </c>
      <c r="D945" t="s">
        <v>1754</v>
      </c>
      <c r="E945" t="s">
        <v>1757</v>
      </c>
      <c r="F945">
        <v>1480438905</v>
      </c>
      <c r="G945">
        <v>1477843305</v>
      </c>
      <c r="H945" t="b">
        <v>0</v>
      </c>
      <c r="I945">
        <v>12</v>
      </c>
      <c r="J945" t="b">
        <v>0</v>
      </c>
      <c r="K945" t="s">
        <v>1804</v>
      </c>
      <c r="L945">
        <f>ROUND(C945/B945*100,0)</f>
        <v>10</v>
      </c>
      <c r="M945">
        <f>IFERROR(ROUND(C945/I945,2),0)</f>
        <v>24.08</v>
      </c>
      <c r="N945" t="s">
        <v>1857</v>
      </c>
      <c r="O945" t="s">
        <v>1859</v>
      </c>
      <c r="P945" s="10">
        <f t="shared" si="28"/>
        <v>42673.66788194445</v>
      </c>
      <c r="Q945" s="10">
        <f t="shared" si="29"/>
        <v>42703.709548611107</v>
      </c>
    </row>
    <row r="946" spans="1:17" hidden="1" x14ac:dyDescent="0.3">
      <c r="A946" s="7">
        <v>944</v>
      </c>
      <c r="B946" s="3">
        <v>50000</v>
      </c>
      <c r="C946" s="5">
        <v>6663</v>
      </c>
      <c r="D946" t="s">
        <v>1754</v>
      </c>
      <c r="E946" t="s">
        <v>1757</v>
      </c>
      <c r="F946">
        <v>1460988000</v>
      </c>
      <c r="G946">
        <v>1458050450</v>
      </c>
      <c r="H946" t="b">
        <v>0</v>
      </c>
      <c r="I946">
        <v>96</v>
      </c>
      <c r="J946" t="b">
        <v>0</v>
      </c>
      <c r="K946" t="s">
        <v>1804</v>
      </c>
      <c r="L946">
        <f>ROUND(C946/B946*100,0)</f>
        <v>13</v>
      </c>
      <c r="M946">
        <f>IFERROR(ROUND(C946/I946,2),0)</f>
        <v>69.41</v>
      </c>
      <c r="N946" t="s">
        <v>1857</v>
      </c>
      <c r="O946" t="s">
        <v>1859</v>
      </c>
      <c r="P946" s="10">
        <f t="shared" si="28"/>
        <v>42444.583912037036</v>
      </c>
      <c r="Q946" s="10">
        <f t="shared" si="29"/>
        <v>42478.583333333328</v>
      </c>
    </row>
    <row r="947" spans="1:17" hidden="1" x14ac:dyDescent="0.3">
      <c r="A947" s="7">
        <v>945</v>
      </c>
      <c r="B947" s="3">
        <v>100000</v>
      </c>
      <c r="C947" s="5">
        <v>2484</v>
      </c>
      <c r="D947" t="s">
        <v>1754</v>
      </c>
      <c r="E947" t="s">
        <v>1763</v>
      </c>
      <c r="F947">
        <v>1487462340</v>
      </c>
      <c r="G947">
        <v>1482958626</v>
      </c>
      <c r="H947" t="b">
        <v>0</v>
      </c>
      <c r="I947">
        <v>16</v>
      </c>
      <c r="J947" t="b">
        <v>0</v>
      </c>
      <c r="K947" t="s">
        <v>1804</v>
      </c>
      <c r="L947">
        <f>ROUND(C947/B947*100,0)</f>
        <v>2</v>
      </c>
      <c r="M947">
        <f>IFERROR(ROUND(C947/I947,2),0)</f>
        <v>155.25</v>
      </c>
      <c r="N947" t="s">
        <v>1857</v>
      </c>
      <c r="O947" t="s">
        <v>1859</v>
      </c>
      <c r="P947" s="10">
        <f t="shared" si="28"/>
        <v>42732.872986111113</v>
      </c>
      <c r="Q947" s="10">
        <f t="shared" si="29"/>
        <v>42784.999305555553</v>
      </c>
    </row>
    <row r="948" spans="1:17" hidden="1" x14ac:dyDescent="0.3">
      <c r="A948" s="7">
        <v>946</v>
      </c>
      <c r="B948" s="3">
        <v>15000</v>
      </c>
      <c r="C948" s="5">
        <v>286</v>
      </c>
      <c r="D948" t="s">
        <v>1754</v>
      </c>
      <c r="E948" t="s">
        <v>1757</v>
      </c>
      <c r="F948">
        <v>1473444048</v>
      </c>
      <c r="G948">
        <v>1470852048</v>
      </c>
      <c r="H948" t="b">
        <v>0</v>
      </c>
      <c r="I948">
        <v>5</v>
      </c>
      <c r="J948" t="b">
        <v>0</v>
      </c>
      <c r="K948" t="s">
        <v>1804</v>
      </c>
      <c r="L948">
        <f>ROUND(C948/B948*100,0)</f>
        <v>2</v>
      </c>
      <c r="M948">
        <f>IFERROR(ROUND(C948/I948,2),0)</f>
        <v>57.2</v>
      </c>
      <c r="N948" t="s">
        <v>1857</v>
      </c>
      <c r="O948" t="s">
        <v>1859</v>
      </c>
      <c r="P948" s="10">
        <f t="shared" si="28"/>
        <v>42592.750555555554</v>
      </c>
      <c r="Q948" s="10">
        <f t="shared" si="29"/>
        <v>42622.750555555554</v>
      </c>
    </row>
    <row r="949" spans="1:17" hidden="1" x14ac:dyDescent="0.3">
      <c r="A949" s="7">
        <v>947</v>
      </c>
      <c r="B949" s="3">
        <v>850</v>
      </c>
      <c r="C949" s="5">
        <v>0</v>
      </c>
      <c r="D949" t="s">
        <v>1754</v>
      </c>
      <c r="E949" t="s">
        <v>1757</v>
      </c>
      <c r="F949">
        <v>1467312306</v>
      </c>
      <c r="G949">
        <v>1462128306</v>
      </c>
      <c r="H949" t="b">
        <v>0</v>
      </c>
      <c r="I949">
        <v>0</v>
      </c>
      <c r="J949" t="b">
        <v>0</v>
      </c>
      <c r="K949" t="s">
        <v>1804</v>
      </c>
      <c r="L949">
        <f>ROUND(C949/B949*100,0)</f>
        <v>0</v>
      </c>
      <c r="M949">
        <f>IFERROR(ROUND(C949/I949,2),0)</f>
        <v>0</v>
      </c>
      <c r="N949" t="s">
        <v>1857</v>
      </c>
      <c r="O949" t="s">
        <v>1859</v>
      </c>
      <c r="P949" s="10">
        <f t="shared" si="28"/>
        <v>42491.781319444446</v>
      </c>
      <c r="Q949" s="10">
        <f t="shared" si="29"/>
        <v>42551.781319444446</v>
      </c>
    </row>
    <row r="950" spans="1:17" hidden="1" x14ac:dyDescent="0.3">
      <c r="A950" s="7">
        <v>948</v>
      </c>
      <c r="B950" s="3">
        <v>4000</v>
      </c>
      <c r="C950" s="5">
        <v>480</v>
      </c>
      <c r="D950" t="s">
        <v>1754</v>
      </c>
      <c r="E950" t="s">
        <v>1766</v>
      </c>
      <c r="F950">
        <v>1457812364</v>
      </c>
      <c r="G950">
        <v>1455220364</v>
      </c>
      <c r="H950" t="b">
        <v>0</v>
      </c>
      <c r="I950">
        <v>8</v>
      </c>
      <c r="J950" t="b">
        <v>0</v>
      </c>
      <c r="K950" t="s">
        <v>1804</v>
      </c>
      <c r="L950">
        <f>ROUND(C950/B950*100,0)</f>
        <v>12</v>
      </c>
      <c r="M950">
        <f>IFERROR(ROUND(C950/I950,2),0)</f>
        <v>60</v>
      </c>
      <c r="N950" t="s">
        <v>1857</v>
      </c>
      <c r="O950" t="s">
        <v>1859</v>
      </c>
      <c r="P950" s="10">
        <f t="shared" si="28"/>
        <v>42411.828287037039</v>
      </c>
      <c r="Q950" s="10">
        <f t="shared" si="29"/>
        <v>42441.828287037039</v>
      </c>
    </row>
    <row r="951" spans="1:17" hidden="1" x14ac:dyDescent="0.3">
      <c r="A951" s="7">
        <v>949</v>
      </c>
      <c r="B951" s="3">
        <v>20000</v>
      </c>
      <c r="C951" s="5">
        <v>273</v>
      </c>
      <c r="D951" t="s">
        <v>1754</v>
      </c>
      <c r="E951" t="s">
        <v>1769</v>
      </c>
      <c r="F951">
        <v>1456016576</v>
      </c>
      <c r="G951">
        <v>1450832576</v>
      </c>
      <c r="H951" t="b">
        <v>0</v>
      </c>
      <c r="I951">
        <v>7</v>
      </c>
      <c r="J951" t="b">
        <v>0</v>
      </c>
      <c r="K951" t="s">
        <v>1804</v>
      </c>
      <c r="L951">
        <f>ROUND(C951/B951*100,0)</f>
        <v>1</v>
      </c>
      <c r="M951">
        <f>IFERROR(ROUND(C951/I951,2),0)</f>
        <v>39</v>
      </c>
      <c r="N951" t="s">
        <v>1857</v>
      </c>
      <c r="O951" t="s">
        <v>1859</v>
      </c>
      <c r="P951" s="10">
        <f t="shared" si="28"/>
        <v>42361.043703703705</v>
      </c>
      <c r="Q951" s="10">
        <f t="shared" si="29"/>
        <v>42421.043703703705</v>
      </c>
    </row>
    <row r="952" spans="1:17" hidden="1" x14ac:dyDescent="0.3">
      <c r="A952" s="7">
        <v>950</v>
      </c>
      <c r="B952" s="3">
        <v>5000</v>
      </c>
      <c r="C952" s="5">
        <v>1402</v>
      </c>
      <c r="D952" t="s">
        <v>1754</v>
      </c>
      <c r="E952" t="s">
        <v>1762</v>
      </c>
      <c r="F952">
        <v>1453053661</v>
      </c>
      <c r="G952">
        <v>1450461661</v>
      </c>
      <c r="H952" t="b">
        <v>0</v>
      </c>
      <c r="I952">
        <v>24</v>
      </c>
      <c r="J952" t="b">
        <v>0</v>
      </c>
      <c r="K952" t="s">
        <v>1804</v>
      </c>
      <c r="L952">
        <f>ROUND(C952/B952*100,0)</f>
        <v>28</v>
      </c>
      <c r="M952">
        <f>IFERROR(ROUND(C952/I952,2),0)</f>
        <v>58.42</v>
      </c>
      <c r="N952" t="s">
        <v>1857</v>
      </c>
      <c r="O952" t="s">
        <v>1859</v>
      </c>
      <c r="P952" s="10">
        <f t="shared" si="28"/>
        <v>42356.750706018516</v>
      </c>
      <c r="Q952" s="10">
        <f t="shared" si="29"/>
        <v>42386.750706018516</v>
      </c>
    </row>
    <row r="953" spans="1:17" hidden="1" x14ac:dyDescent="0.3">
      <c r="A953" s="7">
        <v>951</v>
      </c>
      <c r="B953" s="3">
        <v>50000</v>
      </c>
      <c r="C953" s="5">
        <v>19195</v>
      </c>
      <c r="D953" t="s">
        <v>1754</v>
      </c>
      <c r="E953" t="s">
        <v>1757</v>
      </c>
      <c r="F953">
        <v>1465054872</v>
      </c>
      <c r="G953">
        <v>1461166872</v>
      </c>
      <c r="H953" t="b">
        <v>0</v>
      </c>
      <c r="I953">
        <v>121</v>
      </c>
      <c r="J953" t="b">
        <v>0</v>
      </c>
      <c r="K953" t="s">
        <v>1804</v>
      </c>
      <c r="L953">
        <f>ROUND(C953/B953*100,0)</f>
        <v>38</v>
      </c>
      <c r="M953">
        <f>IFERROR(ROUND(C953/I953,2),0)</f>
        <v>158.63999999999999</v>
      </c>
      <c r="N953" t="s">
        <v>1857</v>
      </c>
      <c r="O953" t="s">
        <v>1859</v>
      </c>
      <c r="P953" s="10">
        <f t="shared" si="28"/>
        <v>42480.653611111105</v>
      </c>
      <c r="Q953" s="10">
        <f t="shared" si="29"/>
        <v>42525.653611111105</v>
      </c>
    </row>
    <row r="954" spans="1:17" hidden="1" x14ac:dyDescent="0.3">
      <c r="A954" s="7">
        <v>952</v>
      </c>
      <c r="B954" s="3">
        <v>49000</v>
      </c>
      <c r="C954" s="5">
        <v>19572</v>
      </c>
      <c r="D954" t="s">
        <v>1754</v>
      </c>
      <c r="E954" t="s">
        <v>1757</v>
      </c>
      <c r="F954">
        <v>1479483812</v>
      </c>
      <c r="G954">
        <v>1476888212</v>
      </c>
      <c r="H954" t="b">
        <v>0</v>
      </c>
      <c r="I954">
        <v>196</v>
      </c>
      <c r="J954" t="b">
        <v>0</v>
      </c>
      <c r="K954" t="s">
        <v>1804</v>
      </c>
      <c r="L954">
        <f>ROUND(C954/B954*100,0)</f>
        <v>40</v>
      </c>
      <c r="M954">
        <f>IFERROR(ROUND(C954/I954,2),0)</f>
        <v>99.86</v>
      </c>
      <c r="N954" t="s">
        <v>1857</v>
      </c>
      <c r="O954" t="s">
        <v>1859</v>
      </c>
      <c r="P954" s="10">
        <f t="shared" si="28"/>
        <v>42662.613564814819</v>
      </c>
      <c r="Q954" s="10">
        <f t="shared" si="29"/>
        <v>42692.655231481483</v>
      </c>
    </row>
    <row r="955" spans="1:17" hidden="1" x14ac:dyDescent="0.3">
      <c r="A955" s="7">
        <v>953</v>
      </c>
      <c r="B955" s="3">
        <v>15000</v>
      </c>
      <c r="C955" s="5">
        <v>126</v>
      </c>
      <c r="D955" t="s">
        <v>1754</v>
      </c>
      <c r="E955" t="s">
        <v>1757</v>
      </c>
      <c r="F955">
        <v>1422158199</v>
      </c>
      <c r="G955">
        <v>1419566199</v>
      </c>
      <c r="H955" t="b">
        <v>0</v>
      </c>
      <c r="I955">
        <v>5</v>
      </c>
      <c r="J955" t="b">
        <v>0</v>
      </c>
      <c r="K955" t="s">
        <v>1804</v>
      </c>
      <c r="L955">
        <f>ROUND(C955/B955*100,0)</f>
        <v>1</v>
      </c>
      <c r="M955">
        <f>IFERROR(ROUND(C955/I955,2),0)</f>
        <v>25.2</v>
      </c>
      <c r="N955" t="s">
        <v>1857</v>
      </c>
      <c r="O955" t="s">
        <v>1859</v>
      </c>
      <c r="P955" s="10">
        <f t="shared" si="28"/>
        <v>41999.164340277777</v>
      </c>
      <c r="Q955" s="10">
        <f t="shared" si="29"/>
        <v>42029.164340277777</v>
      </c>
    </row>
    <row r="956" spans="1:17" hidden="1" x14ac:dyDescent="0.3">
      <c r="A956" s="7">
        <v>954</v>
      </c>
      <c r="B956" s="3">
        <v>15000</v>
      </c>
      <c r="C956" s="5">
        <v>6511</v>
      </c>
      <c r="D956" t="s">
        <v>1754</v>
      </c>
      <c r="E956" t="s">
        <v>1757</v>
      </c>
      <c r="F956">
        <v>1440100839</v>
      </c>
      <c r="G956">
        <v>1436472039</v>
      </c>
      <c r="H956" t="b">
        <v>0</v>
      </c>
      <c r="I956">
        <v>73</v>
      </c>
      <c r="J956" t="b">
        <v>0</v>
      </c>
      <c r="K956" t="s">
        <v>1804</v>
      </c>
      <c r="L956">
        <f>ROUND(C956/B956*100,0)</f>
        <v>43</v>
      </c>
      <c r="M956">
        <f>IFERROR(ROUND(C956/I956,2),0)</f>
        <v>89.19</v>
      </c>
      <c r="N956" t="s">
        <v>1857</v>
      </c>
      <c r="O956" t="s">
        <v>1859</v>
      </c>
      <c r="P956" s="10">
        <f t="shared" si="28"/>
        <v>42194.833784722221</v>
      </c>
      <c r="Q956" s="10">
        <f t="shared" si="29"/>
        <v>42236.833784722221</v>
      </c>
    </row>
    <row r="957" spans="1:17" hidden="1" x14ac:dyDescent="0.3">
      <c r="A957" s="7">
        <v>955</v>
      </c>
      <c r="B957" s="3">
        <v>300000</v>
      </c>
      <c r="C957" s="5">
        <v>16984</v>
      </c>
      <c r="D957" t="s">
        <v>1754</v>
      </c>
      <c r="E957" t="s">
        <v>1757</v>
      </c>
      <c r="F957">
        <v>1473750300</v>
      </c>
      <c r="G957">
        <v>1470294300</v>
      </c>
      <c r="H957" t="b">
        <v>0</v>
      </c>
      <c r="I957">
        <v>93</v>
      </c>
      <c r="J957" t="b">
        <v>0</v>
      </c>
      <c r="K957" t="s">
        <v>1804</v>
      </c>
      <c r="L957">
        <f>ROUND(C957/B957*100,0)</f>
        <v>6</v>
      </c>
      <c r="M957">
        <f>IFERROR(ROUND(C957/I957,2),0)</f>
        <v>182.62</v>
      </c>
      <c r="N957" t="s">
        <v>1857</v>
      </c>
      <c r="O957" t="s">
        <v>1859</v>
      </c>
      <c r="P957" s="10">
        <f t="shared" si="28"/>
        <v>42586.295138888891</v>
      </c>
      <c r="Q957" s="10">
        <f t="shared" si="29"/>
        <v>42626.295138888891</v>
      </c>
    </row>
    <row r="958" spans="1:17" hidden="1" x14ac:dyDescent="0.3">
      <c r="A958" s="7">
        <v>956</v>
      </c>
      <c r="B958" s="3">
        <v>50000</v>
      </c>
      <c r="C958" s="5">
        <v>861</v>
      </c>
      <c r="D958" t="s">
        <v>1754</v>
      </c>
      <c r="E958" t="s">
        <v>1757</v>
      </c>
      <c r="F958">
        <v>1430081759</v>
      </c>
      <c r="G958">
        <v>1424901359</v>
      </c>
      <c r="H958" t="b">
        <v>0</v>
      </c>
      <c r="I958">
        <v>17</v>
      </c>
      <c r="J958" t="b">
        <v>0</v>
      </c>
      <c r="K958" t="s">
        <v>1804</v>
      </c>
      <c r="L958">
        <f>ROUND(C958/B958*100,0)</f>
        <v>2</v>
      </c>
      <c r="M958">
        <f>IFERROR(ROUND(C958/I958,2),0)</f>
        <v>50.65</v>
      </c>
      <c r="N958" t="s">
        <v>1857</v>
      </c>
      <c r="O958" t="s">
        <v>1859</v>
      </c>
      <c r="P958" s="10">
        <f t="shared" si="28"/>
        <v>42060.913877314815</v>
      </c>
      <c r="Q958" s="10">
        <f t="shared" si="29"/>
        <v>42120.872210648144</v>
      </c>
    </row>
    <row r="959" spans="1:17" hidden="1" x14ac:dyDescent="0.3">
      <c r="A959" s="7">
        <v>957</v>
      </c>
      <c r="B959" s="3">
        <v>12000</v>
      </c>
      <c r="C959" s="5">
        <v>233</v>
      </c>
      <c r="D959" t="s">
        <v>1754</v>
      </c>
      <c r="E959" t="s">
        <v>1757</v>
      </c>
      <c r="F959">
        <v>1479392133</v>
      </c>
      <c r="G959">
        <v>1476710133</v>
      </c>
      <c r="H959" t="b">
        <v>0</v>
      </c>
      <c r="I959">
        <v>7</v>
      </c>
      <c r="J959" t="b">
        <v>0</v>
      </c>
      <c r="K959" t="s">
        <v>1804</v>
      </c>
      <c r="L959">
        <f>ROUND(C959/B959*100,0)</f>
        <v>2</v>
      </c>
      <c r="M959">
        <f>IFERROR(ROUND(C959/I959,2),0)</f>
        <v>33.29</v>
      </c>
      <c r="N959" t="s">
        <v>1857</v>
      </c>
      <c r="O959" t="s">
        <v>1859</v>
      </c>
      <c r="P959" s="10">
        <f t="shared" si="28"/>
        <v>42660.552465277782</v>
      </c>
      <c r="Q959" s="10">
        <f t="shared" si="29"/>
        <v>42691.594131944439</v>
      </c>
    </row>
    <row r="960" spans="1:17" hidden="1" x14ac:dyDescent="0.3">
      <c r="A960" s="7">
        <v>958</v>
      </c>
      <c r="B960" s="3">
        <v>7777</v>
      </c>
      <c r="C960" s="5">
        <v>881</v>
      </c>
      <c r="D960" t="s">
        <v>1754</v>
      </c>
      <c r="E960" t="s">
        <v>1757</v>
      </c>
      <c r="F960">
        <v>1428641940</v>
      </c>
      <c r="G960">
        <v>1426792563</v>
      </c>
      <c r="H960" t="b">
        <v>0</v>
      </c>
      <c r="I960">
        <v>17</v>
      </c>
      <c r="J960" t="b">
        <v>0</v>
      </c>
      <c r="K960" t="s">
        <v>1804</v>
      </c>
      <c r="L960">
        <f>ROUND(C960/B960*100,0)</f>
        <v>11</v>
      </c>
      <c r="M960">
        <f>IFERROR(ROUND(C960/I960,2),0)</f>
        <v>51.82</v>
      </c>
      <c r="N960" t="s">
        <v>1857</v>
      </c>
      <c r="O960" t="s">
        <v>1859</v>
      </c>
      <c r="P960" s="10">
        <f t="shared" si="28"/>
        <v>42082.802812499998</v>
      </c>
      <c r="Q960" s="10">
        <f t="shared" si="29"/>
        <v>42104.207638888889</v>
      </c>
    </row>
    <row r="961" spans="1:17" hidden="1" x14ac:dyDescent="0.3">
      <c r="A961" s="7">
        <v>959</v>
      </c>
      <c r="B961" s="3">
        <v>50000</v>
      </c>
      <c r="C961" s="5">
        <v>19430</v>
      </c>
      <c r="D961" t="s">
        <v>1754</v>
      </c>
      <c r="E961" t="s">
        <v>1757</v>
      </c>
      <c r="F961">
        <v>1421640665</v>
      </c>
      <c r="G961">
        <v>1419048665</v>
      </c>
      <c r="H961" t="b">
        <v>0</v>
      </c>
      <c r="I961">
        <v>171</v>
      </c>
      <c r="J961" t="b">
        <v>0</v>
      </c>
      <c r="K961" t="s">
        <v>1804</v>
      </c>
      <c r="L961">
        <f>ROUND(C961/B961*100,0)</f>
        <v>39</v>
      </c>
      <c r="M961">
        <f>IFERROR(ROUND(C961/I961,2),0)</f>
        <v>113.63</v>
      </c>
      <c r="N961" t="s">
        <v>1857</v>
      </c>
      <c r="O961" t="s">
        <v>1859</v>
      </c>
      <c r="P961" s="10">
        <f t="shared" si="28"/>
        <v>41993.174363425926</v>
      </c>
      <c r="Q961" s="10">
        <f t="shared" si="29"/>
        <v>42023.174363425926</v>
      </c>
    </row>
    <row r="962" spans="1:17" hidden="1" x14ac:dyDescent="0.3">
      <c r="A962" s="7">
        <v>960</v>
      </c>
      <c r="B962" s="3">
        <v>55650</v>
      </c>
      <c r="C962" s="5">
        <v>25655</v>
      </c>
      <c r="D962" t="s">
        <v>1754</v>
      </c>
      <c r="E962" t="s">
        <v>1757</v>
      </c>
      <c r="F962">
        <v>1489500155</v>
      </c>
      <c r="G962">
        <v>1485874955</v>
      </c>
      <c r="H962" t="b">
        <v>0</v>
      </c>
      <c r="I962">
        <v>188</v>
      </c>
      <c r="J962" t="b">
        <v>0</v>
      </c>
      <c r="K962" t="s">
        <v>1804</v>
      </c>
      <c r="L962">
        <f>ROUND(C962/B962*100,0)</f>
        <v>46</v>
      </c>
      <c r="M962">
        <f>IFERROR(ROUND(C962/I962,2),0)</f>
        <v>136.46</v>
      </c>
      <c r="N962" t="s">
        <v>1857</v>
      </c>
      <c r="O962" t="s">
        <v>1859</v>
      </c>
      <c r="P962" s="10">
        <f t="shared" si="28"/>
        <v>42766.626793981486</v>
      </c>
      <c r="Q962" s="10">
        <f t="shared" si="29"/>
        <v>42808.585127314815</v>
      </c>
    </row>
    <row r="963" spans="1:17" hidden="1" x14ac:dyDescent="0.3">
      <c r="A963" s="7">
        <v>961</v>
      </c>
      <c r="B963" s="3">
        <v>95000</v>
      </c>
      <c r="C963" s="5">
        <v>40079</v>
      </c>
      <c r="D963" t="s">
        <v>1754</v>
      </c>
      <c r="E963" t="s">
        <v>1757</v>
      </c>
      <c r="F963">
        <v>1487617200</v>
      </c>
      <c r="G963">
        <v>1483634335</v>
      </c>
      <c r="H963" t="b">
        <v>0</v>
      </c>
      <c r="I963">
        <v>110</v>
      </c>
      <c r="J963" t="b">
        <v>0</v>
      </c>
      <c r="K963" t="s">
        <v>1804</v>
      </c>
      <c r="L963">
        <f>ROUND(C963/B963*100,0)</f>
        <v>42</v>
      </c>
      <c r="M963">
        <f>IFERROR(ROUND(C963/I963,2),0)</f>
        <v>364.35</v>
      </c>
      <c r="N963" t="s">
        <v>1857</v>
      </c>
      <c r="O963" t="s">
        <v>1859</v>
      </c>
      <c r="P963" s="10">
        <f t="shared" ref="P963:P1026" si="30">(((G963/60)/60/24)+DATE(1970,1,1))</f>
        <v>42740.693692129629</v>
      </c>
      <c r="Q963" s="10">
        <f t="shared" ref="Q963:Q1026" si="31">(((F963/60)/60/24)+DATE(1970,1,1))</f>
        <v>42786.791666666672</v>
      </c>
    </row>
    <row r="964" spans="1:17" hidden="1" x14ac:dyDescent="0.3">
      <c r="A964" s="7">
        <v>962</v>
      </c>
      <c r="B964" s="3">
        <v>2500</v>
      </c>
      <c r="C964" s="5">
        <v>712</v>
      </c>
      <c r="D964" t="s">
        <v>1754</v>
      </c>
      <c r="E964" t="s">
        <v>1757</v>
      </c>
      <c r="F964">
        <v>1455210353</v>
      </c>
      <c r="G964">
        <v>1451927153</v>
      </c>
      <c r="H964" t="b">
        <v>0</v>
      </c>
      <c r="I964">
        <v>37</v>
      </c>
      <c r="J964" t="b">
        <v>0</v>
      </c>
      <c r="K964" t="s">
        <v>1804</v>
      </c>
      <c r="L964">
        <f>ROUND(C964/B964*100,0)</f>
        <v>28</v>
      </c>
      <c r="M964">
        <f>IFERROR(ROUND(C964/I964,2),0)</f>
        <v>19.239999999999998</v>
      </c>
      <c r="N964" t="s">
        <v>1857</v>
      </c>
      <c r="O964" t="s">
        <v>1859</v>
      </c>
      <c r="P964" s="10">
        <f t="shared" si="30"/>
        <v>42373.712418981479</v>
      </c>
      <c r="Q964" s="10">
        <f t="shared" si="31"/>
        <v>42411.712418981479</v>
      </c>
    </row>
    <row r="965" spans="1:17" hidden="1" x14ac:dyDescent="0.3">
      <c r="A965" s="7">
        <v>963</v>
      </c>
      <c r="B965" s="3">
        <v>35000</v>
      </c>
      <c r="C965" s="5">
        <v>377</v>
      </c>
      <c r="D965" t="s">
        <v>1754</v>
      </c>
      <c r="E965" t="s">
        <v>1757</v>
      </c>
      <c r="F965">
        <v>1476717319</v>
      </c>
      <c r="G965">
        <v>1473693319</v>
      </c>
      <c r="H965" t="b">
        <v>0</v>
      </c>
      <c r="I965">
        <v>9</v>
      </c>
      <c r="J965" t="b">
        <v>0</v>
      </c>
      <c r="K965" t="s">
        <v>1804</v>
      </c>
      <c r="L965">
        <f>ROUND(C965/B965*100,0)</f>
        <v>1</v>
      </c>
      <c r="M965">
        <f>IFERROR(ROUND(C965/I965,2),0)</f>
        <v>41.89</v>
      </c>
      <c r="N965" t="s">
        <v>1857</v>
      </c>
      <c r="O965" t="s">
        <v>1859</v>
      </c>
      <c r="P965" s="10">
        <f t="shared" si="30"/>
        <v>42625.635636574079</v>
      </c>
      <c r="Q965" s="10">
        <f t="shared" si="31"/>
        <v>42660.635636574079</v>
      </c>
    </row>
    <row r="966" spans="1:17" hidden="1" x14ac:dyDescent="0.3">
      <c r="A966" s="7">
        <v>964</v>
      </c>
      <c r="B966" s="3">
        <v>110000</v>
      </c>
      <c r="C966" s="5">
        <v>879</v>
      </c>
      <c r="D966" t="s">
        <v>1754</v>
      </c>
      <c r="E966" t="s">
        <v>1762</v>
      </c>
      <c r="F966">
        <v>1441119919</v>
      </c>
      <c r="G966">
        <v>1437663919</v>
      </c>
      <c r="H966" t="b">
        <v>0</v>
      </c>
      <c r="I966">
        <v>29</v>
      </c>
      <c r="J966" t="b">
        <v>0</v>
      </c>
      <c r="K966" t="s">
        <v>1804</v>
      </c>
      <c r="L966">
        <f>ROUND(C966/B966*100,0)</f>
        <v>1</v>
      </c>
      <c r="M966">
        <f>IFERROR(ROUND(C966/I966,2),0)</f>
        <v>30.31</v>
      </c>
      <c r="N966" t="s">
        <v>1857</v>
      </c>
      <c r="O966" t="s">
        <v>1859</v>
      </c>
      <c r="P966" s="10">
        <f t="shared" si="30"/>
        <v>42208.628692129627</v>
      </c>
      <c r="Q966" s="10">
        <f t="shared" si="31"/>
        <v>42248.628692129627</v>
      </c>
    </row>
    <row r="967" spans="1:17" hidden="1" x14ac:dyDescent="0.3">
      <c r="A967" s="7">
        <v>965</v>
      </c>
      <c r="B967" s="3">
        <v>25000</v>
      </c>
      <c r="C967" s="5">
        <v>298</v>
      </c>
      <c r="D967" t="s">
        <v>1754</v>
      </c>
      <c r="E967" t="s">
        <v>1757</v>
      </c>
      <c r="F967">
        <v>1477454340</v>
      </c>
      <c r="G967">
        <v>1474676646</v>
      </c>
      <c r="H967" t="b">
        <v>0</v>
      </c>
      <c r="I967">
        <v>6</v>
      </c>
      <c r="J967" t="b">
        <v>0</v>
      </c>
      <c r="K967" t="s">
        <v>1804</v>
      </c>
      <c r="L967">
        <f>ROUND(C967/B967*100,0)</f>
        <v>1</v>
      </c>
      <c r="M967">
        <f>IFERROR(ROUND(C967/I967,2),0)</f>
        <v>49.67</v>
      </c>
      <c r="N967" t="s">
        <v>1857</v>
      </c>
      <c r="O967" t="s">
        <v>1859</v>
      </c>
      <c r="P967" s="10">
        <f t="shared" si="30"/>
        <v>42637.016736111109</v>
      </c>
      <c r="Q967" s="10">
        <f t="shared" si="31"/>
        <v>42669.165972222225</v>
      </c>
    </row>
    <row r="968" spans="1:17" hidden="1" x14ac:dyDescent="0.3">
      <c r="A968" s="7">
        <v>966</v>
      </c>
      <c r="B968" s="3">
        <v>12000</v>
      </c>
      <c r="C968" s="5">
        <v>1776</v>
      </c>
      <c r="D968" t="s">
        <v>1754</v>
      </c>
      <c r="E968" t="s">
        <v>1757</v>
      </c>
      <c r="F968">
        <v>1475766932</v>
      </c>
      <c r="G968">
        <v>1473174932</v>
      </c>
      <c r="H968" t="b">
        <v>0</v>
      </c>
      <c r="I968">
        <v>30</v>
      </c>
      <c r="J968" t="b">
        <v>0</v>
      </c>
      <c r="K968" t="s">
        <v>1804</v>
      </c>
      <c r="L968">
        <f>ROUND(C968/B968*100,0)</f>
        <v>15</v>
      </c>
      <c r="M968">
        <f>IFERROR(ROUND(C968/I968,2),0)</f>
        <v>59.2</v>
      </c>
      <c r="N968" t="s">
        <v>1857</v>
      </c>
      <c r="O968" t="s">
        <v>1859</v>
      </c>
      <c r="P968" s="10">
        <f t="shared" si="30"/>
        <v>42619.635787037041</v>
      </c>
      <c r="Q968" s="10">
        <f t="shared" si="31"/>
        <v>42649.635787037041</v>
      </c>
    </row>
    <row r="969" spans="1:17" hidden="1" x14ac:dyDescent="0.3">
      <c r="A969" s="7">
        <v>967</v>
      </c>
      <c r="B969" s="3">
        <v>20000</v>
      </c>
      <c r="C969" s="5">
        <v>3562</v>
      </c>
      <c r="D969" t="s">
        <v>1754</v>
      </c>
      <c r="E969" t="s">
        <v>1757</v>
      </c>
      <c r="F969">
        <v>1461301574</v>
      </c>
      <c r="G969">
        <v>1456121174</v>
      </c>
      <c r="H969" t="b">
        <v>0</v>
      </c>
      <c r="I969">
        <v>81</v>
      </c>
      <c r="J969" t="b">
        <v>0</v>
      </c>
      <c r="K969" t="s">
        <v>1804</v>
      </c>
      <c r="L969">
        <f>ROUND(C969/B969*100,0)</f>
        <v>18</v>
      </c>
      <c r="M969">
        <f>IFERROR(ROUND(C969/I969,2),0)</f>
        <v>43.98</v>
      </c>
      <c r="N969" t="s">
        <v>1857</v>
      </c>
      <c r="O969" t="s">
        <v>1859</v>
      </c>
      <c r="P969" s="10">
        <f t="shared" si="30"/>
        <v>42422.254328703704</v>
      </c>
      <c r="Q969" s="10">
        <f t="shared" si="31"/>
        <v>42482.21266203704</v>
      </c>
    </row>
    <row r="970" spans="1:17" hidden="1" x14ac:dyDescent="0.3">
      <c r="A970" s="7">
        <v>968</v>
      </c>
      <c r="B970" s="3">
        <v>8000</v>
      </c>
      <c r="C970" s="5">
        <v>106</v>
      </c>
      <c r="D970" t="s">
        <v>1754</v>
      </c>
      <c r="E970" t="s">
        <v>1757</v>
      </c>
      <c r="F970">
        <v>1408134034</v>
      </c>
      <c r="G970">
        <v>1405542034</v>
      </c>
      <c r="H970" t="b">
        <v>0</v>
      </c>
      <c r="I970">
        <v>4</v>
      </c>
      <c r="J970" t="b">
        <v>0</v>
      </c>
      <c r="K970" t="s">
        <v>1804</v>
      </c>
      <c r="L970">
        <f>ROUND(C970/B970*100,0)</f>
        <v>1</v>
      </c>
      <c r="M970">
        <f>IFERROR(ROUND(C970/I970,2),0)</f>
        <v>26.5</v>
      </c>
      <c r="N970" t="s">
        <v>1857</v>
      </c>
      <c r="O970" t="s">
        <v>1859</v>
      </c>
      <c r="P970" s="10">
        <f t="shared" si="30"/>
        <v>41836.847615740742</v>
      </c>
      <c r="Q970" s="10">
        <f t="shared" si="31"/>
        <v>41866.847615740742</v>
      </c>
    </row>
    <row r="971" spans="1:17" hidden="1" x14ac:dyDescent="0.3">
      <c r="A971" s="7">
        <v>969</v>
      </c>
      <c r="B971" s="3">
        <v>30000</v>
      </c>
      <c r="C971" s="5">
        <v>14000</v>
      </c>
      <c r="D971" t="s">
        <v>1754</v>
      </c>
      <c r="E971" t="s">
        <v>1771</v>
      </c>
      <c r="F971">
        <v>1486624607</v>
      </c>
      <c r="G971">
        <v>1483773407</v>
      </c>
      <c r="H971" t="b">
        <v>0</v>
      </c>
      <c r="I971">
        <v>11</v>
      </c>
      <c r="J971" t="b">
        <v>0</v>
      </c>
      <c r="K971" t="s">
        <v>1804</v>
      </c>
      <c r="L971">
        <f>ROUND(C971/B971*100,0)</f>
        <v>47</v>
      </c>
      <c r="M971">
        <f>IFERROR(ROUND(C971/I971,2),0)</f>
        <v>1272.73</v>
      </c>
      <c r="N971" t="s">
        <v>1857</v>
      </c>
      <c r="O971" t="s">
        <v>1859</v>
      </c>
      <c r="P971" s="10">
        <f t="shared" si="30"/>
        <v>42742.30332175926</v>
      </c>
      <c r="Q971" s="10">
        <f t="shared" si="31"/>
        <v>42775.30332175926</v>
      </c>
    </row>
    <row r="972" spans="1:17" hidden="1" x14ac:dyDescent="0.3">
      <c r="A972" s="7">
        <v>970</v>
      </c>
      <c r="B972" s="3">
        <v>5000</v>
      </c>
      <c r="C972" s="5">
        <v>2296</v>
      </c>
      <c r="D972" t="s">
        <v>1754</v>
      </c>
      <c r="E972" t="s">
        <v>1762</v>
      </c>
      <c r="F972">
        <v>1485147540</v>
      </c>
      <c r="G972">
        <v>1481951853</v>
      </c>
      <c r="H972" t="b">
        <v>0</v>
      </c>
      <c r="I972">
        <v>14</v>
      </c>
      <c r="J972" t="b">
        <v>0</v>
      </c>
      <c r="K972" t="s">
        <v>1804</v>
      </c>
      <c r="L972">
        <f>ROUND(C972/B972*100,0)</f>
        <v>46</v>
      </c>
      <c r="M972">
        <f>IFERROR(ROUND(C972/I972,2),0)</f>
        <v>164</v>
      </c>
      <c r="N972" t="s">
        <v>1857</v>
      </c>
      <c r="O972" t="s">
        <v>1859</v>
      </c>
      <c r="P972" s="10">
        <f t="shared" si="30"/>
        <v>42721.220520833333</v>
      </c>
      <c r="Q972" s="10">
        <f t="shared" si="31"/>
        <v>42758.207638888889</v>
      </c>
    </row>
    <row r="973" spans="1:17" hidden="1" x14ac:dyDescent="0.3">
      <c r="A973" s="7">
        <v>971</v>
      </c>
      <c r="B973" s="3">
        <v>100000</v>
      </c>
      <c r="C973" s="5">
        <v>226</v>
      </c>
      <c r="D973" t="s">
        <v>1754</v>
      </c>
      <c r="E973" t="s">
        <v>1757</v>
      </c>
      <c r="F973">
        <v>1433178060</v>
      </c>
      <c r="G973">
        <v>1429290060</v>
      </c>
      <c r="H973" t="b">
        <v>0</v>
      </c>
      <c r="I973">
        <v>5</v>
      </c>
      <c r="J973" t="b">
        <v>0</v>
      </c>
      <c r="K973" t="s">
        <v>1804</v>
      </c>
      <c r="L973">
        <f>ROUND(C973/B973*100,0)</f>
        <v>0</v>
      </c>
      <c r="M973">
        <f>IFERROR(ROUND(C973/I973,2),0)</f>
        <v>45.2</v>
      </c>
      <c r="N973" t="s">
        <v>1857</v>
      </c>
      <c r="O973" t="s">
        <v>1859</v>
      </c>
      <c r="P973" s="10">
        <f t="shared" si="30"/>
        <v>42111.709027777775</v>
      </c>
      <c r="Q973" s="10">
        <f t="shared" si="31"/>
        <v>42156.709027777775</v>
      </c>
    </row>
    <row r="974" spans="1:17" hidden="1" x14ac:dyDescent="0.3">
      <c r="A974" s="7">
        <v>972</v>
      </c>
      <c r="B974" s="3">
        <v>20000</v>
      </c>
      <c r="C974" s="5">
        <v>6925</v>
      </c>
      <c r="D974" t="s">
        <v>1754</v>
      </c>
      <c r="E974" t="s">
        <v>1757</v>
      </c>
      <c r="F974">
        <v>1409813940</v>
      </c>
      <c r="G974">
        <v>1407271598</v>
      </c>
      <c r="H974" t="b">
        <v>0</v>
      </c>
      <c r="I974">
        <v>45</v>
      </c>
      <c r="J974" t="b">
        <v>0</v>
      </c>
      <c r="K974" t="s">
        <v>1804</v>
      </c>
      <c r="L974">
        <f>ROUND(C974/B974*100,0)</f>
        <v>35</v>
      </c>
      <c r="M974">
        <f>IFERROR(ROUND(C974/I974,2),0)</f>
        <v>153.88999999999999</v>
      </c>
      <c r="N974" t="s">
        <v>1857</v>
      </c>
      <c r="O974" t="s">
        <v>1859</v>
      </c>
      <c r="P974" s="10">
        <f t="shared" si="30"/>
        <v>41856.865717592591</v>
      </c>
      <c r="Q974" s="10">
        <f t="shared" si="31"/>
        <v>41886.290972222225</v>
      </c>
    </row>
    <row r="975" spans="1:17" hidden="1" x14ac:dyDescent="0.3">
      <c r="A975" s="7">
        <v>973</v>
      </c>
      <c r="B975" s="3">
        <v>20000</v>
      </c>
      <c r="C975" s="5">
        <v>411</v>
      </c>
      <c r="D975" t="s">
        <v>1754</v>
      </c>
      <c r="E975" t="s">
        <v>1757</v>
      </c>
      <c r="F975">
        <v>1447032093</v>
      </c>
      <c r="G975">
        <v>1441844493</v>
      </c>
      <c r="H975" t="b">
        <v>0</v>
      </c>
      <c r="I975">
        <v>8</v>
      </c>
      <c r="J975" t="b">
        <v>0</v>
      </c>
      <c r="K975" t="s">
        <v>1804</v>
      </c>
      <c r="L975">
        <f>ROUND(C975/B975*100,0)</f>
        <v>2</v>
      </c>
      <c r="M975">
        <f>IFERROR(ROUND(C975/I975,2),0)</f>
        <v>51.38</v>
      </c>
      <c r="N975" t="s">
        <v>1857</v>
      </c>
      <c r="O975" t="s">
        <v>1859</v>
      </c>
      <c r="P975" s="10">
        <f t="shared" si="30"/>
        <v>42257.014965277776</v>
      </c>
      <c r="Q975" s="10">
        <f t="shared" si="31"/>
        <v>42317.056631944448</v>
      </c>
    </row>
    <row r="976" spans="1:17" hidden="1" x14ac:dyDescent="0.3">
      <c r="A976" s="7">
        <v>974</v>
      </c>
      <c r="B976" s="3">
        <v>50000</v>
      </c>
      <c r="C976" s="5">
        <v>280</v>
      </c>
      <c r="D976" t="s">
        <v>1754</v>
      </c>
      <c r="E976" t="s">
        <v>1757</v>
      </c>
      <c r="F976">
        <v>1458925156</v>
      </c>
      <c r="G976">
        <v>1456336756</v>
      </c>
      <c r="H976" t="b">
        <v>0</v>
      </c>
      <c r="I976">
        <v>3</v>
      </c>
      <c r="J976" t="b">
        <v>0</v>
      </c>
      <c r="K976" t="s">
        <v>1804</v>
      </c>
      <c r="L976">
        <f>ROUND(C976/B976*100,0)</f>
        <v>1</v>
      </c>
      <c r="M976">
        <f>IFERROR(ROUND(C976/I976,2),0)</f>
        <v>93.33</v>
      </c>
      <c r="N976" t="s">
        <v>1857</v>
      </c>
      <c r="O976" t="s">
        <v>1859</v>
      </c>
      <c r="P976" s="10">
        <f t="shared" si="30"/>
        <v>42424.749490740738</v>
      </c>
      <c r="Q976" s="10">
        <f t="shared" si="31"/>
        <v>42454.707824074074</v>
      </c>
    </row>
    <row r="977" spans="1:17" hidden="1" x14ac:dyDescent="0.3">
      <c r="A977" s="7">
        <v>975</v>
      </c>
      <c r="B977" s="3">
        <v>100000</v>
      </c>
      <c r="C977" s="5">
        <v>2607</v>
      </c>
      <c r="D977" t="s">
        <v>1754</v>
      </c>
      <c r="E977" t="s">
        <v>1757</v>
      </c>
      <c r="F977">
        <v>1467132185</v>
      </c>
      <c r="G977">
        <v>1461948185</v>
      </c>
      <c r="H977" t="b">
        <v>0</v>
      </c>
      <c r="I977">
        <v>24</v>
      </c>
      <c r="J977" t="b">
        <v>0</v>
      </c>
      <c r="K977" t="s">
        <v>1804</v>
      </c>
      <c r="L977">
        <f>ROUND(C977/B977*100,0)</f>
        <v>3</v>
      </c>
      <c r="M977">
        <f>IFERROR(ROUND(C977/I977,2),0)</f>
        <v>108.63</v>
      </c>
      <c r="N977" t="s">
        <v>1857</v>
      </c>
      <c r="O977" t="s">
        <v>1859</v>
      </c>
      <c r="P977" s="10">
        <f t="shared" si="30"/>
        <v>42489.696585648147</v>
      </c>
      <c r="Q977" s="10">
        <f t="shared" si="31"/>
        <v>42549.696585648147</v>
      </c>
    </row>
    <row r="978" spans="1:17" hidden="1" x14ac:dyDescent="0.3">
      <c r="A978" s="7">
        <v>976</v>
      </c>
      <c r="B978" s="3">
        <v>150000</v>
      </c>
      <c r="C978" s="5">
        <v>2889</v>
      </c>
      <c r="D978" t="s">
        <v>1754</v>
      </c>
      <c r="E978" t="s">
        <v>1759</v>
      </c>
      <c r="F978">
        <v>1439515497</v>
      </c>
      <c r="G978">
        <v>1435627497</v>
      </c>
      <c r="H978" t="b">
        <v>0</v>
      </c>
      <c r="I978">
        <v>18</v>
      </c>
      <c r="J978" t="b">
        <v>0</v>
      </c>
      <c r="K978" t="s">
        <v>1804</v>
      </c>
      <c r="L978">
        <f>ROUND(C978/B978*100,0)</f>
        <v>2</v>
      </c>
      <c r="M978">
        <f>IFERROR(ROUND(C978/I978,2),0)</f>
        <v>160.5</v>
      </c>
      <c r="N978" t="s">
        <v>1857</v>
      </c>
      <c r="O978" t="s">
        <v>1859</v>
      </c>
      <c r="P978" s="10">
        <f t="shared" si="30"/>
        <v>42185.058993055558</v>
      </c>
      <c r="Q978" s="10">
        <f t="shared" si="31"/>
        <v>42230.058993055558</v>
      </c>
    </row>
    <row r="979" spans="1:17" hidden="1" x14ac:dyDescent="0.3">
      <c r="A979" s="7">
        <v>977</v>
      </c>
      <c r="B979" s="3">
        <v>2700</v>
      </c>
      <c r="C979" s="5">
        <v>909</v>
      </c>
      <c r="D979" t="s">
        <v>1754</v>
      </c>
      <c r="E979" t="s">
        <v>1772</v>
      </c>
      <c r="F979">
        <v>1456094197</v>
      </c>
      <c r="G979">
        <v>1453502197</v>
      </c>
      <c r="H979" t="b">
        <v>0</v>
      </c>
      <c r="I979">
        <v>12</v>
      </c>
      <c r="J979" t="b">
        <v>0</v>
      </c>
      <c r="K979" t="s">
        <v>1804</v>
      </c>
      <c r="L979">
        <f>ROUND(C979/B979*100,0)</f>
        <v>34</v>
      </c>
      <c r="M979">
        <f>IFERROR(ROUND(C979/I979,2),0)</f>
        <v>75.75</v>
      </c>
      <c r="N979" t="s">
        <v>1857</v>
      </c>
      <c r="O979" t="s">
        <v>1859</v>
      </c>
      <c r="P979" s="10">
        <f t="shared" si="30"/>
        <v>42391.942094907412</v>
      </c>
      <c r="Q979" s="10">
        <f t="shared" si="31"/>
        <v>42421.942094907412</v>
      </c>
    </row>
    <row r="980" spans="1:17" hidden="1" x14ac:dyDescent="0.3">
      <c r="A980" s="7">
        <v>978</v>
      </c>
      <c r="B980" s="3">
        <v>172889</v>
      </c>
      <c r="C980" s="5">
        <v>97273</v>
      </c>
      <c r="D980" t="s">
        <v>1754</v>
      </c>
      <c r="E980" t="s">
        <v>1768</v>
      </c>
      <c r="F980">
        <v>1456385101</v>
      </c>
      <c r="G980">
        <v>1453793101</v>
      </c>
      <c r="H980" t="b">
        <v>0</v>
      </c>
      <c r="I980">
        <v>123</v>
      </c>
      <c r="J980" t="b">
        <v>0</v>
      </c>
      <c r="K980" t="s">
        <v>1804</v>
      </c>
      <c r="L980">
        <f>ROUND(C980/B980*100,0)</f>
        <v>56</v>
      </c>
      <c r="M980">
        <f>IFERROR(ROUND(C980/I980,2),0)</f>
        <v>790.84</v>
      </c>
      <c r="N980" t="s">
        <v>1857</v>
      </c>
      <c r="O980" t="s">
        <v>1859</v>
      </c>
      <c r="P980" s="10">
        <f t="shared" si="30"/>
        <v>42395.309039351851</v>
      </c>
      <c r="Q980" s="10">
        <f t="shared" si="31"/>
        <v>42425.309039351851</v>
      </c>
    </row>
    <row r="981" spans="1:17" hidden="1" x14ac:dyDescent="0.3">
      <c r="A981" s="7">
        <v>979</v>
      </c>
      <c r="B981" s="3">
        <v>35000</v>
      </c>
      <c r="C981" s="5">
        <v>28986.16</v>
      </c>
      <c r="D981" t="s">
        <v>1754</v>
      </c>
      <c r="E981" t="s">
        <v>1757</v>
      </c>
      <c r="F981">
        <v>1466449140</v>
      </c>
      <c r="G981">
        <v>1463392828</v>
      </c>
      <c r="H981" t="b">
        <v>0</v>
      </c>
      <c r="I981">
        <v>96</v>
      </c>
      <c r="J981" t="b">
        <v>0</v>
      </c>
      <c r="K981" t="s">
        <v>1804</v>
      </c>
      <c r="L981">
        <f>ROUND(C981/B981*100,0)</f>
        <v>83</v>
      </c>
      <c r="M981">
        <f>IFERROR(ROUND(C981/I981,2),0)</f>
        <v>301.94</v>
      </c>
      <c r="N981" t="s">
        <v>1857</v>
      </c>
      <c r="O981" t="s">
        <v>1859</v>
      </c>
      <c r="P981" s="10">
        <f t="shared" si="30"/>
        <v>42506.416990740734</v>
      </c>
      <c r="Q981" s="10">
        <f t="shared" si="31"/>
        <v>42541.790972222225</v>
      </c>
    </row>
    <row r="982" spans="1:17" hidden="1" x14ac:dyDescent="0.3">
      <c r="A982" s="7">
        <v>980</v>
      </c>
      <c r="B982" s="3">
        <v>10000</v>
      </c>
      <c r="C982" s="5">
        <v>1486</v>
      </c>
      <c r="D982" t="s">
        <v>1754</v>
      </c>
      <c r="E982" t="s">
        <v>1757</v>
      </c>
      <c r="F982">
        <v>1417387322</v>
      </c>
      <c r="G982">
        <v>1413495722</v>
      </c>
      <c r="H982" t="b">
        <v>0</v>
      </c>
      <c r="I982">
        <v>31</v>
      </c>
      <c r="J982" t="b">
        <v>0</v>
      </c>
      <c r="K982" t="s">
        <v>1804</v>
      </c>
      <c r="L982">
        <f>ROUND(C982/B982*100,0)</f>
        <v>15</v>
      </c>
      <c r="M982">
        <f>IFERROR(ROUND(C982/I982,2),0)</f>
        <v>47.94</v>
      </c>
      <c r="N982" t="s">
        <v>1857</v>
      </c>
      <c r="O982" t="s">
        <v>1859</v>
      </c>
      <c r="P982" s="10">
        <f t="shared" si="30"/>
        <v>41928.904189814813</v>
      </c>
      <c r="Q982" s="10">
        <f t="shared" si="31"/>
        <v>41973.945856481485</v>
      </c>
    </row>
    <row r="983" spans="1:17" hidden="1" x14ac:dyDescent="0.3">
      <c r="A983" s="7">
        <v>981</v>
      </c>
      <c r="B983" s="3">
        <v>88888</v>
      </c>
      <c r="C983" s="5">
        <v>11</v>
      </c>
      <c r="D983" t="s">
        <v>1754</v>
      </c>
      <c r="E983" t="s">
        <v>1757</v>
      </c>
      <c r="F983">
        <v>1407624222</v>
      </c>
      <c r="G983">
        <v>1405032222</v>
      </c>
      <c r="H983" t="b">
        <v>0</v>
      </c>
      <c r="I983">
        <v>4</v>
      </c>
      <c r="J983" t="b">
        <v>0</v>
      </c>
      <c r="K983" t="s">
        <v>1804</v>
      </c>
      <c r="L983">
        <f>ROUND(C983/B983*100,0)</f>
        <v>0</v>
      </c>
      <c r="M983">
        <f>IFERROR(ROUND(C983/I983,2),0)</f>
        <v>2.75</v>
      </c>
      <c r="N983" t="s">
        <v>1857</v>
      </c>
      <c r="O983" t="s">
        <v>1859</v>
      </c>
      <c r="P983" s="10">
        <f t="shared" si="30"/>
        <v>41830.947013888886</v>
      </c>
      <c r="Q983" s="10">
        <f t="shared" si="31"/>
        <v>41860.947013888886</v>
      </c>
    </row>
    <row r="984" spans="1:17" hidden="1" x14ac:dyDescent="0.3">
      <c r="A984" s="7">
        <v>982</v>
      </c>
      <c r="B984" s="3">
        <v>17500</v>
      </c>
      <c r="C984" s="5">
        <v>3</v>
      </c>
      <c r="D984" t="s">
        <v>1754</v>
      </c>
      <c r="E984" t="s">
        <v>1757</v>
      </c>
      <c r="F984">
        <v>1475431486</v>
      </c>
      <c r="G984">
        <v>1472839486</v>
      </c>
      <c r="H984" t="b">
        <v>0</v>
      </c>
      <c r="I984">
        <v>3</v>
      </c>
      <c r="J984" t="b">
        <v>0</v>
      </c>
      <c r="K984" t="s">
        <v>1804</v>
      </c>
      <c r="L984">
        <f>ROUND(C984/B984*100,0)</f>
        <v>0</v>
      </c>
      <c r="M984">
        <f>IFERROR(ROUND(C984/I984,2),0)</f>
        <v>1</v>
      </c>
      <c r="N984" t="s">
        <v>1857</v>
      </c>
      <c r="O984" t="s">
        <v>1859</v>
      </c>
      <c r="P984" s="10">
        <f t="shared" si="30"/>
        <v>42615.753310185188</v>
      </c>
      <c r="Q984" s="10">
        <f t="shared" si="31"/>
        <v>42645.753310185188</v>
      </c>
    </row>
    <row r="985" spans="1:17" hidden="1" x14ac:dyDescent="0.3">
      <c r="A985" s="7">
        <v>983</v>
      </c>
      <c r="B985" s="3">
        <v>104219</v>
      </c>
      <c r="C985" s="5">
        <v>30751</v>
      </c>
      <c r="D985" t="s">
        <v>1754</v>
      </c>
      <c r="E985" t="s">
        <v>1760</v>
      </c>
      <c r="F985">
        <v>1471985640</v>
      </c>
      <c r="G985">
        <v>1469289685</v>
      </c>
      <c r="H985" t="b">
        <v>0</v>
      </c>
      <c r="I985">
        <v>179</v>
      </c>
      <c r="J985" t="b">
        <v>0</v>
      </c>
      <c r="K985" t="s">
        <v>1804</v>
      </c>
      <c r="L985">
        <f>ROUND(C985/B985*100,0)</f>
        <v>30</v>
      </c>
      <c r="M985">
        <f>IFERROR(ROUND(C985/I985,2),0)</f>
        <v>171.79</v>
      </c>
      <c r="N985" t="s">
        <v>1857</v>
      </c>
      <c r="O985" t="s">
        <v>1859</v>
      </c>
      <c r="P985" s="10">
        <f t="shared" si="30"/>
        <v>42574.667650462965</v>
      </c>
      <c r="Q985" s="10">
        <f t="shared" si="31"/>
        <v>42605.870833333334</v>
      </c>
    </row>
    <row r="986" spans="1:17" hidden="1" x14ac:dyDescent="0.3">
      <c r="A986" s="7">
        <v>984</v>
      </c>
      <c r="B986" s="3">
        <v>10000</v>
      </c>
      <c r="C986" s="5">
        <v>106</v>
      </c>
      <c r="D986" t="s">
        <v>1754</v>
      </c>
      <c r="E986" t="s">
        <v>1757</v>
      </c>
      <c r="F986">
        <v>1427507208</v>
      </c>
      <c r="G986">
        <v>1424918808</v>
      </c>
      <c r="H986" t="b">
        <v>0</v>
      </c>
      <c r="I986">
        <v>3</v>
      </c>
      <c r="J986" t="b">
        <v>0</v>
      </c>
      <c r="K986" t="s">
        <v>1804</v>
      </c>
      <c r="L986">
        <f>ROUND(C986/B986*100,0)</f>
        <v>1</v>
      </c>
      <c r="M986">
        <f>IFERROR(ROUND(C986/I986,2),0)</f>
        <v>35.33</v>
      </c>
      <c r="N986" t="s">
        <v>1857</v>
      </c>
      <c r="O986" t="s">
        <v>1859</v>
      </c>
      <c r="P986" s="10">
        <f t="shared" si="30"/>
        <v>42061.11583333333</v>
      </c>
      <c r="Q986" s="10">
        <f t="shared" si="31"/>
        <v>42091.074166666673</v>
      </c>
    </row>
    <row r="987" spans="1:17" hidden="1" x14ac:dyDescent="0.3">
      <c r="A987" s="7">
        <v>985</v>
      </c>
      <c r="B987" s="3">
        <v>30000</v>
      </c>
      <c r="C987" s="5">
        <v>1888</v>
      </c>
      <c r="D987" t="s">
        <v>1754</v>
      </c>
      <c r="E987" t="s">
        <v>1769</v>
      </c>
      <c r="F987">
        <v>1451602800</v>
      </c>
      <c r="G987">
        <v>1449011610</v>
      </c>
      <c r="H987" t="b">
        <v>0</v>
      </c>
      <c r="I987">
        <v>23</v>
      </c>
      <c r="J987" t="b">
        <v>0</v>
      </c>
      <c r="K987" t="s">
        <v>1804</v>
      </c>
      <c r="L987">
        <f>ROUND(C987/B987*100,0)</f>
        <v>6</v>
      </c>
      <c r="M987">
        <f>IFERROR(ROUND(C987/I987,2),0)</f>
        <v>82.09</v>
      </c>
      <c r="N987" t="s">
        <v>1857</v>
      </c>
      <c r="O987" t="s">
        <v>1859</v>
      </c>
      <c r="P987" s="10">
        <f t="shared" si="30"/>
        <v>42339.967708333337</v>
      </c>
      <c r="Q987" s="10">
        <f t="shared" si="31"/>
        <v>42369.958333333328</v>
      </c>
    </row>
    <row r="988" spans="1:17" hidden="1" x14ac:dyDescent="0.3">
      <c r="A988" s="7">
        <v>986</v>
      </c>
      <c r="B988" s="3">
        <v>20000</v>
      </c>
      <c r="C988" s="5">
        <v>2550</v>
      </c>
      <c r="D988" t="s">
        <v>1754</v>
      </c>
      <c r="E988" t="s">
        <v>1758</v>
      </c>
      <c r="F988">
        <v>1452384000</v>
      </c>
      <c r="G988">
        <v>1447698300</v>
      </c>
      <c r="H988" t="b">
        <v>0</v>
      </c>
      <c r="I988">
        <v>23</v>
      </c>
      <c r="J988" t="b">
        <v>0</v>
      </c>
      <c r="K988" t="s">
        <v>1804</v>
      </c>
      <c r="L988">
        <f>ROUND(C988/B988*100,0)</f>
        <v>13</v>
      </c>
      <c r="M988">
        <f>IFERROR(ROUND(C988/I988,2),0)</f>
        <v>110.87</v>
      </c>
      <c r="N988" t="s">
        <v>1857</v>
      </c>
      <c r="O988" t="s">
        <v>1859</v>
      </c>
      <c r="P988" s="10">
        <f t="shared" si="30"/>
        <v>42324.767361111109</v>
      </c>
      <c r="Q988" s="10">
        <f t="shared" si="31"/>
        <v>42379</v>
      </c>
    </row>
    <row r="989" spans="1:17" hidden="1" x14ac:dyDescent="0.3">
      <c r="A989" s="7">
        <v>987</v>
      </c>
      <c r="B989" s="3">
        <v>50000</v>
      </c>
      <c r="C989" s="5">
        <v>6610</v>
      </c>
      <c r="D989" t="s">
        <v>1754</v>
      </c>
      <c r="E989" t="s">
        <v>1766</v>
      </c>
      <c r="F989">
        <v>1403507050</v>
      </c>
      <c r="G989">
        <v>1400051050</v>
      </c>
      <c r="H989" t="b">
        <v>0</v>
      </c>
      <c r="I989">
        <v>41</v>
      </c>
      <c r="J989" t="b">
        <v>0</v>
      </c>
      <c r="K989" t="s">
        <v>1804</v>
      </c>
      <c r="L989">
        <f>ROUND(C989/B989*100,0)</f>
        <v>13</v>
      </c>
      <c r="M989">
        <f>IFERROR(ROUND(C989/I989,2),0)</f>
        <v>161.22</v>
      </c>
      <c r="N989" t="s">
        <v>1857</v>
      </c>
      <c r="O989" t="s">
        <v>1859</v>
      </c>
      <c r="P989" s="10">
        <f t="shared" si="30"/>
        <v>41773.294560185182</v>
      </c>
      <c r="Q989" s="10">
        <f t="shared" si="31"/>
        <v>41813.294560185182</v>
      </c>
    </row>
    <row r="990" spans="1:17" hidden="1" x14ac:dyDescent="0.3">
      <c r="A990" s="7">
        <v>988</v>
      </c>
      <c r="B990" s="3">
        <v>5000</v>
      </c>
      <c r="C990" s="5">
        <v>0</v>
      </c>
      <c r="D990" t="s">
        <v>1754</v>
      </c>
      <c r="E990" t="s">
        <v>1770</v>
      </c>
      <c r="F990">
        <v>1475310825</v>
      </c>
      <c r="G990">
        <v>1472718825</v>
      </c>
      <c r="H990" t="b">
        <v>0</v>
      </c>
      <c r="I990">
        <v>0</v>
      </c>
      <c r="J990" t="b">
        <v>0</v>
      </c>
      <c r="K990" t="s">
        <v>1804</v>
      </c>
      <c r="L990">
        <f>ROUND(C990/B990*100,0)</f>
        <v>0</v>
      </c>
      <c r="M990">
        <f>IFERROR(ROUND(C990/I990,2),0)</f>
        <v>0</v>
      </c>
      <c r="N990" t="s">
        <v>1857</v>
      </c>
      <c r="O990" t="s">
        <v>1859</v>
      </c>
      <c r="P990" s="10">
        <f t="shared" si="30"/>
        <v>42614.356770833328</v>
      </c>
      <c r="Q990" s="10">
        <f t="shared" si="31"/>
        <v>42644.356770833328</v>
      </c>
    </row>
    <row r="991" spans="1:17" hidden="1" x14ac:dyDescent="0.3">
      <c r="A991" s="7">
        <v>989</v>
      </c>
      <c r="B991" s="3">
        <v>10000</v>
      </c>
      <c r="C991" s="5">
        <v>1677</v>
      </c>
      <c r="D991" t="s">
        <v>1754</v>
      </c>
      <c r="E991" t="s">
        <v>1757</v>
      </c>
      <c r="F991">
        <v>1475101495</v>
      </c>
      <c r="G991">
        <v>1472509495</v>
      </c>
      <c r="H991" t="b">
        <v>0</v>
      </c>
      <c r="I991">
        <v>32</v>
      </c>
      <c r="J991" t="b">
        <v>0</v>
      </c>
      <c r="K991" t="s">
        <v>1804</v>
      </c>
      <c r="L991">
        <f>ROUND(C991/B991*100,0)</f>
        <v>17</v>
      </c>
      <c r="M991">
        <f>IFERROR(ROUND(C991/I991,2),0)</f>
        <v>52.41</v>
      </c>
      <c r="N991" t="s">
        <v>1857</v>
      </c>
      <c r="O991" t="s">
        <v>1859</v>
      </c>
      <c r="P991" s="10">
        <f t="shared" si="30"/>
        <v>42611.933969907404</v>
      </c>
      <c r="Q991" s="10">
        <f t="shared" si="31"/>
        <v>42641.933969907404</v>
      </c>
    </row>
    <row r="992" spans="1:17" hidden="1" x14ac:dyDescent="0.3">
      <c r="A992" s="7">
        <v>990</v>
      </c>
      <c r="B992" s="3">
        <v>25000</v>
      </c>
      <c r="C992" s="5">
        <v>26</v>
      </c>
      <c r="D992" t="s">
        <v>1754</v>
      </c>
      <c r="E992" t="s">
        <v>1757</v>
      </c>
      <c r="F992">
        <v>1409770164</v>
      </c>
      <c r="G992">
        <v>1407178164</v>
      </c>
      <c r="H992" t="b">
        <v>0</v>
      </c>
      <c r="I992">
        <v>2</v>
      </c>
      <c r="J992" t="b">
        <v>0</v>
      </c>
      <c r="K992" t="s">
        <v>1804</v>
      </c>
      <c r="L992">
        <f>ROUND(C992/B992*100,0)</f>
        <v>0</v>
      </c>
      <c r="M992">
        <f>IFERROR(ROUND(C992/I992,2),0)</f>
        <v>13</v>
      </c>
      <c r="N992" t="s">
        <v>1857</v>
      </c>
      <c r="O992" t="s">
        <v>1859</v>
      </c>
      <c r="P992" s="10">
        <f t="shared" si="30"/>
        <v>41855.784305555557</v>
      </c>
      <c r="Q992" s="10">
        <f t="shared" si="31"/>
        <v>41885.784305555557</v>
      </c>
    </row>
    <row r="993" spans="1:17" hidden="1" x14ac:dyDescent="0.3">
      <c r="A993" s="7">
        <v>991</v>
      </c>
      <c r="B993" s="3">
        <v>5000</v>
      </c>
      <c r="C993" s="5">
        <v>212</v>
      </c>
      <c r="D993" t="s">
        <v>1754</v>
      </c>
      <c r="E993" t="s">
        <v>1758</v>
      </c>
      <c r="F993">
        <v>1468349460</v>
      </c>
      <c r="G993">
        <v>1466186988</v>
      </c>
      <c r="H993" t="b">
        <v>0</v>
      </c>
      <c r="I993">
        <v>7</v>
      </c>
      <c r="J993" t="b">
        <v>0</v>
      </c>
      <c r="K993" t="s">
        <v>1804</v>
      </c>
      <c r="L993">
        <f>ROUND(C993/B993*100,0)</f>
        <v>4</v>
      </c>
      <c r="M993">
        <f>IFERROR(ROUND(C993/I993,2),0)</f>
        <v>30.29</v>
      </c>
      <c r="N993" t="s">
        <v>1857</v>
      </c>
      <c r="O993" t="s">
        <v>1859</v>
      </c>
      <c r="P993" s="10">
        <f t="shared" si="30"/>
        <v>42538.75680555556</v>
      </c>
      <c r="Q993" s="10">
        <f t="shared" si="31"/>
        <v>42563.785416666666</v>
      </c>
    </row>
    <row r="994" spans="1:17" hidden="1" x14ac:dyDescent="0.3">
      <c r="A994" s="7">
        <v>992</v>
      </c>
      <c r="B994" s="3">
        <v>100000</v>
      </c>
      <c r="C994" s="5">
        <v>467</v>
      </c>
      <c r="D994" t="s">
        <v>1754</v>
      </c>
      <c r="E994" t="s">
        <v>1757</v>
      </c>
      <c r="F994">
        <v>1462655519</v>
      </c>
      <c r="G994">
        <v>1457475119</v>
      </c>
      <c r="H994" t="b">
        <v>0</v>
      </c>
      <c r="I994">
        <v>4</v>
      </c>
      <c r="J994" t="b">
        <v>0</v>
      </c>
      <c r="K994" t="s">
        <v>1804</v>
      </c>
      <c r="L994">
        <f>ROUND(C994/B994*100,0)</f>
        <v>0</v>
      </c>
      <c r="M994">
        <f>IFERROR(ROUND(C994/I994,2),0)</f>
        <v>116.75</v>
      </c>
      <c r="N994" t="s">
        <v>1857</v>
      </c>
      <c r="O994" t="s">
        <v>1859</v>
      </c>
      <c r="P994" s="10">
        <f t="shared" si="30"/>
        <v>42437.924988425926</v>
      </c>
      <c r="Q994" s="10">
        <f t="shared" si="31"/>
        <v>42497.883321759262</v>
      </c>
    </row>
    <row r="995" spans="1:17" hidden="1" x14ac:dyDescent="0.3">
      <c r="A995" s="7">
        <v>993</v>
      </c>
      <c r="B995" s="3">
        <v>70000</v>
      </c>
      <c r="C995" s="5">
        <v>17561</v>
      </c>
      <c r="D995" t="s">
        <v>1754</v>
      </c>
      <c r="E995" t="s">
        <v>1757</v>
      </c>
      <c r="F995">
        <v>1478926800</v>
      </c>
      <c r="G995">
        <v>1476054568</v>
      </c>
      <c r="H995" t="b">
        <v>0</v>
      </c>
      <c r="I995">
        <v>196</v>
      </c>
      <c r="J995" t="b">
        <v>0</v>
      </c>
      <c r="K995" t="s">
        <v>1804</v>
      </c>
      <c r="L995">
        <f>ROUND(C995/B995*100,0)</f>
        <v>25</v>
      </c>
      <c r="M995">
        <f>IFERROR(ROUND(C995/I995,2),0)</f>
        <v>89.6</v>
      </c>
      <c r="N995" t="s">
        <v>1857</v>
      </c>
      <c r="O995" t="s">
        <v>1859</v>
      </c>
      <c r="P995" s="10">
        <f t="shared" si="30"/>
        <v>42652.964907407411</v>
      </c>
      <c r="Q995" s="10">
        <f t="shared" si="31"/>
        <v>42686.208333333328</v>
      </c>
    </row>
    <row r="996" spans="1:17" hidden="1" x14ac:dyDescent="0.3">
      <c r="A996" s="7">
        <v>994</v>
      </c>
      <c r="B996" s="3">
        <v>200000</v>
      </c>
      <c r="C996" s="5">
        <v>4669</v>
      </c>
      <c r="D996" t="s">
        <v>1754</v>
      </c>
      <c r="E996" t="s">
        <v>1757</v>
      </c>
      <c r="F996">
        <v>1417388340</v>
      </c>
      <c r="G996">
        <v>1412835530</v>
      </c>
      <c r="H996" t="b">
        <v>0</v>
      </c>
      <c r="I996">
        <v>11</v>
      </c>
      <c r="J996" t="b">
        <v>0</v>
      </c>
      <c r="K996" t="s">
        <v>1804</v>
      </c>
      <c r="L996">
        <f>ROUND(C996/B996*100,0)</f>
        <v>2</v>
      </c>
      <c r="M996">
        <f>IFERROR(ROUND(C996/I996,2),0)</f>
        <v>424.45</v>
      </c>
      <c r="N996" t="s">
        <v>1857</v>
      </c>
      <c r="O996" t="s">
        <v>1859</v>
      </c>
      <c r="P996" s="10">
        <f t="shared" si="30"/>
        <v>41921.263078703705</v>
      </c>
      <c r="Q996" s="10">
        <f t="shared" si="31"/>
        <v>41973.957638888889</v>
      </c>
    </row>
    <row r="997" spans="1:17" hidden="1" x14ac:dyDescent="0.3">
      <c r="A997" s="7">
        <v>995</v>
      </c>
      <c r="B997" s="3">
        <v>10000</v>
      </c>
      <c r="C997" s="5">
        <v>726</v>
      </c>
      <c r="D997" t="s">
        <v>1754</v>
      </c>
      <c r="E997" t="s">
        <v>1757</v>
      </c>
      <c r="F997">
        <v>1417276800</v>
      </c>
      <c r="G997">
        <v>1415140480</v>
      </c>
      <c r="H997" t="b">
        <v>0</v>
      </c>
      <c r="I997">
        <v>9</v>
      </c>
      <c r="J997" t="b">
        <v>0</v>
      </c>
      <c r="K997" t="s">
        <v>1804</v>
      </c>
      <c r="L997">
        <f>ROUND(C997/B997*100,0)</f>
        <v>7</v>
      </c>
      <c r="M997">
        <f>IFERROR(ROUND(C997/I997,2),0)</f>
        <v>80.67</v>
      </c>
      <c r="N997" t="s">
        <v>1857</v>
      </c>
      <c r="O997" t="s">
        <v>1859</v>
      </c>
      <c r="P997" s="10">
        <f t="shared" si="30"/>
        <v>41947.940740740742</v>
      </c>
      <c r="Q997" s="10">
        <f t="shared" si="31"/>
        <v>41972.666666666672</v>
      </c>
    </row>
    <row r="998" spans="1:17" hidden="1" x14ac:dyDescent="0.3">
      <c r="A998" s="7">
        <v>996</v>
      </c>
      <c r="B998" s="3">
        <v>4000</v>
      </c>
      <c r="C998" s="5">
        <v>65</v>
      </c>
      <c r="D998" t="s">
        <v>1754</v>
      </c>
      <c r="E998" t="s">
        <v>1757</v>
      </c>
      <c r="F998">
        <v>1406474820</v>
      </c>
      <c r="G998">
        <v>1403902060</v>
      </c>
      <c r="H998" t="b">
        <v>0</v>
      </c>
      <c r="I998">
        <v>5</v>
      </c>
      <c r="J998" t="b">
        <v>0</v>
      </c>
      <c r="K998" t="s">
        <v>1804</v>
      </c>
      <c r="L998">
        <f>ROUND(C998/B998*100,0)</f>
        <v>2</v>
      </c>
      <c r="M998">
        <f>IFERROR(ROUND(C998/I998,2),0)</f>
        <v>13</v>
      </c>
      <c r="N998" t="s">
        <v>1857</v>
      </c>
      <c r="O998" t="s">
        <v>1859</v>
      </c>
      <c r="P998" s="10">
        <f t="shared" si="30"/>
        <v>41817.866435185184</v>
      </c>
      <c r="Q998" s="10">
        <f t="shared" si="31"/>
        <v>41847.643750000003</v>
      </c>
    </row>
    <row r="999" spans="1:17" hidden="1" x14ac:dyDescent="0.3">
      <c r="A999" s="7">
        <v>997</v>
      </c>
      <c r="B999" s="3">
        <v>5000</v>
      </c>
      <c r="C999" s="5">
        <v>65</v>
      </c>
      <c r="D999" t="s">
        <v>1754</v>
      </c>
      <c r="E999" t="s">
        <v>1757</v>
      </c>
      <c r="F999">
        <v>1417145297</v>
      </c>
      <c r="G999">
        <v>1414549697</v>
      </c>
      <c r="H999" t="b">
        <v>0</v>
      </c>
      <c r="I999">
        <v>8</v>
      </c>
      <c r="J999" t="b">
        <v>0</v>
      </c>
      <c r="K999" t="s">
        <v>1804</v>
      </c>
      <c r="L999">
        <f>ROUND(C999/B999*100,0)</f>
        <v>1</v>
      </c>
      <c r="M999">
        <f>IFERROR(ROUND(C999/I999,2),0)</f>
        <v>8.1300000000000008</v>
      </c>
      <c r="N999" t="s">
        <v>1857</v>
      </c>
      <c r="O999" t="s">
        <v>1859</v>
      </c>
      <c r="P999" s="10">
        <f t="shared" si="30"/>
        <v>41941.10297453704</v>
      </c>
      <c r="Q999" s="10">
        <f t="shared" si="31"/>
        <v>41971.144641203704</v>
      </c>
    </row>
    <row r="1000" spans="1:17" hidden="1" x14ac:dyDescent="0.3">
      <c r="A1000" s="7">
        <v>998</v>
      </c>
      <c r="B1000" s="3">
        <v>60000</v>
      </c>
      <c r="C1000" s="5">
        <v>35135</v>
      </c>
      <c r="D1000" t="s">
        <v>1754</v>
      </c>
      <c r="E1000" t="s">
        <v>1762</v>
      </c>
      <c r="F1000">
        <v>1447909401</v>
      </c>
      <c r="G1000">
        <v>1444017801</v>
      </c>
      <c r="H1000" t="b">
        <v>0</v>
      </c>
      <c r="I1000">
        <v>229</v>
      </c>
      <c r="J1000" t="b">
        <v>0</v>
      </c>
      <c r="K1000" t="s">
        <v>1804</v>
      </c>
      <c r="L1000">
        <f>ROUND(C1000/B1000*100,0)</f>
        <v>59</v>
      </c>
      <c r="M1000">
        <f>IFERROR(ROUND(C1000/I1000,2),0)</f>
        <v>153.43</v>
      </c>
      <c r="N1000" t="s">
        <v>1857</v>
      </c>
      <c r="O1000" t="s">
        <v>1859</v>
      </c>
      <c r="P1000" s="10">
        <f t="shared" si="30"/>
        <v>42282.168993055559</v>
      </c>
      <c r="Q1000" s="10">
        <f t="shared" si="31"/>
        <v>42327.210659722223</v>
      </c>
    </row>
    <row r="1001" spans="1:17" hidden="1" x14ac:dyDescent="0.3">
      <c r="A1001" s="7">
        <v>999</v>
      </c>
      <c r="B1001" s="3">
        <v>150000</v>
      </c>
      <c r="C1001" s="5">
        <v>11683</v>
      </c>
      <c r="D1001" t="s">
        <v>1754</v>
      </c>
      <c r="E1001" t="s">
        <v>1762</v>
      </c>
      <c r="F1001">
        <v>1415865720</v>
      </c>
      <c r="G1001">
        <v>1413270690</v>
      </c>
      <c r="H1001" t="b">
        <v>0</v>
      </c>
      <c r="I1001">
        <v>40</v>
      </c>
      <c r="J1001" t="b">
        <v>0</v>
      </c>
      <c r="K1001" t="s">
        <v>1804</v>
      </c>
      <c r="L1001">
        <f>ROUND(C1001/B1001*100,0)</f>
        <v>8</v>
      </c>
      <c r="M1001">
        <f>IFERROR(ROUND(C1001/I1001,2),0)</f>
        <v>292.08</v>
      </c>
      <c r="N1001" t="s">
        <v>1857</v>
      </c>
      <c r="O1001" t="s">
        <v>1859</v>
      </c>
      <c r="P1001" s="10">
        <f t="shared" si="30"/>
        <v>41926.29965277778</v>
      </c>
      <c r="Q1001" s="10">
        <f t="shared" si="31"/>
        <v>41956.334722222222</v>
      </c>
    </row>
    <row r="1002" spans="1:17" hidden="1" x14ac:dyDescent="0.3">
      <c r="A1002" s="7">
        <v>1000</v>
      </c>
      <c r="B1002" s="3">
        <v>894700</v>
      </c>
      <c r="C1002" s="5">
        <v>19824</v>
      </c>
      <c r="D1002" t="s">
        <v>1753</v>
      </c>
      <c r="E1002" t="s">
        <v>1757</v>
      </c>
      <c r="F1002">
        <v>1489537560</v>
      </c>
      <c r="G1002">
        <v>1484357160</v>
      </c>
      <c r="H1002" t="b">
        <v>0</v>
      </c>
      <c r="I1002">
        <v>6</v>
      </c>
      <c r="J1002" t="b">
        <v>0</v>
      </c>
      <c r="K1002" t="s">
        <v>1804</v>
      </c>
      <c r="L1002">
        <f>ROUND(C1002/B1002*100,0)</f>
        <v>2</v>
      </c>
      <c r="M1002">
        <f>IFERROR(ROUND(C1002/I1002,2),0)</f>
        <v>3304</v>
      </c>
      <c r="N1002" t="s">
        <v>1857</v>
      </c>
      <c r="O1002" t="s">
        <v>1859</v>
      </c>
      <c r="P1002" s="10">
        <f t="shared" si="30"/>
        <v>42749.059722222228</v>
      </c>
      <c r="Q1002" s="10">
        <f t="shared" si="31"/>
        <v>42809.018055555556</v>
      </c>
    </row>
    <row r="1003" spans="1:17" hidden="1" x14ac:dyDescent="0.3">
      <c r="A1003" s="7">
        <v>1001</v>
      </c>
      <c r="B1003" s="3">
        <v>5000</v>
      </c>
      <c r="C1003" s="5">
        <v>5200</v>
      </c>
      <c r="D1003" t="s">
        <v>1753</v>
      </c>
      <c r="E1003" t="s">
        <v>1758</v>
      </c>
      <c r="F1003">
        <v>1485796613</v>
      </c>
      <c r="G1003">
        <v>1481908613</v>
      </c>
      <c r="H1003" t="b">
        <v>0</v>
      </c>
      <c r="I1003">
        <v>4</v>
      </c>
      <c r="J1003" t="b">
        <v>0</v>
      </c>
      <c r="K1003" t="s">
        <v>1804</v>
      </c>
      <c r="L1003">
        <f>ROUND(C1003/B1003*100,0)</f>
        <v>104</v>
      </c>
      <c r="M1003">
        <f>IFERROR(ROUND(C1003/I1003,2),0)</f>
        <v>1300</v>
      </c>
      <c r="N1003" t="s">
        <v>1857</v>
      </c>
      <c r="O1003" t="s">
        <v>1859</v>
      </c>
      <c r="P1003" s="10">
        <f t="shared" si="30"/>
        <v>42720.720057870371</v>
      </c>
      <c r="Q1003" s="10">
        <f t="shared" si="31"/>
        <v>42765.720057870371</v>
      </c>
    </row>
    <row r="1004" spans="1:17" hidden="1" x14ac:dyDescent="0.3">
      <c r="A1004" s="7">
        <v>1002</v>
      </c>
      <c r="B1004" s="3">
        <v>9999</v>
      </c>
      <c r="C1004" s="5">
        <v>2960</v>
      </c>
      <c r="D1004" t="s">
        <v>1753</v>
      </c>
      <c r="E1004" t="s">
        <v>1757</v>
      </c>
      <c r="F1004">
        <v>1450331940</v>
      </c>
      <c r="G1004">
        <v>1447777514</v>
      </c>
      <c r="H1004" t="b">
        <v>0</v>
      </c>
      <c r="I1004">
        <v>22</v>
      </c>
      <c r="J1004" t="b">
        <v>0</v>
      </c>
      <c r="K1004" t="s">
        <v>1804</v>
      </c>
      <c r="L1004">
        <f>ROUND(C1004/B1004*100,0)</f>
        <v>30</v>
      </c>
      <c r="M1004">
        <f>IFERROR(ROUND(C1004/I1004,2),0)</f>
        <v>134.55000000000001</v>
      </c>
      <c r="N1004" t="s">
        <v>1857</v>
      </c>
      <c r="O1004" t="s">
        <v>1859</v>
      </c>
      <c r="P1004" s="10">
        <f t="shared" si="30"/>
        <v>42325.684189814812</v>
      </c>
      <c r="Q1004" s="10">
        <f t="shared" si="31"/>
        <v>42355.249305555553</v>
      </c>
    </row>
    <row r="1005" spans="1:17" hidden="1" x14ac:dyDescent="0.3">
      <c r="A1005" s="7">
        <v>1003</v>
      </c>
      <c r="B1005" s="3">
        <v>20000</v>
      </c>
      <c r="C1005" s="5">
        <v>3211</v>
      </c>
      <c r="D1005" t="s">
        <v>1753</v>
      </c>
      <c r="E1005" t="s">
        <v>1763</v>
      </c>
      <c r="F1005">
        <v>1489680061</v>
      </c>
      <c r="G1005">
        <v>1487091661</v>
      </c>
      <c r="H1005" t="b">
        <v>0</v>
      </c>
      <c r="I1005">
        <v>15</v>
      </c>
      <c r="J1005" t="b">
        <v>0</v>
      </c>
      <c r="K1005" t="s">
        <v>1804</v>
      </c>
      <c r="L1005">
        <f>ROUND(C1005/B1005*100,0)</f>
        <v>16</v>
      </c>
      <c r="M1005">
        <f>IFERROR(ROUND(C1005/I1005,2),0)</f>
        <v>214.07</v>
      </c>
      <c r="N1005" t="s">
        <v>1857</v>
      </c>
      <c r="O1005" t="s">
        <v>1859</v>
      </c>
      <c r="P1005" s="10">
        <f t="shared" si="30"/>
        <v>42780.709039351852</v>
      </c>
      <c r="Q1005" s="10">
        <f t="shared" si="31"/>
        <v>42810.667372685188</v>
      </c>
    </row>
    <row r="1006" spans="1:17" hidden="1" x14ac:dyDescent="0.3">
      <c r="A1006" s="7">
        <v>1004</v>
      </c>
      <c r="B1006" s="3">
        <v>25000</v>
      </c>
      <c r="C1006" s="5">
        <v>20552</v>
      </c>
      <c r="D1006" t="s">
        <v>1753</v>
      </c>
      <c r="E1006" t="s">
        <v>1757</v>
      </c>
      <c r="F1006">
        <v>1455814827</v>
      </c>
      <c r="G1006">
        <v>1453222827</v>
      </c>
      <c r="H1006" t="b">
        <v>0</v>
      </c>
      <c r="I1006">
        <v>95</v>
      </c>
      <c r="J1006" t="b">
        <v>0</v>
      </c>
      <c r="K1006" t="s">
        <v>1804</v>
      </c>
      <c r="L1006">
        <f>ROUND(C1006/B1006*100,0)</f>
        <v>82</v>
      </c>
      <c r="M1006">
        <f>IFERROR(ROUND(C1006/I1006,2),0)</f>
        <v>216.34</v>
      </c>
      <c r="N1006" t="s">
        <v>1857</v>
      </c>
      <c r="O1006" t="s">
        <v>1859</v>
      </c>
      <c r="P1006" s="10">
        <f t="shared" si="30"/>
        <v>42388.708645833336</v>
      </c>
      <c r="Q1006" s="10">
        <f t="shared" si="31"/>
        <v>42418.708645833336</v>
      </c>
    </row>
    <row r="1007" spans="1:17" hidden="1" x14ac:dyDescent="0.3">
      <c r="A1007" s="7">
        <v>1005</v>
      </c>
      <c r="B1007" s="3">
        <v>200000</v>
      </c>
      <c r="C1007" s="5">
        <v>150102</v>
      </c>
      <c r="D1007" t="s">
        <v>1753</v>
      </c>
      <c r="E1007" t="s">
        <v>1757</v>
      </c>
      <c r="F1007">
        <v>1446217183</v>
      </c>
      <c r="G1007">
        <v>1443538783</v>
      </c>
      <c r="H1007" t="b">
        <v>0</v>
      </c>
      <c r="I1007">
        <v>161</v>
      </c>
      <c r="J1007" t="b">
        <v>0</v>
      </c>
      <c r="K1007" t="s">
        <v>1804</v>
      </c>
      <c r="L1007">
        <f>ROUND(C1007/B1007*100,0)</f>
        <v>75</v>
      </c>
      <c r="M1007">
        <f>IFERROR(ROUND(C1007/I1007,2),0)</f>
        <v>932.31</v>
      </c>
      <c r="N1007" t="s">
        <v>1857</v>
      </c>
      <c r="O1007" t="s">
        <v>1859</v>
      </c>
      <c r="P1007" s="10">
        <f t="shared" si="30"/>
        <v>42276.624803240738</v>
      </c>
      <c r="Q1007" s="10">
        <f t="shared" si="31"/>
        <v>42307.624803240738</v>
      </c>
    </row>
    <row r="1008" spans="1:17" hidden="1" x14ac:dyDescent="0.3">
      <c r="A1008" s="7">
        <v>1006</v>
      </c>
      <c r="B1008" s="3">
        <v>4000</v>
      </c>
      <c r="C1008" s="5">
        <v>234</v>
      </c>
      <c r="D1008" t="s">
        <v>1753</v>
      </c>
      <c r="E1008" t="s">
        <v>1757</v>
      </c>
      <c r="F1008">
        <v>1418368260</v>
      </c>
      <c r="G1008">
        <v>1417654672</v>
      </c>
      <c r="H1008" t="b">
        <v>0</v>
      </c>
      <c r="I1008">
        <v>8</v>
      </c>
      <c r="J1008" t="b">
        <v>0</v>
      </c>
      <c r="K1008" t="s">
        <v>1804</v>
      </c>
      <c r="L1008">
        <f>ROUND(C1008/B1008*100,0)</f>
        <v>6</v>
      </c>
      <c r="M1008">
        <f>IFERROR(ROUND(C1008/I1008,2),0)</f>
        <v>29.25</v>
      </c>
      <c r="N1008" t="s">
        <v>1857</v>
      </c>
      <c r="O1008" t="s">
        <v>1859</v>
      </c>
      <c r="P1008" s="10">
        <f t="shared" si="30"/>
        <v>41977.040185185186</v>
      </c>
      <c r="Q1008" s="10">
        <f t="shared" si="31"/>
        <v>41985.299305555556</v>
      </c>
    </row>
    <row r="1009" spans="1:17" hidden="1" x14ac:dyDescent="0.3">
      <c r="A1009" s="7">
        <v>1007</v>
      </c>
      <c r="B1009" s="3">
        <v>30000</v>
      </c>
      <c r="C1009" s="5">
        <v>13296</v>
      </c>
      <c r="D1009" t="s">
        <v>1753</v>
      </c>
      <c r="E1009" t="s">
        <v>1757</v>
      </c>
      <c r="F1009">
        <v>1481727623</v>
      </c>
      <c r="G1009">
        <v>1478095223</v>
      </c>
      <c r="H1009" t="b">
        <v>0</v>
      </c>
      <c r="I1009">
        <v>76</v>
      </c>
      <c r="J1009" t="b">
        <v>0</v>
      </c>
      <c r="K1009" t="s">
        <v>1804</v>
      </c>
      <c r="L1009">
        <f>ROUND(C1009/B1009*100,0)</f>
        <v>44</v>
      </c>
      <c r="M1009">
        <f>IFERROR(ROUND(C1009/I1009,2),0)</f>
        <v>174.95</v>
      </c>
      <c r="N1009" t="s">
        <v>1857</v>
      </c>
      <c r="O1009" t="s">
        <v>1859</v>
      </c>
      <c r="P1009" s="10">
        <f t="shared" si="30"/>
        <v>42676.583599537036</v>
      </c>
      <c r="Q1009" s="10">
        <f t="shared" si="31"/>
        <v>42718.6252662037</v>
      </c>
    </row>
    <row r="1010" spans="1:17" hidden="1" x14ac:dyDescent="0.3">
      <c r="A1010" s="7">
        <v>1008</v>
      </c>
      <c r="B1010" s="3">
        <v>93500</v>
      </c>
      <c r="C1010" s="5">
        <v>250</v>
      </c>
      <c r="D1010" t="s">
        <v>1753</v>
      </c>
      <c r="E1010" t="s">
        <v>1771</v>
      </c>
      <c r="F1010">
        <v>1482953115</v>
      </c>
      <c r="G1010">
        <v>1480361115</v>
      </c>
      <c r="H1010" t="b">
        <v>0</v>
      </c>
      <c r="I1010">
        <v>1</v>
      </c>
      <c r="J1010" t="b">
        <v>0</v>
      </c>
      <c r="K1010" t="s">
        <v>1804</v>
      </c>
      <c r="L1010">
        <f>ROUND(C1010/B1010*100,0)</f>
        <v>0</v>
      </c>
      <c r="M1010">
        <f>IFERROR(ROUND(C1010/I1010,2),0)</f>
        <v>250</v>
      </c>
      <c r="N1010" t="s">
        <v>1857</v>
      </c>
      <c r="O1010" t="s">
        <v>1859</v>
      </c>
      <c r="P1010" s="10">
        <f t="shared" si="30"/>
        <v>42702.809201388889</v>
      </c>
      <c r="Q1010" s="10">
        <f t="shared" si="31"/>
        <v>42732.809201388889</v>
      </c>
    </row>
    <row r="1011" spans="1:17" hidden="1" x14ac:dyDescent="0.3">
      <c r="A1011" s="7">
        <v>1009</v>
      </c>
      <c r="B1011" s="3">
        <v>50000</v>
      </c>
      <c r="C1011" s="5">
        <v>6565</v>
      </c>
      <c r="D1011" t="s">
        <v>1753</v>
      </c>
      <c r="E1011" t="s">
        <v>1757</v>
      </c>
      <c r="F1011">
        <v>1466346646</v>
      </c>
      <c r="G1011">
        <v>1463754646</v>
      </c>
      <c r="H1011" t="b">
        <v>0</v>
      </c>
      <c r="I1011">
        <v>101</v>
      </c>
      <c r="J1011" t="b">
        <v>0</v>
      </c>
      <c r="K1011" t="s">
        <v>1804</v>
      </c>
      <c r="L1011">
        <f>ROUND(C1011/B1011*100,0)</f>
        <v>13</v>
      </c>
      <c r="M1011">
        <f>IFERROR(ROUND(C1011/I1011,2),0)</f>
        <v>65</v>
      </c>
      <c r="N1011" t="s">
        <v>1857</v>
      </c>
      <c r="O1011" t="s">
        <v>1859</v>
      </c>
      <c r="P1011" s="10">
        <f t="shared" si="30"/>
        <v>42510.604699074072</v>
      </c>
      <c r="Q1011" s="10">
        <f t="shared" si="31"/>
        <v>42540.604699074072</v>
      </c>
    </row>
    <row r="1012" spans="1:17" hidden="1" x14ac:dyDescent="0.3">
      <c r="A1012" s="7">
        <v>1010</v>
      </c>
      <c r="B1012" s="3">
        <v>115250</v>
      </c>
      <c r="C1012" s="5">
        <v>220</v>
      </c>
      <c r="D1012" t="s">
        <v>1753</v>
      </c>
      <c r="E1012" t="s">
        <v>1757</v>
      </c>
      <c r="F1012">
        <v>1473044340</v>
      </c>
      <c r="G1012">
        <v>1468180462</v>
      </c>
      <c r="H1012" t="b">
        <v>0</v>
      </c>
      <c r="I1012">
        <v>4</v>
      </c>
      <c r="J1012" t="b">
        <v>0</v>
      </c>
      <c r="K1012" t="s">
        <v>1804</v>
      </c>
      <c r="L1012">
        <f>ROUND(C1012/B1012*100,0)</f>
        <v>0</v>
      </c>
      <c r="M1012">
        <f>IFERROR(ROUND(C1012/I1012,2),0)</f>
        <v>55</v>
      </c>
      <c r="N1012" t="s">
        <v>1857</v>
      </c>
      <c r="O1012" t="s">
        <v>1859</v>
      </c>
      <c r="P1012" s="10">
        <f t="shared" si="30"/>
        <v>42561.829421296294</v>
      </c>
      <c r="Q1012" s="10">
        <f t="shared" si="31"/>
        <v>42618.124305555553</v>
      </c>
    </row>
    <row r="1013" spans="1:17" hidden="1" x14ac:dyDescent="0.3">
      <c r="A1013" s="7">
        <v>1011</v>
      </c>
      <c r="B1013" s="3">
        <v>20000</v>
      </c>
      <c r="C1013" s="5">
        <v>75</v>
      </c>
      <c r="D1013" t="s">
        <v>1753</v>
      </c>
      <c r="E1013" t="s">
        <v>1757</v>
      </c>
      <c r="F1013">
        <v>1418938395</v>
      </c>
      <c r="G1013">
        <v>1415050395</v>
      </c>
      <c r="H1013" t="b">
        <v>0</v>
      </c>
      <c r="I1013">
        <v>1</v>
      </c>
      <c r="J1013" t="b">
        <v>0</v>
      </c>
      <c r="K1013" t="s">
        <v>1804</v>
      </c>
      <c r="L1013">
        <f>ROUND(C1013/B1013*100,0)</f>
        <v>0</v>
      </c>
      <c r="M1013">
        <f>IFERROR(ROUND(C1013/I1013,2),0)</f>
        <v>75</v>
      </c>
      <c r="N1013" t="s">
        <v>1857</v>
      </c>
      <c r="O1013" t="s">
        <v>1859</v>
      </c>
      <c r="P1013" s="10">
        <f t="shared" si="30"/>
        <v>41946.898090277777</v>
      </c>
      <c r="Q1013" s="10">
        <f t="shared" si="31"/>
        <v>41991.898090277777</v>
      </c>
    </row>
    <row r="1014" spans="1:17" hidden="1" x14ac:dyDescent="0.3">
      <c r="A1014" s="7">
        <v>1012</v>
      </c>
      <c r="B1014" s="3">
        <v>5000</v>
      </c>
      <c r="C1014" s="5">
        <v>1076751.05</v>
      </c>
      <c r="D1014" t="s">
        <v>1753</v>
      </c>
      <c r="E1014" t="s">
        <v>1757</v>
      </c>
      <c r="F1014">
        <v>1485254052</v>
      </c>
      <c r="G1014">
        <v>1481366052</v>
      </c>
      <c r="H1014" t="b">
        <v>0</v>
      </c>
      <c r="I1014">
        <v>775</v>
      </c>
      <c r="J1014" t="b">
        <v>0</v>
      </c>
      <c r="K1014" t="s">
        <v>1804</v>
      </c>
      <c r="L1014">
        <f>ROUND(C1014/B1014*100,0)</f>
        <v>21535</v>
      </c>
      <c r="M1014">
        <f>IFERROR(ROUND(C1014/I1014,2),0)</f>
        <v>1389.36</v>
      </c>
      <c r="N1014" t="s">
        <v>1857</v>
      </c>
      <c r="O1014" t="s">
        <v>1859</v>
      </c>
      <c r="P1014" s="10">
        <f t="shared" si="30"/>
        <v>42714.440416666665</v>
      </c>
      <c r="Q1014" s="10">
        <f t="shared" si="31"/>
        <v>42759.440416666665</v>
      </c>
    </row>
    <row r="1015" spans="1:17" hidden="1" x14ac:dyDescent="0.3">
      <c r="A1015" s="7">
        <v>1013</v>
      </c>
      <c r="B1015" s="3">
        <v>25000</v>
      </c>
      <c r="C1015" s="5">
        <v>8632</v>
      </c>
      <c r="D1015" t="s">
        <v>1753</v>
      </c>
      <c r="E1015" t="s">
        <v>1757</v>
      </c>
      <c r="F1015">
        <v>1451419200</v>
      </c>
      <c r="G1015">
        <v>1449000056</v>
      </c>
      <c r="H1015" t="b">
        <v>0</v>
      </c>
      <c r="I1015">
        <v>90</v>
      </c>
      <c r="J1015" t="b">
        <v>0</v>
      </c>
      <c r="K1015" t="s">
        <v>1804</v>
      </c>
      <c r="L1015">
        <f>ROUND(C1015/B1015*100,0)</f>
        <v>35</v>
      </c>
      <c r="M1015">
        <f>IFERROR(ROUND(C1015/I1015,2),0)</f>
        <v>95.91</v>
      </c>
      <c r="N1015" t="s">
        <v>1857</v>
      </c>
      <c r="O1015" t="s">
        <v>1859</v>
      </c>
      <c r="P1015" s="10">
        <f t="shared" si="30"/>
        <v>42339.833981481483</v>
      </c>
      <c r="Q1015" s="10">
        <f t="shared" si="31"/>
        <v>42367.833333333328</v>
      </c>
    </row>
    <row r="1016" spans="1:17" hidden="1" x14ac:dyDescent="0.3">
      <c r="A1016" s="7">
        <v>1014</v>
      </c>
      <c r="B1016" s="3">
        <v>10000</v>
      </c>
      <c r="C1016" s="5">
        <v>3060</v>
      </c>
      <c r="D1016" t="s">
        <v>1753</v>
      </c>
      <c r="E1016" t="s">
        <v>1757</v>
      </c>
      <c r="F1016">
        <v>1420070615</v>
      </c>
      <c r="G1016">
        <v>1415750615</v>
      </c>
      <c r="H1016" t="b">
        <v>0</v>
      </c>
      <c r="I1016">
        <v>16</v>
      </c>
      <c r="J1016" t="b">
        <v>0</v>
      </c>
      <c r="K1016" t="s">
        <v>1804</v>
      </c>
      <c r="L1016">
        <f>ROUND(C1016/B1016*100,0)</f>
        <v>31</v>
      </c>
      <c r="M1016">
        <f>IFERROR(ROUND(C1016/I1016,2),0)</f>
        <v>191.25</v>
      </c>
      <c r="N1016" t="s">
        <v>1857</v>
      </c>
      <c r="O1016" t="s">
        <v>1859</v>
      </c>
      <c r="P1016" s="10">
        <f t="shared" si="30"/>
        <v>41955.002488425926</v>
      </c>
      <c r="Q1016" s="10">
        <f t="shared" si="31"/>
        <v>42005.002488425926</v>
      </c>
    </row>
    <row r="1017" spans="1:17" hidden="1" x14ac:dyDescent="0.3">
      <c r="A1017" s="7">
        <v>1015</v>
      </c>
      <c r="B1017" s="3">
        <v>9000</v>
      </c>
      <c r="C1017" s="5">
        <v>240</v>
      </c>
      <c r="D1017" t="s">
        <v>1753</v>
      </c>
      <c r="E1017" t="s">
        <v>1773</v>
      </c>
      <c r="F1017">
        <v>1448489095</v>
      </c>
      <c r="G1017">
        <v>1445893495</v>
      </c>
      <c r="H1017" t="b">
        <v>0</v>
      </c>
      <c r="I1017">
        <v>6</v>
      </c>
      <c r="J1017" t="b">
        <v>0</v>
      </c>
      <c r="K1017" t="s">
        <v>1804</v>
      </c>
      <c r="L1017">
        <f>ROUND(C1017/B1017*100,0)</f>
        <v>3</v>
      </c>
      <c r="M1017">
        <f>IFERROR(ROUND(C1017/I1017,2),0)</f>
        <v>40</v>
      </c>
      <c r="N1017" t="s">
        <v>1857</v>
      </c>
      <c r="O1017" t="s">
        <v>1859</v>
      </c>
      <c r="P1017" s="10">
        <f t="shared" si="30"/>
        <v>42303.878414351857</v>
      </c>
      <c r="Q1017" s="10">
        <f t="shared" si="31"/>
        <v>42333.920081018514</v>
      </c>
    </row>
    <row r="1018" spans="1:17" hidden="1" x14ac:dyDescent="0.3">
      <c r="A1018" s="7">
        <v>1016</v>
      </c>
      <c r="B1018" s="3">
        <v>100000</v>
      </c>
      <c r="C1018" s="5">
        <v>2842</v>
      </c>
      <c r="D1018" t="s">
        <v>1753</v>
      </c>
      <c r="E1018" t="s">
        <v>1757</v>
      </c>
      <c r="F1018">
        <v>1459992856</v>
      </c>
      <c r="G1018">
        <v>1456108456</v>
      </c>
      <c r="H1018" t="b">
        <v>0</v>
      </c>
      <c r="I1018">
        <v>38</v>
      </c>
      <c r="J1018" t="b">
        <v>0</v>
      </c>
      <c r="K1018" t="s">
        <v>1804</v>
      </c>
      <c r="L1018">
        <f>ROUND(C1018/B1018*100,0)</f>
        <v>3</v>
      </c>
      <c r="M1018">
        <f>IFERROR(ROUND(C1018/I1018,2),0)</f>
        <v>74.790000000000006</v>
      </c>
      <c r="N1018" t="s">
        <v>1857</v>
      </c>
      <c r="O1018" t="s">
        <v>1859</v>
      </c>
      <c r="P1018" s="10">
        <f t="shared" si="30"/>
        <v>42422.107129629629</v>
      </c>
      <c r="Q1018" s="10">
        <f t="shared" si="31"/>
        <v>42467.065462962957</v>
      </c>
    </row>
    <row r="1019" spans="1:17" hidden="1" x14ac:dyDescent="0.3">
      <c r="A1019" s="7">
        <v>1017</v>
      </c>
      <c r="B1019" s="3">
        <v>250000</v>
      </c>
      <c r="C1019" s="5">
        <v>57197</v>
      </c>
      <c r="D1019" t="s">
        <v>1753</v>
      </c>
      <c r="E1019" t="s">
        <v>1757</v>
      </c>
      <c r="F1019">
        <v>1448125935</v>
      </c>
      <c r="G1019">
        <v>1444666335</v>
      </c>
      <c r="H1019" t="b">
        <v>0</v>
      </c>
      <c r="I1019">
        <v>355</v>
      </c>
      <c r="J1019" t="b">
        <v>0</v>
      </c>
      <c r="K1019" t="s">
        <v>1804</v>
      </c>
      <c r="L1019">
        <f>ROUND(C1019/B1019*100,0)</f>
        <v>23</v>
      </c>
      <c r="M1019">
        <f>IFERROR(ROUND(C1019/I1019,2),0)</f>
        <v>161.12</v>
      </c>
      <c r="N1019" t="s">
        <v>1857</v>
      </c>
      <c r="O1019" t="s">
        <v>1859</v>
      </c>
      <c r="P1019" s="10">
        <f t="shared" si="30"/>
        <v>42289.675173611111</v>
      </c>
      <c r="Q1019" s="10">
        <f t="shared" si="31"/>
        <v>42329.716840277775</v>
      </c>
    </row>
    <row r="1020" spans="1:17" hidden="1" x14ac:dyDescent="0.3">
      <c r="A1020" s="7">
        <v>1018</v>
      </c>
      <c r="B1020" s="3">
        <v>20000</v>
      </c>
      <c r="C1020" s="5">
        <v>621</v>
      </c>
      <c r="D1020" t="s">
        <v>1753</v>
      </c>
      <c r="E1020" t="s">
        <v>1757</v>
      </c>
      <c r="F1020">
        <v>1468496933</v>
      </c>
      <c r="G1020">
        <v>1465904933</v>
      </c>
      <c r="H1020" t="b">
        <v>0</v>
      </c>
      <c r="I1020">
        <v>7</v>
      </c>
      <c r="J1020" t="b">
        <v>0</v>
      </c>
      <c r="K1020" t="s">
        <v>1804</v>
      </c>
      <c r="L1020">
        <f>ROUND(C1020/B1020*100,0)</f>
        <v>3</v>
      </c>
      <c r="M1020">
        <f>IFERROR(ROUND(C1020/I1020,2),0)</f>
        <v>88.71</v>
      </c>
      <c r="N1020" t="s">
        <v>1857</v>
      </c>
      <c r="O1020" t="s">
        <v>1859</v>
      </c>
      <c r="P1020" s="10">
        <f t="shared" si="30"/>
        <v>42535.492280092592</v>
      </c>
      <c r="Q1020" s="10">
        <f t="shared" si="31"/>
        <v>42565.492280092592</v>
      </c>
    </row>
    <row r="1021" spans="1:17" hidden="1" x14ac:dyDescent="0.3">
      <c r="A1021" s="7">
        <v>1019</v>
      </c>
      <c r="B1021" s="3">
        <v>45000</v>
      </c>
      <c r="C1021" s="5">
        <v>21300</v>
      </c>
      <c r="D1021" t="s">
        <v>1753</v>
      </c>
      <c r="E1021" t="s">
        <v>1757</v>
      </c>
      <c r="F1021">
        <v>1423092149</v>
      </c>
      <c r="G1021">
        <v>1420500149</v>
      </c>
      <c r="H1021" t="b">
        <v>0</v>
      </c>
      <c r="I1021">
        <v>400</v>
      </c>
      <c r="J1021" t="b">
        <v>0</v>
      </c>
      <c r="K1021" t="s">
        <v>1804</v>
      </c>
      <c r="L1021">
        <f>ROUND(C1021/B1021*100,0)</f>
        <v>47</v>
      </c>
      <c r="M1021">
        <f>IFERROR(ROUND(C1021/I1021,2),0)</f>
        <v>53.25</v>
      </c>
      <c r="N1021" t="s">
        <v>1857</v>
      </c>
      <c r="O1021" t="s">
        <v>1859</v>
      </c>
      <c r="P1021" s="10">
        <f t="shared" si="30"/>
        <v>42009.973946759259</v>
      </c>
      <c r="Q1021" s="10">
        <f t="shared" si="31"/>
        <v>42039.973946759259</v>
      </c>
    </row>
    <row r="1022" spans="1:17" hidden="1" x14ac:dyDescent="0.3">
      <c r="A1022" s="7">
        <v>1020</v>
      </c>
      <c r="B1022" s="3">
        <v>1550</v>
      </c>
      <c r="C1022" s="5">
        <v>3186</v>
      </c>
      <c r="D1022" t="s">
        <v>1752</v>
      </c>
      <c r="E1022" t="s">
        <v>1762</v>
      </c>
      <c r="F1022">
        <v>1433206020</v>
      </c>
      <c r="G1022">
        <v>1430617209</v>
      </c>
      <c r="H1022" t="b">
        <v>0</v>
      </c>
      <c r="I1022">
        <v>30</v>
      </c>
      <c r="J1022" t="b">
        <v>1</v>
      </c>
      <c r="K1022" t="s">
        <v>1811</v>
      </c>
      <c r="L1022">
        <f>ROUND(C1022/B1022*100,0)</f>
        <v>206</v>
      </c>
      <c r="M1022">
        <f>IFERROR(ROUND(C1022/I1022,2),0)</f>
        <v>106.2</v>
      </c>
      <c r="N1022" t="s">
        <v>1863</v>
      </c>
      <c r="O1022" t="s">
        <v>1868</v>
      </c>
      <c r="P1022" s="10">
        <f t="shared" si="30"/>
        <v>42127.069548611107</v>
      </c>
      <c r="Q1022" s="10">
        <f t="shared" si="31"/>
        <v>42157.032638888893</v>
      </c>
    </row>
    <row r="1023" spans="1:17" hidden="1" x14ac:dyDescent="0.3">
      <c r="A1023" s="7">
        <v>1021</v>
      </c>
      <c r="B1023" s="3">
        <v>3000</v>
      </c>
      <c r="C1023" s="5">
        <v>10554.11</v>
      </c>
      <c r="D1023" t="s">
        <v>1752</v>
      </c>
      <c r="E1023" t="s">
        <v>1757</v>
      </c>
      <c r="F1023">
        <v>1445054400</v>
      </c>
      <c r="G1023">
        <v>1443074571</v>
      </c>
      <c r="H1023" t="b">
        <v>1</v>
      </c>
      <c r="I1023">
        <v>478</v>
      </c>
      <c r="J1023" t="b">
        <v>1</v>
      </c>
      <c r="K1023" t="s">
        <v>1811</v>
      </c>
      <c r="L1023">
        <f>ROUND(C1023/B1023*100,0)</f>
        <v>352</v>
      </c>
      <c r="M1023">
        <f>IFERROR(ROUND(C1023/I1023,2),0)</f>
        <v>22.08</v>
      </c>
      <c r="N1023" t="s">
        <v>1863</v>
      </c>
      <c r="O1023" t="s">
        <v>1868</v>
      </c>
      <c r="P1023" s="10">
        <f t="shared" si="30"/>
        <v>42271.251979166671</v>
      </c>
      <c r="Q1023" s="10">
        <f t="shared" si="31"/>
        <v>42294.166666666672</v>
      </c>
    </row>
    <row r="1024" spans="1:17" hidden="1" x14ac:dyDescent="0.3">
      <c r="A1024" s="7">
        <v>1022</v>
      </c>
      <c r="B1024" s="3">
        <v>2000</v>
      </c>
      <c r="C1024" s="5">
        <v>2298</v>
      </c>
      <c r="D1024" t="s">
        <v>1752</v>
      </c>
      <c r="E1024" t="s">
        <v>1757</v>
      </c>
      <c r="F1024">
        <v>1431876677</v>
      </c>
      <c r="G1024">
        <v>1429284677</v>
      </c>
      <c r="H1024" t="b">
        <v>1</v>
      </c>
      <c r="I1024">
        <v>74</v>
      </c>
      <c r="J1024" t="b">
        <v>1</v>
      </c>
      <c r="K1024" t="s">
        <v>1811</v>
      </c>
      <c r="L1024">
        <f>ROUND(C1024/B1024*100,0)</f>
        <v>115</v>
      </c>
      <c r="M1024">
        <f>IFERROR(ROUND(C1024/I1024,2),0)</f>
        <v>31.05</v>
      </c>
      <c r="N1024" t="s">
        <v>1863</v>
      </c>
      <c r="O1024" t="s">
        <v>1868</v>
      </c>
      <c r="P1024" s="10">
        <f t="shared" si="30"/>
        <v>42111.646724537044</v>
      </c>
      <c r="Q1024" s="10">
        <f t="shared" si="31"/>
        <v>42141.646724537044</v>
      </c>
    </row>
    <row r="1025" spans="1:17" hidden="1" x14ac:dyDescent="0.3">
      <c r="A1025" s="7">
        <v>1023</v>
      </c>
      <c r="B1025" s="3">
        <v>2000</v>
      </c>
      <c r="C1025" s="5">
        <v>4743</v>
      </c>
      <c r="D1025" t="s">
        <v>1752</v>
      </c>
      <c r="E1025" t="s">
        <v>1758</v>
      </c>
      <c r="F1025">
        <v>1434837861</v>
      </c>
      <c r="G1025">
        <v>1432245861</v>
      </c>
      <c r="H1025" t="b">
        <v>0</v>
      </c>
      <c r="I1025">
        <v>131</v>
      </c>
      <c r="J1025" t="b">
        <v>1</v>
      </c>
      <c r="K1025" t="s">
        <v>1811</v>
      </c>
      <c r="L1025">
        <f>ROUND(C1025/B1025*100,0)</f>
        <v>237</v>
      </c>
      <c r="M1025">
        <f>IFERROR(ROUND(C1025/I1025,2),0)</f>
        <v>36.21</v>
      </c>
      <c r="N1025" t="s">
        <v>1863</v>
      </c>
      <c r="O1025" t="s">
        <v>1868</v>
      </c>
      <c r="P1025" s="10">
        <f t="shared" si="30"/>
        <v>42145.919687500005</v>
      </c>
      <c r="Q1025" s="10">
        <f t="shared" si="31"/>
        <v>42175.919687500005</v>
      </c>
    </row>
    <row r="1026" spans="1:17" hidden="1" x14ac:dyDescent="0.3">
      <c r="A1026" s="7">
        <v>1024</v>
      </c>
      <c r="B1026" s="3">
        <v>20000</v>
      </c>
      <c r="C1026" s="5">
        <v>23727.55</v>
      </c>
      <c r="D1026" t="s">
        <v>1752</v>
      </c>
      <c r="E1026" t="s">
        <v>1768</v>
      </c>
      <c r="F1026">
        <v>1454248563</v>
      </c>
      <c r="G1026">
        <v>1451656563</v>
      </c>
      <c r="H1026" t="b">
        <v>1</v>
      </c>
      <c r="I1026">
        <v>61</v>
      </c>
      <c r="J1026" t="b">
        <v>1</v>
      </c>
      <c r="K1026" t="s">
        <v>1811</v>
      </c>
      <c r="L1026">
        <f>ROUND(C1026/B1026*100,0)</f>
        <v>119</v>
      </c>
      <c r="M1026">
        <f>IFERROR(ROUND(C1026/I1026,2),0)</f>
        <v>388.98</v>
      </c>
      <c r="N1026" t="s">
        <v>1863</v>
      </c>
      <c r="O1026" t="s">
        <v>1868</v>
      </c>
      <c r="P1026" s="10">
        <f t="shared" si="30"/>
        <v>42370.580590277779</v>
      </c>
      <c r="Q1026" s="10">
        <f t="shared" si="31"/>
        <v>42400.580590277779</v>
      </c>
    </row>
    <row r="1027" spans="1:17" hidden="1" x14ac:dyDescent="0.3">
      <c r="A1027" s="7">
        <v>1025</v>
      </c>
      <c r="B1027" s="3">
        <v>70000</v>
      </c>
      <c r="C1027" s="5">
        <v>76949.820000000007</v>
      </c>
      <c r="D1027" t="s">
        <v>1752</v>
      </c>
      <c r="E1027" t="s">
        <v>1757</v>
      </c>
      <c r="F1027">
        <v>1426532437</v>
      </c>
      <c r="G1027">
        <v>1423944037</v>
      </c>
      <c r="H1027" t="b">
        <v>1</v>
      </c>
      <c r="I1027">
        <v>1071</v>
      </c>
      <c r="J1027" t="b">
        <v>1</v>
      </c>
      <c r="K1027" t="s">
        <v>1811</v>
      </c>
      <c r="L1027">
        <f>ROUND(C1027/B1027*100,0)</f>
        <v>110</v>
      </c>
      <c r="M1027">
        <f>IFERROR(ROUND(C1027/I1027,2),0)</f>
        <v>71.849999999999994</v>
      </c>
      <c r="N1027" t="s">
        <v>1863</v>
      </c>
      <c r="O1027" t="s">
        <v>1868</v>
      </c>
      <c r="P1027" s="10">
        <f t="shared" ref="P1027:P1090" si="32">(((G1027/60)/60/24)+DATE(1970,1,1))</f>
        <v>42049.833761574075</v>
      </c>
      <c r="Q1027" s="10">
        <f t="shared" ref="Q1027:Q1090" si="33">(((F1027/60)/60/24)+DATE(1970,1,1))</f>
        <v>42079.792094907403</v>
      </c>
    </row>
    <row r="1028" spans="1:17" hidden="1" x14ac:dyDescent="0.3">
      <c r="A1028" s="7">
        <v>1026</v>
      </c>
      <c r="B1028" s="3">
        <v>7000</v>
      </c>
      <c r="C1028" s="5">
        <v>7000.58</v>
      </c>
      <c r="D1028" t="s">
        <v>1752</v>
      </c>
      <c r="E1028" t="s">
        <v>1758</v>
      </c>
      <c r="F1028">
        <v>1459414016</v>
      </c>
      <c r="G1028">
        <v>1456480016</v>
      </c>
      <c r="H1028" t="b">
        <v>1</v>
      </c>
      <c r="I1028">
        <v>122</v>
      </c>
      <c r="J1028" t="b">
        <v>1</v>
      </c>
      <c r="K1028" t="s">
        <v>1811</v>
      </c>
      <c r="L1028">
        <f>ROUND(C1028/B1028*100,0)</f>
        <v>100</v>
      </c>
      <c r="M1028">
        <f>IFERROR(ROUND(C1028/I1028,2),0)</f>
        <v>57.38</v>
      </c>
      <c r="N1028" t="s">
        <v>1863</v>
      </c>
      <c r="O1028" t="s">
        <v>1868</v>
      </c>
      <c r="P1028" s="10">
        <f t="shared" si="32"/>
        <v>42426.407592592594</v>
      </c>
      <c r="Q1028" s="10">
        <f t="shared" si="33"/>
        <v>42460.365925925929</v>
      </c>
    </row>
    <row r="1029" spans="1:17" hidden="1" x14ac:dyDescent="0.3">
      <c r="A1029" s="7">
        <v>1027</v>
      </c>
      <c r="B1029" s="3">
        <v>7501</v>
      </c>
      <c r="C1029" s="5">
        <v>7733</v>
      </c>
      <c r="D1029" t="s">
        <v>1752</v>
      </c>
      <c r="E1029" t="s">
        <v>1757</v>
      </c>
      <c r="F1029">
        <v>1414025347</v>
      </c>
      <c r="G1029">
        <v>1411433347</v>
      </c>
      <c r="H1029" t="b">
        <v>1</v>
      </c>
      <c r="I1029">
        <v>111</v>
      </c>
      <c r="J1029" t="b">
        <v>1</v>
      </c>
      <c r="K1029" t="s">
        <v>1811</v>
      </c>
      <c r="L1029">
        <f>ROUND(C1029/B1029*100,0)</f>
        <v>103</v>
      </c>
      <c r="M1029">
        <f>IFERROR(ROUND(C1029/I1029,2),0)</f>
        <v>69.67</v>
      </c>
      <c r="N1029" t="s">
        <v>1863</v>
      </c>
      <c r="O1029" t="s">
        <v>1868</v>
      </c>
      <c r="P1029" s="10">
        <f t="shared" si="32"/>
        <v>41905.034108796295</v>
      </c>
      <c r="Q1029" s="10">
        <f t="shared" si="33"/>
        <v>41935.034108796295</v>
      </c>
    </row>
    <row r="1030" spans="1:17" hidden="1" x14ac:dyDescent="0.3">
      <c r="A1030" s="7">
        <v>1028</v>
      </c>
      <c r="B1030" s="3">
        <v>10000</v>
      </c>
      <c r="C1030" s="5">
        <v>11727</v>
      </c>
      <c r="D1030" t="s">
        <v>1752</v>
      </c>
      <c r="E1030" t="s">
        <v>1758</v>
      </c>
      <c r="F1030">
        <v>1488830400</v>
      </c>
      <c r="G1030">
        <v>1484924605</v>
      </c>
      <c r="H1030" t="b">
        <v>1</v>
      </c>
      <c r="I1030">
        <v>255</v>
      </c>
      <c r="J1030" t="b">
        <v>1</v>
      </c>
      <c r="K1030" t="s">
        <v>1811</v>
      </c>
      <c r="L1030">
        <f>ROUND(C1030/B1030*100,0)</f>
        <v>117</v>
      </c>
      <c r="M1030">
        <f>IFERROR(ROUND(C1030/I1030,2),0)</f>
        <v>45.99</v>
      </c>
      <c r="N1030" t="s">
        <v>1863</v>
      </c>
      <c r="O1030" t="s">
        <v>1868</v>
      </c>
      <c r="P1030" s="10">
        <f t="shared" si="32"/>
        <v>42755.627372685187</v>
      </c>
      <c r="Q1030" s="10">
        <f t="shared" si="33"/>
        <v>42800.833333333328</v>
      </c>
    </row>
    <row r="1031" spans="1:17" hidden="1" x14ac:dyDescent="0.3">
      <c r="A1031" s="7">
        <v>1029</v>
      </c>
      <c r="B1031" s="3">
        <v>10000</v>
      </c>
      <c r="C1031" s="5">
        <v>11176</v>
      </c>
      <c r="D1031" t="s">
        <v>1752</v>
      </c>
      <c r="E1031" t="s">
        <v>1768</v>
      </c>
      <c r="F1031">
        <v>1428184740</v>
      </c>
      <c r="G1031">
        <v>1423501507</v>
      </c>
      <c r="H1031" t="b">
        <v>0</v>
      </c>
      <c r="I1031">
        <v>141</v>
      </c>
      <c r="J1031" t="b">
        <v>1</v>
      </c>
      <c r="K1031" t="s">
        <v>1811</v>
      </c>
      <c r="L1031">
        <f>ROUND(C1031/B1031*100,0)</f>
        <v>112</v>
      </c>
      <c r="M1031">
        <f>IFERROR(ROUND(C1031/I1031,2),0)</f>
        <v>79.260000000000005</v>
      </c>
      <c r="N1031" t="s">
        <v>1863</v>
      </c>
      <c r="O1031" t="s">
        <v>1868</v>
      </c>
      <c r="P1031" s="10">
        <f t="shared" si="32"/>
        <v>42044.711886574078</v>
      </c>
      <c r="Q1031" s="10">
        <f t="shared" si="33"/>
        <v>42098.915972222225</v>
      </c>
    </row>
    <row r="1032" spans="1:17" hidden="1" x14ac:dyDescent="0.3">
      <c r="A1032" s="7">
        <v>1030</v>
      </c>
      <c r="B1032" s="3">
        <v>2000</v>
      </c>
      <c r="C1032" s="5">
        <v>6842</v>
      </c>
      <c r="D1032" t="s">
        <v>1752</v>
      </c>
      <c r="E1032" t="s">
        <v>1757</v>
      </c>
      <c r="F1032">
        <v>1473680149</v>
      </c>
      <c r="G1032">
        <v>1472470549</v>
      </c>
      <c r="H1032" t="b">
        <v>0</v>
      </c>
      <c r="I1032">
        <v>159</v>
      </c>
      <c r="J1032" t="b">
        <v>1</v>
      </c>
      <c r="K1032" t="s">
        <v>1811</v>
      </c>
      <c r="L1032">
        <f>ROUND(C1032/B1032*100,0)</f>
        <v>342</v>
      </c>
      <c r="M1032">
        <f>IFERROR(ROUND(C1032/I1032,2),0)</f>
        <v>43.03</v>
      </c>
      <c r="N1032" t="s">
        <v>1863</v>
      </c>
      <c r="O1032" t="s">
        <v>1868</v>
      </c>
      <c r="P1032" s="10">
        <f t="shared" si="32"/>
        <v>42611.483206018514</v>
      </c>
      <c r="Q1032" s="10">
        <f t="shared" si="33"/>
        <v>42625.483206018514</v>
      </c>
    </row>
    <row r="1033" spans="1:17" hidden="1" x14ac:dyDescent="0.3">
      <c r="A1033" s="7">
        <v>1031</v>
      </c>
      <c r="B1033" s="3">
        <v>10000</v>
      </c>
      <c r="C1033" s="5">
        <v>10740</v>
      </c>
      <c r="D1033" t="s">
        <v>1752</v>
      </c>
      <c r="E1033" t="s">
        <v>1757</v>
      </c>
      <c r="F1033">
        <v>1450290010</v>
      </c>
      <c r="G1033">
        <v>1447698010</v>
      </c>
      <c r="H1033" t="b">
        <v>0</v>
      </c>
      <c r="I1033">
        <v>99</v>
      </c>
      <c r="J1033" t="b">
        <v>1</v>
      </c>
      <c r="K1033" t="s">
        <v>1811</v>
      </c>
      <c r="L1033">
        <f>ROUND(C1033/B1033*100,0)</f>
        <v>107</v>
      </c>
      <c r="M1033">
        <f>IFERROR(ROUND(C1033/I1033,2),0)</f>
        <v>108.48</v>
      </c>
      <c r="N1033" t="s">
        <v>1863</v>
      </c>
      <c r="O1033" t="s">
        <v>1868</v>
      </c>
      <c r="P1033" s="10">
        <f t="shared" si="32"/>
        <v>42324.764004629629</v>
      </c>
      <c r="Q1033" s="10">
        <f t="shared" si="33"/>
        <v>42354.764004629629</v>
      </c>
    </row>
    <row r="1034" spans="1:17" hidden="1" x14ac:dyDescent="0.3">
      <c r="A1034" s="7">
        <v>1032</v>
      </c>
      <c r="B1034" s="3">
        <v>5400</v>
      </c>
      <c r="C1034" s="5">
        <v>5858.84</v>
      </c>
      <c r="D1034" t="s">
        <v>1752</v>
      </c>
      <c r="E1034" t="s">
        <v>1757</v>
      </c>
      <c r="F1034">
        <v>1466697625</v>
      </c>
      <c r="G1034">
        <v>1464105625</v>
      </c>
      <c r="H1034" t="b">
        <v>0</v>
      </c>
      <c r="I1034">
        <v>96</v>
      </c>
      <c r="J1034" t="b">
        <v>1</v>
      </c>
      <c r="K1034" t="s">
        <v>1811</v>
      </c>
      <c r="L1034">
        <f>ROUND(C1034/B1034*100,0)</f>
        <v>108</v>
      </c>
      <c r="M1034">
        <f>IFERROR(ROUND(C1034/I1034,2),0)</f>
        <v>61.03</v>
      </c>
      <c r="N1034" t="s">
        <v>1863</v>
      </c>
      <c r="O1034" t="s">
        <v>1868</v>
      </c>
      <c r="P1034" s="10">
        <f t="shared" si="32"/>
        <v>42514.666956018518</v>
      </c>
      <c r="Q1034" s="10">
        <f t="shared" si="33"/>
        <v>42544.666956018518</v>
      </c>
    </row>
    <row r="1035" spans="1:17" hidden="1" x14ac:dyDescent="0.3">
      <c r="A1035" s="7">
        <v>1033</v>
      </c>
      <c r="B1035" s="3">
        <v>1328</v>
      </c>
      <c r="C1035" s="5">
        <v>1366</v>
      </c>
      <c r="D1035" t="s">
        <v>1752</v>
      </c>
      <c r="E1035" t="s">
        <v>1758</v>
      </c>
      <c r="F1035">
        <v>1481564080</v>
      </c>
      <c r="G1035">
        <v>1479144880</v>
      </c>
      <c r="H1035" t="b">
        <v>0</v>
      </c>
      <c r="I1035">
        <v>27</v>
      </c>
      <c r="J1035" t="b">
        <v>1</v>
      </c>
      <c r="K1035" t="s">
        <v>1811</v>
      </c>
      <c r="L1035">
        <f>ROUND(C1035/B1035*100,0)</f>
        <v>103</v>
      </c>
      <c r="M1035">
        <f>IFERROR(ROUND(C1035/I1035,2),0)</f>
        <v>50.59</v>
      </c>
      <c r="N1035" t="s">
        <v>1863</v>
      </c>
      <c r="O1035" t="s">
        <v>1868</v>
      </c>
      <c r="P1035" s="10">
        <f t="shared" si="32"/>
        <v>42688.732407407413</v>
      </c>
      <c r="Q1035" s="10">
        <f t="shared" si="33"/>
        <v>42716.732407407413</v>
      </c>
    </row>
    <row r="1036" spans="1:17" hidden="1" x14ac:dyDescent="0.3">
      <c r="A1036" s="7">
        <v>1034</v>
      </c>
      <c r="B1036" s="3">
        <v>5000</v>
      </c>
      <c r="C1036" s="5">
        <v>6500.09</v>
      </c>
      <c r="D1036" t="s">
        <v>1752</v>
      </c>
      <c r="E1036" t="s">
        <v>1757</v>
      </c>
      <c r="F1036">
        <v>1470369540</v>
      </c>
      <c r="G1036">
        <v>1467604804</v>
      </c>
      <c r="H1036" t="b">
        <v>0</v>
      </c>
      <c r="I1036">
        <v>166</v>
      </c>
      <c r="J1036" t="b">
        <v>1</v>
      </c>
      <c r="K1036" t="s">
        <v>1811</v>
      </c>
      <c r="L1036">
        <f>ROUND(C1036/B1036*100,0)</f>
        <v>130</v>
      </c>
      <c r="M1036">
        <f>IFERROR(ROUND(C1036/I1036,2),0)</f>
        <v>39.159999999999997</v>
      </c>
      <c r="N1036" t="s">
        <v>1863</v>
      </c>
      <c r="O1036" t="s">
        <v>1868</v>
      </c>
      <c r="P1036" s="10">
        <f t="shared" si="32"/>
        <v>42555.166712962964</v>
      </c>
      <c r="Q1036" s="10">
        <f t="shared" si="33"/>
        <v>42587.165972222225</v>
      </c>
    </row>
    <row r="1037" spans="1:17" hidden="1" x14ac:dyDescent="0.3">
      <c r="A1037" s="7">
        <v>1035</v>
      </c>
      <c r="B1037" s="3">
        <v>4600</v>
      </c>
      <c r="C1037" s="5">
        <v>4952</v>
      </c>
      <c r="D1037" t="s">
        <v>1752</v>
      </c>
      <c r="E1037" t="s">
        <v>1757</v>
      </c>
      <c r="F1037">
        <v>1423668220</v>
      </c>
      <c r="G1037">
        <v>1421076220</v>
      </c>
      <c r="H1037" t="b">
        <v>0</v>
      </c>
      <c r="I1037">
        <v>76</v>
      </c>
      <c r="J1037" t="b">
        <v>1</v>
      </c>
      <c r="K1037" t="s">
        <v>1811</v>
      </c>
      <c r="L1037">
        <f>ROUND(C1037/B1037*100,0)</f>
        <v>108</v>
      </c>
      <c r="M1037">
        <f>IFERROR(ROUND(C1037/I1037,2),0)</f>
        <v>65.16</v>
      </c>
      <c r="N1037" t="s">
        <v>1863</v>
      </c>
      <c r="O1037" t="s">
        <v>1868</v>
      </c>
      <c r="P1037" s="10">
        <f t="shared" si="32"/>
        <v>42016.641435185185</v>
      </c>
      <c r="Q1037" s="10">
        <f t="shared" si="33"/>
        <v>42046.641435185185</v>
      </c>
    </row>
    <row r="1038" spans="1:17" hidden="1" x14ac:dyDescent="0.3">
      <c r="A1038" s="7">
        <v>1036</v>
      </c>
      <c r="B1038" s="3">
        <v>4500</v>
      </c>
      <c r="C1038" s="5">
        <v>5056.22</v>
      </c>
      <c r="D1038" t="s">
        <v>1752</v>
      </c>
      <c r="E1038" t="s">
        <v>1757</v>
      </c>
      <c r="F1038">
        <v>1357545600</v>
      </c>
      <c r="G1038">
        <v>1354790790</v>
      </c>
      <c r="H1038" t="b">
        <v>0</v>
      </c>
      <c r="I1038">
        <v>211</v>
      </c>
      <c r="J1038" t="b">
        <v>1</v>
      </c>
      <c r="K1038" t="s">
        <v>1811</v>
      </c>
      <c r="L1038">
        <f>ROUND(C1038/B1038*100,0)</f>
        <v>112</v>
      </c>
      <c r="M1038">
        <f>IFERROR(ROUND(C1038/I1038,2),0)</f>
        <v>23.96</v>
      </c>
      <c r="N1038" t="s">
        <v>1863</v>
      </c>
      <c r="O1038" t="s">
        <v>1868</v>
      </c>
      <c r="P1038" s="10">
        <f t="shared" si="32"/>
        <v>41249.448958333334</v>
      </c>
      <c r="Q1038" s="10">
        <f t="shared" si="33"/>
        <v>41281.333333333336</v>
      </c>
    </row>
    <row r="1039" spans="1:17" hidden="1" x14ac:dyDescent="0.3">
      <c r="A1039" s="7">
        <v>1037</v>
      </c>
      <c r="B1039" s="3">
        <v>1000</v>
      </c>
      <c r="C1039" s="5">
        <v>1021</v>
      </c>
      <c r="D1039" t="s">
        <v>1752</v>
      </c>
      <c r="E1039" t="s">
        <v>1757</v>
      </c>
      <c r="F1039">
        <v>1431925200</v>
      </c>
      <c r="G1039">
        <v>1429991062</v>
      </c>
      <c r="H1039" t="b">
        <v>0</v>
      </c>
      <c r="I1039">
        <v>21</v>
      </c>
      <c r="J1039" t="b">
        <v>1</v>
      </c>
      <c r="K1039" t="s">
        <v>1811</v>
      </c>
      <c r="L1039">
        <f>ROUND(C1039/B1039*100,0)</f>
        <v>102</v>
      </c>
      <c r="M1039">
        <f>IFERROR(ROUND(C1039/I1039,2),0)</f>
        <v>48.62</v>
      </c>
      <c r="N1039" t="s">
        <v>1863</v>
      </c>
      <c r="O1039" t="s">
        <v>1868</v>
      </c>
      <c r="P1039" s="10">
        <f t="shared" si="32"/>
        <v>42119.822476851856</v>
      </c>
      <c r="Q1039" s="10">
        <f t="shared" si="33"/>
        <v>42142.208333333328</v>
      </c>
    </row>
    <row r="1040" spans="1:17" hidden="1" x14ac:dyDescent="0.3">
      <c r="A1040" s="7">
        <v>1038</v>
      </c>
      <c r="B1040" s="3">
        <v>1500</v>
      </c>
      <c r="C1040" s="5">
        <v>2180</v>
      </c>
      <c r="D1040" t="s">
        <v>1752</v>
      </c>
      <c r="E1040" t="s">
        <v>1757</v>
      </c>
      <c r="F1040">
        <v>1458362023</v>
      </c>
      <c r="G1040">
        <v>1455773623</v>
      </c>
      <c r="H1040" t="b">
        <v>0</v>
      </c>
      <c r="I1040">
        <v>61</v>
      </c>
      <c r="J1040" t="b">
        <v>1</v>
      </c>
      <c r="K1040" t="s">
        <v>1811</v>
      </c>
      <c r="L1040">
        <f>ROUND(C1040/B1040*100,0)</f>
        <v>145</v>
      </c>
      <c r="M1040">
        <f>IFERROR(ROUND(C1040/I1040,2),0)</f>
        <v>35.74</v>
      </c>
      <c r="N1040" t="s">
        <v>1863</v>
      </c>
      <c r="O1040" t="s">
        <v>1868</v>
      </c>
      <c r="P1040" s="10">
        <f t="shared" si="32"/>
        <v>42418.231747685189</v>
      </c>
      <c r="Q1040" s="10">
        <f t="shared" si="33"/>
        <v>42448.190081018518</v>
      </c>
    </row>
    <row r="1041" spans="1:17" hidden="1" x14ac:dyDescent="0.3">
      <c r="A1041" s="7">
        <v>1039</v>
      </c>
      <c r="B1041" s="3">
        <v>500</v>
      </c>
      <c r="C1041" s="5">
        <v>641</v>
      </c>
      <c r="D1041" t="s">
        <v>1752</v>
      </c>
      <c r="E1041" t="s">
        <v>1757</v>
      </c>
      <c r="F1041">
        <v>1481615940</v>
      </c>
      <c r="G1041">
        <v>1479436646</v>
      </c>
      <c r="H1041" t="b">
        <v>0</v>
      </c>
      <c r="I1041">
        <v>30</v>
      </c>
      <c r="J1041" t="b">
        <v>1</v>
      </c>
      <c r="K1041" t="s">
        <v>1811</v>
      </c>
      <c r="L1041">
        <f>ROUND(C1041/B1041*100,0)</f>
        <v>128</v>
      </c>
      <c r="M1041">
        <f>IFERROR(ROUND(C1041/I1041,2),0)</f>
        <v>21.37</v>
      </c>
      <c r="N1041" t="s">
        <v>1863</v>
      </c>
      <c r="O1041" t="s">
        <v>1868</v>
      </c>
      <c r="P1041" s="10">
        <f t="shared" si="32"/>
        <v>42692.109328703707</v>
      </c>
      <c r="Q1041" s="10">
        <f t="shared" si="33"/>
        <v>42717.332638888889</v>
      </c>
    </row>
    <row r="1042" spans="1:17" hidden="1" x14ac:dyDescent="0.3">
      <c r="A1042" s="7">
        <v>1040</v>
      </c>
      <c r="B1042" s="3">
        <v>85000</v>
      </c>
      <c r="C1042" s="5">
        <v>250</v>
      </c>
      <c r="D1042" t="s">
        <v>1753</v>
      </c>
      <c r="E1042" t="s">
        <v>1757</v>
      </c>
      <c r="F1042">
        <v>1472317209</v>
      </c>
      <c r="G1042">
        <v>1469725209</v>
      </c>
      <c r="H1042" t="b">
        <v>0</v>
      </c>
      <c r="I1042">
        <v>1</v>
      </c>
      <c r="J1042" t="b">
        <v>0</v>
      </c>
      <c r="K1042" t="s">
        <v>1812</v>
      </c>
      <c r="L1042">
        <f>ROUND(C1042/B1042*100,0)</f>
        <v>0</v>
      </c>
      <c r="M1042">
        <f>IFERROR(ROUND(C1042/I1042,2),0)</f>
        <v>250</v>
      </c>
      <c r="N1042" t="s">
        <v>1869</v>
      </c>
      <c r="O1042" t="s">
        <v>1870</v>
      </c>
      <c r="P1042" s="10">
        <f t="shared" si="32"/>
        <v>42579.708437499998</v>
      </c>
      <c r="Q1042" s="10">
        <f t="shared" si="33"/>
        <v>42609.708437499998</v>
      </c>
    </row>
    <row r="1043" spans="1:17" hidden="1" x14ac:dyDescent="0.3">
      <c r="A1043" s="7">
        <v>1041</v>
      </c>
      <c r="B1043" s="3">
        <v>50</v>
      </c>
      <c r="C1043" s="5">
        <v>0</v>
      </c>
      <c r="D1043" t="s">
        <v>1753</v>
      </c>
      <c r="E1043" t="s">
        <v>1757</v>
      </c>
      <c r="F1043">
        <v>1406769992</v>
      </c>
      <c r="G1043">
        <v>1405041992</v>
      </c>
      <c r="H1043" t="b">
        <v>0</v>
      </c>
      <c r="I1043">
        <v>0</v>
      </c>
      <c r="J1043" t="b">
        <v>0</v>
      </c>
      <c r="K1043" t="s">
        <v>1812</v>
      </c>
      <c r="L1043">
        <f>ROUND(C1043/B1043*100,0)</f>
        <v>0</v>
      </c>
      <c r="M1043">
        <f>IFERROR(ROUND(C1043/I1043,2),0)</f>
        <v>0</v>
      </c>
      <c r="N1043" t="s">
        <v>1869</v>
      </c>
      <c r="O1043" t="s">
        <v>1870</v>
      </c>
      <c r="P1043" s="10">
        <f t="shared" si="32"/>
        <v>41831.060092592597</v>
      </c>
      <c r="Q1043" s="10">
        <f t="shared" si="33"/>
        <v>41851.060092592597</v>
      </c>
    </row>
    <row r="1044" spans="1:17" hidden="1" x14ac:dyDescent="0.3">
      <c r="A1044" s="7">
        <v>1042</v>
      </c>
      <c r="B1044" s="3">
        <v>650</v>
      </c>
      <c r="C1044" s="5">
        <v>10</v>
      </c>
      <c r="D1044" t="s">
        <v>1753</v>
      </c>
      <c r="E1044" t="s">
        <v>1757</v>
      </c>
      <c r="F1044">
        <v>1410516000</v>
      </c>
      <c r="G1044">
        <v>1406824948</v>
      </c>
      <c r="H1044" t="b">
        <v>0</v>
      </c>
      <c r="I1044">
        <v>1</v>
      </c>
      <c r="J1044" t="b">
        <v>0</v>
      </c>
      <c r="K1044" t="s">
        <v>1812</v>
      </c>
      <c r="L1044">
        <f>ROUND(C1044/B1044*100,0)</f>
        <v>2</v>
      </c>
      <c r="M1044">
        <f>IFERROR(ROUND(C1044/I1044,2),0)</f>
        <v>10</v>
      </c>
      <c r="N1044" t="s">
        <v>1869</v>
      </c>
      <c r="O1044" t="s">
        <v>1870</v>
      </c>
      <c r="P1044" s="10">
        <f t="shared" si="32"/>
        <v>41851.696157407408</v>
      </c>
      <c r="Q1044" s="10">
        <f t="shared" si="33"/>
        <v>41894.416666666664</v>
      </c>
    </row>
    <row r="1045" spans="1:17" hidden="1" x14ac:dyDescent="0.3">
      <c r="A1045" s="7">
        <v>1043</v>
      </c>
      <c r="B1045" s="3">
        <v>100000</v>
      </c>
      <c r="C1045" s="5">
        <v>8537</v>
      </c>
      <c r="D1045" t="s">
        <v>1753</v>
      </c>
      <c r="E1045" t="s">
        <v>1757</v>
      </c>
      <c r="F1045">
        <v>1432101855</v>
      </c>
      <c r="G1045">
        <v>1429509855</v>
      </c>
      <c r="H1045" t="b">
        <v>0</v>
      </c>
      <c r="I1045">
        <v>292</v>
      </c>
      <c r="J1045" t="b">
        <v>0</v>
      </c>
      <c r="K1045" t="s">
        <v>1812</v>
      </c>
      <c r="L1045">
        <f>ROUND(C1045/B1045*100,0)</f>
        <v>9</v>
      </c>
      <c r="M1045">
        <f>IFERROR(ROUND(C1045/I1045,2),0)</f>
        <v>29.24</v>
      </c>
      <c r="N1045" t="s">
        <v>1869</v>
      </c>
      <c r="O1045" t="s">
        <v>1870</v>
      </c>
      <c r="P1045" s="10">
        <f t="shared" si="32"/>
        <v>42114.252951388888</v>
      </c>
      <c r="Q1045" s="10">
        <f t="shared" si="33"/>
        <v>42144.252951388888</v>
      </c>
    </row>
    <row r="1046" spans="1:17" hidden="1" x14ac:dyDescent="0.3">
      <c r="A1046" s="7">
        <v>1044</v>
      </c>
      <c r="B1046" s="3">
        <v>7000</v>
      </c>
      <c r="C1046" s="5">
        <v>6</v>
      </c>
      <c r="D1046" t="s">
        <v>1753</v>
      </c>
      <c r="E1046" t="s">
        <v>1757</v>
      </c>
      <c r="F1046">
        <v>1425587220</v>
      </c>
      <c r="G1046">
        <v>1420668801</v>
      </c>
      <c r="H1046" t="b">
        <v>0</v>
      </c>
      <c r="I1046">
        <v>2</v>
      </c>
      <c r="J1046" t="b">
        <v>0</v>
      </c>
      <c r="K1046" t="s">
        <v>1812</v>
      </c>
      <c r="L1046">
        <f>ROUND(C1046/B1046*100,0)</f>
        <v>0</v>
      </c>
      <c r="M1046">
        <f>IFERROR(ROUND(C1046/I1046,2),0)</f>
        <v>3</v>
      </c>
      <c r="N1046" t="s">
        <v>1869</v>
      </c>
      <c r="O1046" t="s">
        <v>1870</v>
      </c>
      <c r="P1046" s="10">
        <f t="shared" si="32"/>
        <v>42011.925937499997</v>
      </c>
      <c r="Q1046" s="10">
        <f t="shared" si="33"/>
        <v>42068.852083333331</v>
      </c>
    </row>
    <row r="1047" spans="1:17" hidden="1" x14ac:dyDescent="0.3">
      <c r="A1047" s="7">
        <v>1045</v>
      </c>
      <c r="B1047" s="3">
        <v>10000</v>
      </c>
      <c r="C1047" s="5">
        <v>266</v>
      </c>
      <c r="D1047" t="s">
        <v>1753</v>
      </c>
      <c r="E1047" t="s">
        <v>1757</v>
      </c>
      <c r="F1047">
        <v>1408827550</v>
      </c>
      <c r="G1047">
        <v>1406235550</v>
      </c>
      <c r="H1047" t="b">
        <v>0</v>
      </c>
      <c r="I1047">
        <v>8</v>
      </c>
      <c r="J1047" t="b">
        <v>0</v>
      </c>
      <c r="K1047" t="s">
        <v>1812</v>
      </c>
      <c r="L1047">
        <f>ROUND(C1047/B1047*100,0)</f>
        <v>3</v>
      </c>
      <c r="M1047">
        <f>IFERROR(ROUND(C1047/I1047,2),0)</f>
        <v>33.25</v>
      </c>
      <c r="N1047" t="s">
        <v>1869</v>
      </c>
      <c r="O1047" t="s">
        <v>1870</v>
      </c>
      <c r="P1047" s="10">
        <f t="shared" si="32"/>
        <v>41844.874421296299</v>
      </c>
      <c r="Q1047" s="10">
        <f t="shared" si="33"/>
        <v>41874.874421296299</v>
      </c>
    </row>
    <row r="1048" spans="1:17" hidden="1" x14ac:dyDescent="0.3">
      <c r="A1048" s="7">
        <v>1046</v>
      </c>
      <c r="B1048" s="3">
        <v>3000</v>
      </c>
      <c r="C1048" s="5">
        <v>0</v>
      </c>
      <c r="D1048" t="s">
        <v>1753</v>
      </c>
      <c r="E1048" t="s">
        <v>1769</v>
      </c>
      <c r="F1048">
        <v>1451161560</v>
      </c>
      <c r="G1048">
        <v>1447273560</v>
      </c>
      <c r="H1048" t="b">
        <v>0</v>
      </c>
      <c r="I1048">
        <v>0</v>
      </c>
      <c r="J1048" t="b">
        <v>0</v>
      </c>
      <c r="K1048" t="s">
        <v>1812</v>
      </c>
      <c r="L1048">
        <f>ROUND(C1048/B1048*100,0)</f>
        <v>0</v>
      </c>
      <c r="M1048">
        <f>IFERROR(ROUND(C1048/I1048,2),0)</f>
        <v>0</v>
      </c>
      <c r="N1048" t="s">
        <v>1869</v>
      </c>
      <c r="O1048" t="s">
        <v>1870</v>
      </c>
      <c r="P1048" s="10">
        <f t="shared" si="32"/>
        <v>42319.851388888885</v>
      </c>
      <c r="Q1048" s="10">
        <f t="shared" si="33"/>
        <v>42364.851388888885</v>
      </c>
    </row>
    <row r="1049" spans="1:17" hidden="1" x14ac:dyDescent="0.3">
      <c r="A1049" s="7">
        <v>1047</v>
      </c>
      <c r="B1049" s="3">
        <v>2000</v>
      </c>
      <c r="C1049" s="5">
        <v>1</v>
      </c>
      <c r="D1049" t="s">
        <v>1753</v>
      </c>
      <c r="E1049" t="s">
        <v>1757</v>
      </c>
      <c r="F1049">
        <v>1415219915</v>
      </c>
      <c r="G1049">
        <v>1412624315</v>
      </c>
      <c r="H1049" t="b">
        <v>0</v>
      </c>
      <c r="I1049">
        <v>1</v>
      </c>
      <c r="J1049" t="b">
        <v>0</v>
      </c>
      <c r="K1049" t="s">
        <v>1812</v>
      </c>
      <c r="L1049">
        <f>ROUND(C1049/B1049*100,0)</f>
        <v>0</v>
      </c>
      <c r="M1049">
        <f>IFERROR(ROUND(C1049/I1049,2),0)</f>
        <v>1</v>
      </c>
      <c r="N1049" t="s">
        <v>1869</v>
      </c>
      <c r="O1049" t="s">
        <v>1870</v>
      </c>
      <c r="P1049" s="10">
        <f t="shared" si="32"/>
        <v>41918.818460648145</v>
      </c>
      <c r="Q1049" s="10">
        <f t="shared" si="33"/>
        <v>41948.860127314816</v>
      </c>
    </row>
    <row r="1050" spans="1:17" hidden="1" x14ac:dyDescent="0.3">
      <c r="A1050" s="7">
        <v>1048</v>
      </c>
      <c r="B1050" s="3">
        <v>15000</v>
      </c>
      <c r="C1050" s="5">
        <v>212</v>
      </c>
      <c r="D1050" t="s">
        <v>1753</v>
      </c>
      <c r="E1050" t="s">
        <v>1757</v>
      </c>
      <c r="F1050">
        <v>1474766189</v>
      </c>
      <c r="G1050">
        <v>1471310189</v>
      </c>
      <c r="H1050" t="b">
        <v>0</v>
      </c>
      <c r="I1050">
        <v>4</v>
      </c>
      <c r="J1050" t="b">
        <v>0</v>
      </c>
      <c r="K1050" t="s">
        <v>1812</v>
      </c>
      <c r="L1050">
        <f>ROUND(C1050/B1050*100,0)</f>
        <v>1</v>
      </c>
      <c r="M1050">
        <f>IFERROR(ROUND(C1050/I1050,2),0)</f>
        <v>53</v>
      </c>
      <c r="N1050" t="s">
        <v>1869</v>
      </c>
      <c r="O1050" t="s">
        <v>1870</v>
      </c>
      <c r="P1050" s="10">
        <f t="shared" si="32"/>
        <v>42598.053113425922</v>
      </c>
      <c r="Q1050" s="10">
        <f t="shared" si="33"/>
        <v>42638.053113425922</v>
      </c>
    </row>
    <row r="1051" spans="1:17" hidden="1" x14ac:dyDescent="0.3">
      <c r="A1051" s="7">
        <v>1049</v>
      </c>
      <c r="B1051" s="3">
        <v>12000</v>
      </c>
      <c r="C1051" s="5">
        <v>0</v>
      </c>
      <c r="D1051" t="s">
        <v>1753</v>
      </c>
      <c r="E1051" t="s">
        <v>1757</v>
      </c>
      <c r="F1051">
        <v>1455272445</v>
      </c>
      <c r="G1051">
        <v>1452680445</v>
      </c>
      <c r="H1051" t="b">
        <v>0</v>
      </c>
      <c r="I1051">
        <v>0</v>
      </c>
      <c r="J1051" t="b">
        <v>0</v>
      </c>
      <c r="K1051" t="s">
        <v>1812</v>
      </c>
      <c r="L1051">
        <f>ROUND(C1051/B1051*100,0)</f>
        <v>0</v>
      </c>
      <c r="M1051">
        <f>IFERROR(ROUND(C1051/I1051,2),0)</f>
        <v>0</v>
      </c>
      <c r="N1051" t="s">
        <v>1869</v>
      </c>
      <c r="O1051" t="s">
        <v>1870</v>
      </c>
      <c r="P1051" s="10">
        <f t="shared" si="32"/>
        <v>42382.431076388893</v>
      </c>
      <c r="Q1051" s="10">
        <f t="shared" si="33"/>
        <v>42412.431076388893</v>
      </c>
    </row>
    <row r="1052" spans="1:17" hidden="1" x14ac:dyDescent="0.3">
      <c r="A1052" s="7">
        <v>1050</v>
      </c>
      <c r="B1052" s="3">
        <v>2500</v>
      </c>
      <c r="C1052" s="5">
        <v>0</v>
      </c>
      <c r="D1052" t="s">
        <v>1753</v>
      </c>
      <c r="E1052" t="s">
        <v>1757</v>
      </c>
      <c r="F1052">
        <v>1442257677</v>
      </c>
      <c r="G1052">
        <v>1439665677</v>
      </c>
      <c r="H1052" t="b">
        <v>0</v>
      </c>
      <c r="I1052">
        <v>0</v>
      </c>
      <c r="J1052" t="b">
        <v>0</v>
      </c>
      <c r="K1052" t="s">
        <v>1812</v>
      </c>
      <c r="L1052">
        <f>ROUND(C1052/B1052*100,0)</f>
        <v>0</v>
      </c>
      <c r="M1052">
        <f>IFERROR(ROUND(C1052/I1052,2),0)</f>
        <v>0</v>
      </c>
      <c r="N1052" t="s">
        <v>1869</v>
      </c>
      <c r="O1052" t="s">
        <v>1870</v>
      </c>
      <c r="P1052" s="10">
        <f t="shared" si="32"/>
        <v>42231.7971875</v>
      </c>
      <c r="Q1052" s="10">
        <f t="shared" si="33"/>
        <v>42261.7971875</v>
      </c>
    </row>
    <row r="1053" spans="1:17" hidden="1" x14ac:dyDescent="0.3">
      <c r="A1053" s="7">
        <v>1051</v>
      </c>
      <c r="B1053" s="3">
        <v>500</v>
      </c>
      <c r="C1053" s="5">
        <v>0</v>
      </c>
      <c r="D1053" t="s">
        <v>1753</v>
      </c>
      <c r="E1053" t="s">
        <v>1757</v>
      </c>
      <c r="F1053">
        <v>1409098825</v>
      </c>
      <c r="G1053">
        <v>1406679625</v>
      </c>
      <c r="H1053" t="b">
        <v>0</v>
      </c>
      <c r="I1053">
        <v>0</v>
      </c>
      <c r="J1053" t="b">
        <v>0</v>
      </c>
      <c r="K1053" t="s">
        <v>1812</v>
      </c>
      <c r="L1053">
        <f>ROUND(C1053/B1053*100,0)</f>
        <v>0</v>
      </c>
      <c r="M1053">
        <f>IFERROR(ROUND(C1053/I1053,2),0)</f>
        <v>0</v>
      </c>
      <c r="N1053" t="s">
        <v>1869</v>
      </c>
      <c r="O1053" t="s">
        <v>1870</v>
      </c>
      <c r="P1053" s="10">
        <f t="shared" si="32"/>
        <v>41850.014178240745</v>
      </c>
      <c r="Q1053" s="10">
        <f t="shared" si="33"/>
        <v>41878.014178240745</v>
      </c>
    </row>
    <row r="1054" spans="1:17" hidden="1" x14ac:dyDescent="0.3">
      <c r="A1054" s="7">
        <v>1052</v>
      </c>
      <c r="B1054" s="3">
        <v>4336</v>
      </c>
      <c r="C1054" s="5">
        <v>0</v>
      </c>
      <c r="D1054" t="s">
        <v>1753</v>
      </c>
      <c r="E1054" t="s">
        <v>1757</v>
      </c>
      <c r="F1054">
        <v>1465243740</v>
      </c>
      <c r="G1054">
        <v>1461438495</v>
      </c>
      <c r="H1054" t="b">
        <v>0</v>
      </c>
      <c r="I1054">
        <v>0</v>
      </c>
      <c r="J1054" t="b">
        <v>0</v>
      </c>
      <c r="K1054" t="s">
        <v>1812</v>
      </c>
      <c r="L1054">
        <f>ROUND(C1054/B1054*100,0)</f>
        <v>0</v>
      </c>
      <c r="M1054">
        <f>IFERROR(ROUND(C1054/I1054,2),0)</f>
        <v>0</v>
      </c>
      <c r="N1054" t="s">
        <v>1869</v>
      </c>
      <c r="O1054" t="s">
        <v>1870</v>
      </c>
      <c r="P1054" s="10">
        <f t="shared" si="32"/>
        <v>42483.797395833331</v>
      </c>
      <c r="Q1054" s="10">
        <f t="shared" si="33"/>
        <v>42527.839583333334</v>
      </c>
    </row>
    <row r="1055" spans="1:17" hidden="1" x14ac:dyDescent="0.3">
      <c r="A1055" s="7">
        <v>1053</v>
      </c>
      <c r="B1055" s="3">
        <v>1500</v>
      </c>
      <c r="C1055" s="5">
        <v>15</v>
      </c>
      <c r="D1055" t="s">
        <v>1753</v>
      </c>
      <c r="E1055" t="s">
        <v>1757</v>
      </c>
      <c r="F1055">
        <v>1488773332</v>
      </c>
      <c r="G1055">
        <v>1486613332</v>
      </c>
      <c r="H1055" t="b">
        <v>0</v>
      </c>
      <c r="I1055">
        <v>1</v>
      </c>
      <c r="J1055" t="b">
        <v>0</v>
      </c>
      <c r="K1055" t="s">
        <v>1812</v>
      </c>
      <c r="L1055">
        <f>ROUND(C1055/B1055*100,0)</f>
        <v>1</v>
      </c>
      <c r="M1055">
        <f>IFERROR(ROUND(C1055/I1055,2),0)</f>
        <v>15</v>
      </c>
      <c r="N1055" t="s">
        <v>1869</v>
      </c>
      <c r="O1055" t="s">
        <v>1870</v>
      </c>
      <c r="P1055" s="10">
        <f t="shared" si="32"/>
        <v>42775.172824074078</v>
      </c>
      <c r="Q1055" s="10">
        <f t="shared" si="33"/>
        <v>42800.172824074078</v>
      </c>
    </row>
    <row r="1056" spans="1:17" hidden="1" x14ac:dyDescent="0.3">
      <c r="A1056" s="7">
        <v>1054</v>
      </c>
      <c r="B1056" s="3">
        <v>2500</v>
      </c>
      <c r="C1056" s="5">
        <v>0</v>
      </c>
      <c r="D1056" t="s">
        <v>1753</v>
      </c>
      <c r="E1056" t="s">
        <v>1757</v>
      </c>
      <c r="F1056">
        <v>1407708000</v>
      </c>
      <c r="G1056">
        <v>1405110399</v>
      </c>
      <c r="H1056" t="b">
        <v>0</v>
      </c>
      <c r="I1056">
        <v>0</v>
      </c>
      <c r="J1056" t="b">
        <v>0</v>
      </c>
      <c r="K1056" t="s">
        <v>1812</v>
      </c>
      <c r="L1056">
        <f>ROUND(C1056/B1056*100,0)</f>
        <v>0</v>
      </c>
      <c r="M1056">
        <f>IFERROR(ROUND(C1056/I1056,2),0)</f>
        <v>0</v>
      </c>
      <c r="N1056" t="s">
        <v>1869</v>
      </c>
      <c r="O1056" t="s">
        <v>1870</v>
      </c>
      <c r="P1056" s="10">
        <f t="shared" si="32"/>
        <v>41831.851840277777</v>
      </c>
      <c r="Q1056" s="10">
        <f t="shared" si="33"/>
        <v>41861.916666666664</v>
      </c>
    </row>
    <row r="1057" spans="1:17" hidden="1" x14ac:dyDescent="0.3">
      <c r="A1057" s="7">
        <v>1055</v>
      </c>
      <c r="B1057" s="3">
        <v>3500</v>
      </c>
      <c r="C1057" s="5">
        <v>0</v>
      </c>
      <c r="D1057" t="s">
        <v>1753</v>
      </c>
      <c r="E1057" t="s">
        <v>1757</v>
      </c>
      <c r="F1057">
        <v>1457394545</v>
      </c>
      <c r="G1057">
        <v>1454802545</v>
      </c>
      <c r="H1057" t="b">
        <v>0</v>
      </c>
      <c r="I1057">
        <v>0</v>
      </c>
      <c r="J1057" t="b">
        <v>0</v>
      </c>
      <c r="K1057" t="s">
        <v>1812</v>
      </c>
      <c r="L1057">
        <f>ROUND(C1057/B1057*100,0)</f>
        <v>0</v>
      </c>
      <c r="M1057">
        <f>IFERROR(ROUND(C1057/I1057,2),0)</f>
        <v>0</v>
      </c>
      <c r="N1057" t="s">
        <v>1869</v>
      </c>
      <c r="O1057" t="s">
        <v>1870</v>
      </c>
      <c r="P1057" s="10">
        <f t="shared" si="32"/>
        <v>42406.992418981477</v>
      </c>
      <c r="Q1057" s="10">
        <f t="shared" si="33"/>
        <v>42436.992418981477</v>
      </c>
    </row>
    <row r="1058" spans="1:17" hidden="1" x14ac:dyDescent="0.3">
      <c r="A1058" s="7">
        <v>1056</v>
      </c>
      <c r="B1058" s="3">
        <v>10000</v>
      </c>
      <c r="C1058" s="5">
        <v>0</v>
      </c>
      <c r="D1058" t="s">
        <v>1753</v>
      </c>
      <c r="E1058" t="s">
        <v>1757</v>
      </c>
      <c r="F1058">
        <v>1429892177</v>
      </c>
      <c r="G1058">
        <v>1424711777</v>
      </c>
      <c r="H1058" t="b">
        <v>0</v>
      </c>
      <c r="I1058">
        <v>0</v>
      </c>
      <c r="J1058" t="b">
        <v>0</v>
      </c>
      <c r="K1058" t="s">
        <v>1812</v>
      </c>
      <c r="L1058">
        <f>ROUND(C1058/B1058*100,0)</f>
        <v>0</v>
      </c>
      <c r="M1058">
        <f>IFERROR(ROUND(C1058/I1058,2),0)</f>
        <v>0</v>
      </c>
      <c r="N1058" t="s">
        <v>1869</v>
      </c>
      <c r="O1058" t="s">
        <v>1870</v>
      </c>
      <c r="P1058" s="10">
        <f t="shared" si="32"/>
        <v>42058.719641203701</v>
      </c>
      <c r="Q1058" s="10">
        <f t="shared" si="33"/>
        <v>42118.677974537044</v>
      </c>
    </row>
    <row r="1059" spans="1:17" hidden="1" x14ac:dyDescent="0.3">
      <c r="A1059" s="7">
        <v>1057</v>
      </c>
      <c r="B1059" s="3">
        <v>10000</v>
      </c>
      <c r="C1059" s="5">
        <v>0</v>
      </c>
      <c r="D1059" t="s">
        <v>1753</v>
      </c>
      <c r="E1059" t="s">
        <v>1757</v>
      </c>
      <c r="F1059">
        <v>1480888483</v>
      </c>
      <c r="G1059">
        <v>1478292883</v>
      </c>
      <c r="H1059" t="b">
        <v>0</v>
      </c>
      <c r="I1059">
        <v>0</v>
      </c>
      <c r="J1059" t="b">
        <v>0</v>
      </c>
      <c r="K1059" t="s">
        <v>1812</v>
      </c>
      <c r="L1059">
        <f>ROUND(C1059/B1059*100,0)</f>
        <v>0</v>
      </c>
      <c r="M1059">
        <f>IFERROR(ROUND(C1059/I1059,2),0)</f>
        <v>0</v>
      </c>
      <c r="N1059" t="s">
        <v>1869</v>
      </c>
      <c r="O1059" t="s">
        <v>1870</v>
      </c>
      <c r="P1059" s="10">
        <f t="shared" si="32"/>
        <v>42678.871331018512</v>
      </c>
      <c r="Q1059" s="10">
        <f t="shared" si="33"/>
        <v>42708.912997685184</v>
      </c>
    </row>
    <row r="1060" spans="1:17" hidden="1" x14ac:dyDescent="0.3">
      <c r="A1060" s="7">
        <v>1058</v>
      </c>
      <c r="B1060" s="3">
        <v>40000</v>
      </c>
      <c r="C1060" s="5">
        <v>0</v>
      </c>
      <c r="D1060" t="s">
        <v>1753</v>
      </c>
      <c r="E1060" t="s">
        <v>1757</v>
      </c>
      <c r="F1060">
        <v>1427328000</v>
      </c>
      <c r="G1060">
        <v>1423777043</v>
      </c>
      <c r="H1060" t="b">
        <v>0</v>
      </c>
      <c r="I1060">
        <v>0</v>
      </c>
      <c r="J1060" t="b">
        <v>0</v>
      </c>
      <c r="K1060" t="s">
        <v>1812</v>
      </c>
      <c r="L1060">
        <f>ROUND(C1060/B1060*100,0)</f>
        <v>0</v>
      </c>
      <c r="M1060">
        <f>IFERROR(ROUND(C1060/I1060,2),0)</f>
        <v>0</v>
      </c>
      <c r="N1060" t="s">
        <v>1869</v>
      </c>
      <c r="O1060" t="s">
        <v>1870</v>
      </c>
      <c r="P1060" s="10">
        <f t="shared" si="32"/>
        <v>42047.900960648149</v>
      </c>
      <c r="Q1060" s="10">
        <f t="shared" si="33"/>
        <v>42089</v>
      </c>
    </row>
    <row r="1061" spans="1:17" hidden="1" x14ac:dyDescent="0.3">
      <c r="A1061" s="7">
        <v>1059</v>
      </c>
      <c r="B1061" s="3">
        <v>1100</v>
      </c>
      <c r="C1061" s="5">
        <v>0</v>
      </c>
      <c r="D1061" t="s">
        <v>1753</v>
      </c>
      <c r="E1061" t="s">
        <v>1757</v>
      </c>
      <c r="F1061">
        <v>1426269456</v>
      </c>
      <c r="G1061">
        <v>1423681056</v>
      </c>
      <c r="H1061" t="b">
        <v>0</v>
      </c>
      <c r="I1061">
        <v>0</v>
      </c>
      <c r="J1061" t="b">
        <v>0</v>
      </c>
      <c r="K1061" t="s">
        <v>1812</v>
      </c>
      <c r="L1061">
        <f>ROUND(C1061/B1061*100,0)</f>
        <v>0</v>
      </c>
      <c r="M1061">
        <f>IFERROR(ROUND(C1061/I1061,2),0)</f>
        <v>0</v>
      </c>
      <c r="N1061" t="s">
        <v>1869</v>
      </c>
      <c r="O1061" t="s">
        <v>1870</v>
      </c>
      <c r="P1061" s="10">
        <f t="shared" si="32"/>
        <v>42046.79</v>
      </c>
      <c r="Q1061" s="10">
        <f t="shared" si="33"/>
        <v>42076.748333333337</v>
      </c>
    </row>
    <row r="1062" spans="1:17" hidden="1" x14ac:dyDescent="0.3">
      <c r="A1062" s="7">
        <v>1060</v>
      </c>
      <c r="B1062" s="3">
        <v>5000</v>
      </c>
      <c r="C1062" s="5">
        <v>50</v>
      </c>
      <c r="D1062" t="s">
        <v>1753</v>
      </c>
      <c r="E1062" t="s">
        <v>1757</v>
      </c>
      <c r="F1062">
        <v>1429134893</v>
      </c>
      <c r="G1062">
        <v>1426542893</v>
      </c>
      <c r="H1062" t="b">
        <v>0</v>
      </c>
      <c r="I1062">
        <v>1</v>
      </c>
      <c r="J1062" t="b">
        <v>0</v>
      </c>
      <c r="K1062" t="s">
        <v>1812</v>
      </c>
      <c r="L1062">
        <f>ROUND(C1062/B1062*100,0)</f>
        <v>1</v>
      </c>
      <c r="M1062">
        <f>IFERROR(ROUND(C1062/I1062,2),0)</f>
        <v>50</v>
      </c>
      <c r="N1062" t="s">
        <v>1869</v>
      </c>
      <c r="O1062" t="s">
        <v>1870</v>
      </c>
      <c r="P1062" s="10">
        <f t="shared" si="32"/>
        <v>42079.913113425922</v>
      </c>
      <c r="Q1062" s="10">
        <f t="shared" si="33"/>
        <v>42109.913113425922</v>
      </c>
    </row>
    <row r="1063" spans="1:17" hidden="1" x14ac:dyDescent="0.3">
      <c r="A1063" s="7">
        <v>1061</v>
      </c>
      <c r="B1063" s="3">
        <v>4000</v>
      </c>
      <c r="C1063" s="5">
        <v>0</v>
      </c>
      <c r="D1063" t="s">
        <v>1753</v>
      </c>
      <c r="E1063" t="s">
        <v>1757</v>
      </c>
      <c r="F1063">
        <v>1462150800</v>
      </c>
      <c r="G1063">
        <v>1456987108</v>
      </c>
      <c r="H1063" t="b">
        <v>0</v>
      </c>
      <c r="I1063">
        <v>0</v>
      </c>
      <c r="J1063" t="b">
        <v>0</v>
      </c>
      <c r="K1063" t="s">
        <v>1812</v>
      </c>
      <c r="L1063">
        <f>ROUND(C1063/B1063*100,0)</f>
        <v>0</v>
      </c>
      <c r="M1063">
        <f>IFERROR(ROUND(C1063/I1063,2),0)</f>
        <v>0</v>
      </c>
      <c r="N1063" t="s">
        <v>1869</v>
      </c>
      <c r="O1063" t="s">
        <v>1870</v>
      </c>
      <c r="P1063" s="10">
        <f t="shared" si="32"/>
        <v>42432.276712962965</v>
      </c>
      <c r="Q1063" s="10">
        <f t="shared" si="33"/>
        <v>42492.041666666672</v>
      </c>
    </row>
    <row r="1064" spans="1:17" hidden="1" x14ac:dyDescent="0.3">
      <c r="A1064" s="7">
        <v>1062</v>
      </c>
      <c r="B1064" s="3">
        <v>199</v>
      </c>
      <c r="C1064" s="5">
        <v>190</v>
      </c>
      <c r="D1064" t="s">
        <v>1753</v>
      </c>
      <c r="E1064" t="s">
        <v>1757</v>
      </c>
      <c r="F1064">
        <v>1468351341</v>
      </c>
      <c r="G1064">
        <v>1467746541</v>
      </c>
      <c r="H1064" t="b">
        <v>0</v>
      </c>
      <c r="I1064">
        <v>4</v>
      </c>
      <c r="J1064" t="b">
        <v>0</v>
      </c>
      <c r="K1064" t="s">
        <v>1812</v>
      </c>
      <c r="L1064">
        <f>ROUND(C1064/B1064*100,0)</f>
        <v>95</v>
      </c>
      <c r="M1064">
        <f>IFERROR(ROUND(C1064/I1064,2),0)</f>
        <v>47.5</v>
      </c>
      <c r="N1064" t="s">
        <v>1869</v>
      </c>
      <c r="O1064" t="s">
        <v>1870</v>
      </c>
      <c r="P1064" s="10">
        <f t="shared" si="32"/>
        <v>42556.807187500002</v>
      </c>
      <c r="Q1064" s="10">
        <f t="shared" si="33"/>
        <v>42563.807187500002</v>
      </c>
    </row>
    <row r="1065" spans="1:17" hidden="1" x14ac:dyDescent="0.3">
      <c r="A1065" s="7">
        <v>1063</v>
      </c>
      <c r="B1065" s="3">
        <v>1000</v>
      </c>
      <c r="C1065" s="5">
        <v>0</v>
      </c>
      <c r="D1065" t="s">
        <v>1753</v>
      </c>
      <c r="E1065" t="s">
        <v>1757</v>
      </c>
      <c r="F1065">
        <v>1472604262</v>
      </c>
      <c r="G1065">
        <v>1470012262</v>
      </c>
      <c r="H1065" t="b">
        <v>0</v>
      </c>
      <c r="I1065">
        <v>0</v>
      </c>
      <c r="J1065" t="b">
        <v>0</v>
      </c>
      <c r="K1065" t="s">
        <v>1812</v>
      </c>
      <c r="L1065">
        <f>ROUND(C1065/B1065*100,0)</f>
        <v>0</v>
      </c>
      <c r="M1065">
        <f>IFERROR(ROUND(C1065/I1065,2),0)</f>
        <v>0</v>
      </c>
      <c r="N1065" t="s">
        <v>1869</v>
      </c>
      <c r="O1065" t="s">
        <v>1870</v>
      </c>
      <c r="P1065" s="10">
        <f t="shared" si="32"/>
        <v>42583.030810185184</v>
      </c>
      <c r="Q1065" s="10">
        <f t="shared" si="33"/>
        <v>42613.030810185184</v>
      </c>
    </row>
    <row r="1066" spans="1:17" hidden="1" x14ac:dyDescent="0.3">
      <c r="A1066" s="7">
        <v>1064</v>
      </c>
      <c r="B1066" s="3">
        <v>90000</v>
      </c>
      <c r="C1066" s="5">
        <v>8077</v>
      </c>
      <c r="D1066" t="s">
        <v>1754</v>
      </c>
      <c r="E1066" t="s">
        <v>1757</v>
      </c>
      <c r="F1066">
        <v>1373174903</v>
      </c>
      <c r="G1066">
        <v>1369286903</v>
      </c>
      <c r="H1066" t="b">
        <v>0</v>
      </c>
      <c r="I1066">
        <v>123</v>
      </c>
      <c r="J1066" t="b">
        <v>0</v>
      </c>
      <c r="K1066" t="s">
        <v>1813</v>
      </c>
      <c r="L1066">
        <f>ROUND(C1066/B1066*100,0)</f>
        <v>9</v>
      </c>
      <c r="M1066">
        <f>IFERROR(ROUND(C1066/I1066,2),0)</f>
        <v>65.67</v>
      </c>
      <c r="N1066" t="s">
        <v>1871</v>
      </c>
      <c r="O1066" t="s">
        <v>1872</v>
      </c>
      <c r="P1066" s="10">
        <f t="shared" si="32"/>
        <v>41417.228043981479</v>
      </c>
      <c r="Q1066" s="10">
        <f t="shared" si="33"/>
        <v>41462.228043981479</v>
      </c>
    </row>
    <row r="1067" spans="1:17" hidden="1" x14ac:dyDescent="0.3">
      <c r="A1067" s="7">
        <v>1065</v>
      </c>
      <c r="B1067" s="3">
        <v>3000</v>
      </c>
      <c r="C1067" s="5">
        <v>81</v>
      </c>
      <c r="D1067" t="s">
        <v>1754</v>
      </c>
      <c r="E1067" t="s">
        <v>1759</v>
      </c>
      <c r="F1067">
        <v>1392800922</v>
      </c>
      <c r="G1067">
        <v>1390381722</v>
      </c>
      <c r="H1067" t="b">
        <v>0</v>
      </c>
      <c r="I1067">
        <v>5</v>
      </c>
      <c r="J1067" t="b">
        <v>0</v>
      </c>
      <c r="K1067" t="s">
        <v>1813</v>
      </c>
      <c r="L1067">
        <f>ROUND(C1067/B1067*100,0)</f>
        <v>3</v>
      </c>
      <c r="M1067">
        <f>IFERROR(ROUND(C1067/I1067,2),0)</f>
        <v>16.2</v>
      </c>
      <c r="N1067" t="s">
        <v>1871</v>
      </c>
      <c r="O1067" t="s">
        <v>1872</v>
      </c>
      <c r="P1067" s="10">
        <f t="shared" si="32"/>
        <v>41661.381041666667</v>
      </c>
      <c r="Q1067" s="10">
        <f t="shared" si="33"/>
        <v>41689.381041666667</v>
      </c>
    </row>
    <row r="1068" spans="1:17" hidden="1" x14ac:dyDescent="0.3">
      <c r="A1068" s="7">
        <v>1066</v>
      </c>
      <c r="B1068" s="3">
        <v>150000</v>
      </c>
      <c r="C1068" s="5">
        <v>5051</v>
      </c>
      <c r="D1068" t="s">
        <v>1754</v>
      </c>
      <c r="E1068" t="s">
        <v>1757</v>
      </c>
      <c r="F1068">
        <v>1375657582</v>
      </c>
      <c r="G1068">
        <v>1371769582</v>
      </c>
      <c r="H1068" t="b">
        <v>0</v>
      </c>
      <c r="I1068">
        <v>148</v>
      </c>
      <c r="J1068" t="b">
        <v>0</v>
      </c>
      <c r="K1068" t="s">
        <v>1813</v>
      </c>
      <c r="L1068">
        <f>ROUND(C1068/B1068*100,0)</f>
        <v>3</v>
      </c>
      <c r="M1068">
        <f>IFERROR(ROUND(C1068/I1068,2),0)</f>
        <v>34.130000000000003</v>
      </c>
      <c r="N1068" t="s">
        <v>1871</v>
      </c>
      <c r="O1068" t="s">
        <v>1872</v>
      </c>
      <c r="P1068" s="10">
        <f t="shared" si="32"/>
        <v>41445.962754629632</v>
      </c>
      <c r="Q1068" s="10">
        <f t="shared" si="33"/>
        <v>41490.962754629632</v>
      </c>
    </row>
    <row r="1069" spans="1:17" hidden="1" x14ac:dyDescent="0.3">
      <c r="A1069" s="7">
        <v>1067</v>
      </c>
      <c r="B1069" s="3">
        <v>500</v>
      </c>
      <c r="C1069" s="5">
        <v>130</v>
      </c>
      <c r="D1069" t="s">
        <v>1754</v>
      </c>
      <c r="E1069" t="s">
        <v>1757</v>
      </c>
      <c r="F1069">
        <v>1387657931</v>
      </c>
      <c r="G1069">
        <v>1385065931</v>
      </c>
      <c r="H1069" t="b">
        <v>0</v>
      </c>
      <c r="I1069">
        <v>10</v>
      </c>
      <c r="J1069" t="b">
        <v>0</v>
      </c>
      <c r="K1069" t="s">
        <v>1813</v>
      </c>
      <c r="L1069">
        <f>ROUND(C1069/B1069*100,0)</f>
        <v>26</v>
      </c>
      <c r="M1069">
        <f>IFERROR(ROUND(C1069/I1069,2),0)</f>
        <v>13</v>
      </c>
      <c r="N1069" t="s">
        <v>1871</v>
      </c>
      <c r="O1069" t="s">
        <v>1872</v>
      </c>
      <c r="P1069" s="10">
        <f t="shared" si="32"/>
        <v>41599.855682870373</v>
      </c>
      <c r="Q1069" s="10">
        <f t="shared" si="33"/>
        <v>41629.855682870373</v>
      </c>
    </row>
    <row r="1070" spans="1:17" hidden="1" x14ac:dyDescent="0.3">
      <c r="A1070" s="7">
        <v>1068</v>
      </c>
      <c r="B1070" s="3">
        <v>30000</v>
      </c>
      <c r="C1070" s="5">
        <v>45</v>
      </c>
      <c r="D1070" t="s">
        <v>1754</v>
      </c>
      <c r="E1070" t="s">
        <v>1757</v>
      </c>
      <c r="F1070">
        <v>1460274864</v>
      </c>
      <c r="G1070">
        <v>1457686464</v>
      </c>
      <c r="H1070" t="b">
        <v>0</v>
      </c>
      <c r="I1070">
        <v>4</v>
      </c>
      <c r="J1070" t="b">
        <v>0</v>
      </c>
      <c r="K1070" t="s">
        <v>1813</v>
      </c>
      <c r="L1070">
        <f>ROUND(C1070/B1070*100,0)</f>
        <v>0</v>
      </c>
      <c r="M1070">
        <f>IFERROR(ROUND(C1070/I1070,2),0)</f>
        <v>11.25</v>
      </c>
      <c r="N1070" t="s">
        <v>1871</v>
      </c>
      <c r="O1070" t="s">
        <v>1872</v>
      </c>
      <c r="P1070" s="10">
        <f t="shared" si="32"/>
        <v>42440.371111111104</v>
      </c>
      <c r="Q1070" s="10">
        <f t="shared" si="33"/>
        <v>42470.329444444447</v>
      </c>
    </row>
    <row r="1071" spans="1:17" hidden="1" x14ac:dyDescent="0.3">
      <c r="A1071" s="7">
        <v>1069</v>
      </c>
      <c r="B1071" s="3">
        <v>2200</v>
      </c>
      <c r="C1071" s="5">
        <v>850</v>
      </c>
      <c r="D1071" t="s">
        <v>1754</v>
      </c>
      <c r="E1071" t="s">
        <v>1757</v>
      </c>
      <c r="F1071">
        <v>1385447459</v>
      </c>
      <c r="G1071">
        <v>1382679059</v>
      </c>
      <c r="H1071" t="b">
        <v>0</v>
      </c>
      <c r="I1071">
        <v>21</v>
      </c>
      <c r="J1071" t="b">
        <v>0</v>
      </c>
      <c r="K1071" t="s">
        <v>1813</v>
      </c>
      <c r="L1071">
        <f>ROUND(C1071/B1071*100,0)</f>
        <v>39</v>
      </c>
      <c r="M1071">
        <f>IFERROR(ROUND(C1071/I1071,2),0)</f>
        <v>40.479999999999997</v>
      </c>
      <c r="N1071" t="s">
        <v>1871</v>
      </c>
      <c r="O1071" t="s">
        <v>1872</v>
      </c>
      <c r="P1071" s="10">
        <f t="shared" si="32"/>
        <v>41572.229849537034</v>
      </c>
      <c r="Q1071" s="10">
        <f t="shared" si="33"/>
        <v>41604.271516203706</v>
      </c>
    </row>
    <row r="1072" spans="1:17" hidden="1" x14ac:dyDescent="0.3">
      <c r="A1072" s="7">
        <v>1070</v>
      </c>
      <c r="B1072" s="3">
        <v>10000</v>
      </c>
      <c r="C1072" s="5">
        <v>70</v>
      </c>
      <c r="D1072" t="s">
        <v>1754</v>
      </c>
      <c r="E1072" t="s">
        <v>1757</v>
      </c>
      <c r="F1072">
        <v>1349050622</v>
      </c>
      <c r="G1072">
        <v>1347322622</v>
      </c>
      <c r="H1072" t="b">
        <v>0</v>
      </c>
      <c r="I1072">
        <v>2</v>
      </c>
      <c r="J1072" t="b">
        <v>0</v>
      </c>
      <c r="K1072" t="s">
        <v>1813</v>
      </c>
      <c r="L1072">
        <f>ROUND(C1072/B1072*100,0)</f>
        <v>1</v>
      </c>
      <c r="M1072">
        <f>IFERROR(ROUND(C1072/I1072,2),0)</f>
        <v>35</v>
      </c>
      <c r="N1072" t="s">
        <v>1871</v>
      </c>
      <c r="O1072" t="s">
        <v>1872</v>
      </c>
      <c r="P1072" s="10">
        <f t="shared" si="32"/>
        <v>41163.011828703704</v>
      </c>
      <c r="Q1072" s="10">
        <f t="shared" si="33"/>
        <v>41183.011828703704</v>
      </c>
    </row>
    <row r="1073" spans="1:17" hidden="1" x14ac:dyDescent="0.3">
      <c r="A1073" s="7">
        <v>1071</v>
      </c>
      <c r="B1073" s="3">
        <v>100</v>
      </c>
      <c r="C1073" s="5">
        <v>0</v>
      </c>
      <c r="D1073" t="s">
        <v>1754</v>
      </c>
      <c r="E1073" t="s">
        <v>1767</v>
      </c>
      <c r="F1073">
        <v>1447787093</v>
      </c>
      <c r="G1073">
        <v>1445191493</v>
      </c>
      <c r="H1073" t="b">
        <v>0</v>
      </c>
      <c r="I1073">
        <v>0</v>
      </c>
      <c r="J1073" t="b">
        <v>0</v>
      </c>
      <c r="K1073" t="s">
        <v>1813</v>
      </c>
      <c r="L1073">
        <f>ROUND(C1073/B1073*100,0)</f>
        <v>0</v>
      </c>
      <c r="M1073">
        <f>IFERROR(ROUND(C1073/I1073,2),0)</f>
        <v>0</v>
      </c>
      <c r="N1073" t="s">
        <v>1871</v>
      </c>
      <c r="O1073" t="s">
        <v>1872</v>
      </c>
      <c r="P1073" s="10">
        <f t="shared" si="32"/>
        <v>42295.753391203703</v>
      </c>
      <c r="Q1073" s="10">
        <f t="shared" si="33"/>
        <v>42325.795057870375</v>
      </c>
    </row>
    <row r="1074" spans="1:17" hidden="1" x14ac:dyDescent="0.3">
      <c r="A1074" s="7">
        <v>1072</v>
      </c>
      <c r="B1074" s="3">
        <v>75000</v>
      </c>
      <c r="C1074" s="5">
        <v>51</v>
      </c>
      <c r="D1074" t="s">
        <v>1754</v>
      </c>
      <c r="E1074" t="s">
        <v>1757</v>
      </c>
      <c r="F1074">
        <v>1391630297</v>
      </c>
      <c r="G1074">
        <v>1389038297</v>
      </c>
      <c r="H1074" t="b">
        <v>0</v>
      </c>
      <c r="I1074">
        <v>4</v>
      </c>
      <c r="J1074" t="b">
        <v>0</v>
      </c>
      <c r="K1074" t="s">
        <v>1813</v>
      </c>
      <c r="L1074">
        <f>ROUND(C1074/B1074*100,0)</f>
        <v>0</v>
      </c>
      <c r="M1074">
        <f>IFERROR(ROUND(C1074/I1074,2),0)</f>
        <v>12.75</v>
      </c>
      <c r="N1074" t="s">
        <v>1871</v>
      </c>
      <c r="O1074" t="s">
        <v>1872</v>
      </c>
      <c r="P1074" s="10">
        <f t="shared" si="32"/>
        <v>41645.832141203704</v>
      </c>
      <c r="Q1074" s="10">
        <f t="shared" si="33"/>
        <v>41675.832141203704</v>
      </c>
    </row>
    <row r="1075" spans="1:17" hidden="1" x14ac:dyDescent="0.3">
      <c r="A1075" s="7">
        <v>1073</v>
      </c>
      <c r="B1075" s="3">
        <v>750</v>
      </c>
      <c r="C1075" s="5">
        <v>10</v>
      </c>
      <c r="D1075" t="s">
        <v>1754</v>
      </c>
      <c r="E1075" t="s">
        <v>1757</v>
      </c>
      <c r="F1075">
        <v>1318806541</v>
      </c>
      <c r="G1075">
        <v>1316214541</v>
      </c>
      <c r="H1075" t="b">
        <v>0</v>
      </c>
      <c r="I1075">
        <v>1</v>
      </c>
      <c r="J1075" t="b">
        <v>0</v>
      </c>
      <c r="K1075" t="s">
        <v>1813</v>
      </c>
      <c r="L1075">
        <f>ROUND(C1075/B1075*100,0)</f>
        <v>1</v>
      </c>
      <c r="M1075">
        <f>IFERROR(ROUND(C1075/I1075,2),0)</f>
        <v>10</v>
      </c>
      <c r="N1075" t="s">
        <v>1871</v>
      </c>
      <c r="O1075" t="s">
        <v>1872</v>
      </c>
      <c r="P1075" s="10">
        <f t="shared" si="32"/>
        <v>40802.964594907404</v>
      </c>
      <c r="Q1075" s="10">
        <f t="shared" si="33"/>
        <v>40832.964594907404</v>
      </c>
    </row>
    <row r="1076" spans="1:17" hidden="1" x14ac:dyDescent="0.3">
      <c r="A1076" s="7">
        <v>1074</v>
      </c>
      <c r="B1076" s="3">
        <v>54000</v>
      </c>
      <c r="C1076" s="5">
        <v>3407</v>
      </c>
      <c r="D1076" t="s">
        <v>1754</v>
      </c>
      <c r="E1076" t="s">
        <v>1757</v>
      </c>
      <c r="F1076">
        <v>1388808545</v>
      </c>
      <c r="G1076">
        <v>1386216545</v>
      </c>
      <c r="H1076" t="b">
        <v>0</v>
      </c>
      <c r="I1076">
        <v>30</v>
      </c>
      <c r="J1076" t="b">
        <v>0</v>
      </c>
      <c r="K1076" t="s">
        <v>1813</v>
      </c>
      <c r="L1076">
        <f>ROUND(C1076/B1076*100,0)</f>
        <v>6</v>
      </c>
      <c r="M1076">
        <f>IFERROR(ROUND(C1076/I1076,2),0)</f>
        <v>113.57</v>
      </c>
      <c r="N1076" t="s">
        <v>1871</v>
      </c>
      <c r="O1076" t="s">
        <v>1872</v>
      </c>
      <c r="P1076" s="10">
        <f t="shared" si="32"/>
        <v>41613.172974537039</v>
      </c>
      <c r="Q1076" s="10">
        <f t="shared" si="33"/>
        <v>41643.172974537039</v>
      </c>
    </row>
    <row r="1077" spans="1:17" hidden="1" x14ac:dyDescent="0.3">
      <c r="A1077" s="7">
        <v>1075</v>
      </c>
      <c r="B1077" s="3">
        <v>1000</v>
      </c>
      <c r="C1077" s="5">
        <v>45</v>
      </c>
      <c r="D1077" t="s">
        <v>1754</v>
      </c>
      <c r="E1077" t="s">
        <v>1757</v>
      </c>
      <c r="F1077">
        <v>1336340516</v>
      </c>
      <c r="G1077">
        <v>1333748516</v>
      </c>
      <c r="H1077" t="b">
        <v>0</v>
      </c>
      <c r="I1077">
        <v>3</v>
      </c>
      <c r="J1077" t="b">
        <v>0</v>
      </c>
      <c r="K1077" t="s">
        <v>1813</v>
      </c>
      <c r="L1077">
        <f>ROUND(C1077/B1077*100,0)</f>
        <v>5</v>
      </c>
      <c r="M1077">
        <f>IFERROR(ROUND(C1077/I1077,2),0)</f>
        <v>15</v>
      </c>
      <c r="N1077" t="s">
        <v>1871</v>
      </c>
      <c r="O1077" t="s">
        <v>1872</v>
      </c>
      <c r="P1077" s="10">
        <f t="shared" si="32"/>
        <v>41005.904120370367</v>
      </c>
      <c r="Q1077" s="10">
        <f t="shared" si="33"/>
        <v>41035.904120370367</v>
      </c>
    </row>
    <row r="1078" spans="1:17" hidden="1" x14ac:dyDescent="0.3">
      <c r="A1078" s="7">
        <v>1076</v>
      </c>
      <c r="B1078" s="3">
        <v>75000</v>
      </c>
      <c r="C1078" s="5">
        <v>47074</v>
      </c>
      <c r="D1078" t="s">
        <v>1754</v>
      </c>
      <c r="E1078" t="s">
        <v>1757</v>
      </c>
      <c r="F1078">
        <v>1410426250</v>
      </c>
      <c r="G1078">
        <v>1405674250</v>
      </c>
      <c r="H1078" t="b">
        <v>0</v>
      </c>
      <c r="I1078">
        <v>975</v>
      </c>
      <c r="J1078" t="b">
        <v>0</v>
      </c>
      <c r="K1078" t="s">
        <v>1813</v>
      </c>
      <c r="L1078">
        <f>ROUND(C1078/B1078*100,0)</f>
        <v>63</v>
      </c>
      <c r="M1078">
        <f>IFERROR(ROUND(C1078/I1078,2),0)</f>
        <v>48.28</v>
      </c>
      <c r="N1078" t="s">
        <v>1871</v>
      </c>
      <c r="O1078" t="s">
        <v>1872</v>
      </c>
      <c r="P1078" s="10">
        <f t="shared" si="32"/>
        <v>41838.377893518518</v>
      </c>
      <c r="Q1078" s="10">
        <f t="shared" si="33"/>
        <v>41893.377893518518</v>
      </c>
    </row>
    <row r="1079" spans="1:17" hidden="1" x14ac:dyDescent="0.3">
      <c r="A1079" s="7">
        <v>1077</v>
      </c>
      <c r="B1079" s="3">
        <v>25000</v>
      </c>
      <c r="C1079" s="5">
        <v>7344</v>
      </c>
      <c r="D1079" t="s">
        <v>1754</v>
      </c>
      <c r="E1079" t="s">
        <v>1757</v>
      </c>
      <c r="F1079">
        <v>1452744011</v>
      </c>
      <c r="G1079">
        <v>1450152011</v>
      </c>
      <c r="H1079" t="b">
        <v>0</v>
      </c>
      <c r="I1079">
        <v>167</v>
      </c>
      <c r="J1079" t="b">
        <v>0</v>
      </c>
      <c r="K1079" t="s">
        <v>1813</v>
      </c>
      <c r="L1079">
        <f>ROUND(C1079/B1079*100,0)</f>
        <v>29</v>
      </c>
      <c r="M1079">
        <f>IFERROR(ROUND(C1079/I1079,2),0)</f>
        <v>43.98</v>
      </c>
      <c r="N1079" t="s">
        <v>1871</v>
      </c>
      <c r="O1079" t="s">
        <v>1872</v>
      </c>
      <c r="P1079" s="10">
        <f t="shared" si="32"/>
        <v>42353.16679398148</v>
      </c>
      <c r="Q1079" s="10">
        <f t="shared" si="33"/>
        <v>42383.16679398148</v>
      </c>
    </row>
    <row r="1080" spans="1:17" hidden="1" x14ac:dyDescent="0.3">
      <c r="A1080" s="7">
        <v>1078</v>
      </c>
      <c r="B1080" s="3">
        <v>600</v>
      </c>
      <c r="C1080" s="5">
        <v>45</v>
      </c>
      <c r="D1080" t="s">
        <v>1754</v>
      </c>
      <c r="E1080" t="s">
        <v>1757</v>
      </c>
      <c r="F1080">
        <v>1311309721</v>
      </c>
      <c r="G1080">
        <v>1307421721</v>
      </c>
      <c r="H1080" t="b">
        <v>0</v>
      </c>
      <c r="I1080">
        <v>5</v>
      </c>
      <c r="J1080" t="b">
        <v>0</v>
      </c>
      <c r="K1080" t="s">
        <v>1813</v>
      </c>
      <c r="L1080">
        <f>ROUND(C1080/B1080*100,0)</f>
        <v>8</v>
      </c>
      <c r="M1080">
        <f>IFERROR(ROUND(C1080/I1080,2),0)</f>
        <v>9</v>
      </c>
      <c r="N1080" t="s">
        <v>1871</v>
      </c>
      <c r="O1080" t="s">
        <v>1872</v>
      </c>
      <c r="P1080" s="10">
        <f t="shared" si="32"/>
        <v>40701.195844907408</v>
      </c>
      <c r="Q1080" s="10">
        <f t="shared" si="33"/>
        <v>40746.195844907408</v>
      </c>
    </row>
    <row r="1081" spans="1:17" hidden="1" x14ac:dyDescent="0.3">
      <c r="A1081" s="7">
        <v>1079</v>
      </c>
      <c r="B1081" s="3">
        <v>26000</v>
      </c>
      <c r="C1081" s="5">
        <v>678</v>
      </c>
      <c r="D1081" t="s">
        <v>1754</v>
      </c>
      <c r="E1081" t="s">
        <v>1769</v>
      </c>
      <c r="F1081">
        <v>1463232936</v>
      </c>
      <c r="G1081">
        <v>1461072936</v>
      </c>
      <c r="H1081" t="b">
        <v>0</v>
      </c>
      <c r="I1081">
        <v>18</v>
      </c>
      <c r="J1081" t="b">
        <v>0</v>
      </c>
      <c r="K1081" t="s">
        <v>1813</v>
      </c>
      <c r="L1081">
        <f>ROUND(C1081/B1081*100,0)</f>
        <v>3</v>
      </c>
      <c r="M1081">
        <f>IFERROR(ROUND(C1081/I1081,2),0)</f>
        <v>37.67</v>
      </c>
      <c r="N1081" t="s">
        <v>1871</v>
      </c>
      <c r="O1081" t="s">
        <v>1872</v>
      </c>
      <c r="P1081" s="10">
        <f t="shared" si="32"/>
        <v>42479.566388888896</v>
      </c>
      <c r="Q1081" s="10">
        <f t="shared" si="33"/>
        <v>42504.566388888896</v>
      </c>
    </row>
    <row r="1082" spans="1:17" hidden="1" x14ac:dyDescent="0.3">
      <c r="A1082" s="7">
        <v>1080</v>
      </c>
      <c r="B1082" s="3">
        <v>20000</v>
      </c>
      <c r="C1082" s="5">
        <v>1821</v>
      </c>
      <c r="D1082" t="s">
        <v>1754</v>
      </c>
      <c r="E1082" t="s">
        <v>1757</v>
      </c>
      <c r="F1082">
        <v>1399778333</v>
      </c>
      <c r="G1082">
        <v>1397186333</v>
      </c>
      <c r="H1082" t="b">
        <v>0</v>
      </c>
      <c r="I1082">
        <v>98</v>
      </c>
      <c r="J1082" t="b">
        <v>0</v>
      </c>
      <c r="K1082" t="s">
        <v>1813</v>
      </c>
      <c r="L1082">
        <f>ROUND(C1082/B1082*100,0)</f>
        <v>9</v>
      </c>
      <c r="M1082">
        <f>IFERROR(ROUND(C1082/I1082,2),0)</f>
        <v>18.579999999999998</v>
      </c>
      <c r="N1082" t="s">
        <v>1871</v>
      </c>
      <c r="O1082" t="s">
        <v>1872</v>
      </c>
      <c r="P1082" s="10">
        <f t="shared" si="32"/>
        <v>41740.138113425928</v>
      </c>
      <c r="Q1082" s="10">
        <f t="shared" si="33"/>
        <v>41770.138113425928</v>
      </c>
    </row>
    <row r="1083" spans="1:17" hidden="1" x14ac:dyDescent="0.3">
      <c r="A1083" s="7">
        <v>1081</v>
      </c>
      <c r="B1083" s="3">
        <v>68000</v>
      </c>
      <c r="C1083" s="5">
        <v>12</v>
      </c>
      <c r="D1083" t="s">
        <v>1754</v>
      </c>
      <c r="E1083" t="s">
        <v>1757</v>
      </c>
      <c r="F1083">
        <v>1422483292</v>
      </c>
      <c r="G1083">
        <v>1419891292</v>
      </c>
      <c r="H1083" t="b">
        <v>0</v>
      </c>
      <c r="I1083">
        <v>4</v>
      </c>
      <c r="J1083" t="b">
        <v>0</v>
      </c>
      <c r="K1083" t="s">
        <v>1813</v>
      </c>
      <c r="L1083">
        <f>ROUND(C1083/B1083*100,0)</f>
        <v>0</v>
      </c>
      <c r="M1083">
        <f>IFERROR(ROUND(C1083/I1083,2),0)</f>
        <v>3</v>
      </c>
      <c r="N1083" t="s">
        <v>1871</v>
      </c>
      <c r="O1083" t="s">
        <v>1872</v>
      </c>
      <c r="P1083" s="10">
        <f t="shared" si="32"/>
        <v>42002.926990740743</v>
      </c>
      <c r="Q1083" s="10">
        <f t="shared" si="33"/>
        <v>42032.926990740743</v>
      </c>
    </row>
    <row r="1084" spans="1:17" hidden="1" x14ac:dyDescent="0.3">
      <c r="A1084" s="7">
        <v>1082</v>
      </c>
      <c r="B1084" s="3">
        <v>10000</v>
      </c>
      <c r="C1084" s="5">
        <v>56</v>
      </c>
      <c r="D1084" t="s">
        <v>1754</v>
      </c>
      <c r="E1084" t="s">
        <v>1757</v>
      </c>
      <c r="F1084">
        <v>1344635088</v>
      </c>
      <c r="G1084">
        <v>1342043088</v>
      </c>
      <c r="H1084" t="b">
        <v>0</v>
      </c>
      <c r="I1084">
        <v>3</v>
      </c>
      <c r="J1084" t="b">
        <v>0</v>
      </c>
      <c r="K1084" t="s">
        <v>1813</v>
      </c>
      <c r="L1084">
        <f>ROUND(C1084/B1084*100,0)</f>
        <v>1</v>
      </c>
      <c r="M1084">
        <f>IFERROR(ROUND(C1084/I1084,2),0)</f>
        <v>18.670000000000002</v>
      </c>
      <c r="N1084" t="s">
        <v>1871</v>
      </c>
      <c r="O1084" t="s">
        <v>1872</v>
      </c>
      <c r="P1084" s="10">
        <f t="shared" si="32"/>
        <v>41101.906111111115</v>
      </c>
      <c r="Q1084" s="10">
        <f t="shared" si="33"/>
        <v>41131.906111111115</v>
      </c>
    </row>
    <row r="1085" spans="1:17" hidden="1" x14ac:dyDescent="0.3">
      <c r="A1085" s="7">
        <v>1083</v>
      </c>
      <c r="B1085" s="3">
        <v>50000</v>
      </c>
      <c r="C1085" s="5">
        <v>410</v>
      </c>
      <c r="D1085" t="s">
        <v>1754</v>
      </c>
      <c r="E1085" t="s">
        <v>1762</v>
      </c>
      <c r="F1085">
        <v>1406994583</v>
      </c>
      <c r="G1085">
        <v>1401810583</v>
      </c>
      <c r="H1085" t="b">
        <v>0</v>
      </c>
      <c r="I1085">
        <v>1</v>
      </c>
      <c r="J1085" t="b">
        <v>0</v>
      </c>
      <c r="K1085" t="s">
        <v>1813</v>
      </c>
      <c r="L1085">
        <f>ROUND(C1085/B1085*100,0)</f>
        <v>1</v>
      </c>
      <c r="M1085">
        <f>IFERROR(ROUND(C1085/I1085,2),0)</f>
        <v>410</v>
      </c>
      <c r="N1085" t="s">
        <v>1871</v>
      </c>
      <c r="O1085" t="s">
        <v>1872</v>
      </c>
      <c r="P1085" s="10">
        <f t="shared" si="32"/>
        <v>41793.659525462965</v>
      </c>
      <c r="Q1085" s="10">
        <f t="shared" si="33"/>
        <v>41853.659525462965</v>
      </c>
    </row>
    <row r="1086" spans="1:17" hidden="1" x14ac:dyDescent="0.3">
      <c r="A1086" s="7">
        <v>1084</v>
      </c>
      <c r="B1086" s="3">
        <v>550</v>
      </c>
      <c r="C1086" s="5">
        <v>0</v>
      </c>
      <c r="D1086" t="s">
        <v>1754</v>
      </c>
      <c r="E1086" t="s">
        <v>1757</v>
      </c>
      <c r="F1086">
        <v>1407534804</v>
      </c>
      <c r="G1086">
        <v>1404942804</v>
      </c>
      <c r="H1086" t="b">
        <v>0</v>
      </c>
      <c r="I1086">
        <v>0</v>
      </c>
      <c r="J1086" t="b">
        <v>0</v>
      </c>
      <c r="K1086" t="s">
        <v>1813</v>
      </c>
      <c r="L1086">
        <f>ROUND(C1086/B1086*100,0)</f>
        <v>0</v>
      </c>
      <c r="M1086">
        <f>IFERROR(ROUND(C1086/I1086,2),0)</f>
        <v>0</v>
      </c>
      <c r="N1086" t="s">
        <v>1871</v>
      </c>
      <c r="O1086" t="s">
        <v>1872</v>
      </c>
      <c r="P1086" s="10">
        <f t="shared" si="32"/>
        <v>41829.912083333329</v>
      </c>
      <c r="Q1086" s="10">
        <f t="shared" si="33"/>
        <v>41859.912083333329</v>
      </c>
    </row>
    <row r="1087" spans="1:17" hidden="1" x14ac:dyDescent="0.3">
      <c r="A1087" s="7">
        <v>1085</v>
      </c>
      <c r="B1087" s="3">
        <v>30000</v>
      </c>
      <c r="C1087" s="5">
        <v>1026</v>
      </c>
      <c r="D1087" t="s">
        <v>1754</v>
      </c>
      <c r="E1087" t="s">
        <v>1762</v>
      </c>
      <c r="F1087">
        <v>1457967975</v>
      </c>
      <c r="G1087">
        <v>1455379575</v>
      </c>
      <c r="H1087" t="b">
        <v>0</v>
      </c>
      <c r="I1087">
        <v>9</v>
      </c>
      <c r="J1087" t="b">
        <v>0</v>
      </c>
      <c r="K1087" t="s">
        <v>1813</v>
      </c>
      <c r="L1087">
        <f>ROUND(C1087/B1087*100,0)</f>
        <v>3</v>
      </c>
      <c r="M1087">
        <f>IFERROR(ROUND(C1087/I1087,2),0)</f>
        <v>114</v>
      </c>
      <c r="N1087" t="s">
        <v>1871</v>
      </c>
      <c r="O1087" t="s">
        <v>1872</v>
      </c>
      <c r="P1087" s="10">
        <f t="shared" si="32"/>
        <v>42413.671006944445</v>
      </c>
      <c r="Q1087" s="10">
        <f t="shared" si="33"/>
        <v>42443.629340277781</v>
      </c>
    </row>
    <row r="1088" spans="1:17" hidden="1" x14ac:dyDescent="0.3">
      <c r="A1088" s="7">
        <v>1086</v>
      </c>
      <c r="B1088" s="3">
        <v>18000</v>
      </c>
      <c r="C1088" s="5">
        <v>15</v>
      </c>
      <c r="D1088" t="s">
        <v>1754</v>
      </c>
      <c r="E1088" t="s">
        <v>1757</v>
      </c>
      <c r="F1088">
        <v>1408913291</v>
      </c>
      <c r="G1088">
        <v>1406321291</v>
      </c>
      <c r="H1088" t="b">
        <v>0</v>
      </c>
      <c r="I1088">
        <v>2</v>
      </c>
      <c r="J1088" t="b">
        <v>0</v>
      </c>
      <c r="K1088" t="s">
        <v>1813</v>
      </c>
      <c r="L1088">
        <f>ROUND(C1088/B1088*100,0)</f>
        <v>0</v>
      </c>
      <c r="M1088">
        <f>IFERROR(ROUND(C1088/I1088,2),0)</f>
        <v>7.5</v>
      </c>
      <c r="N1088" t="s">
        <v>1871</v>
      </c>
      <c r="O1088" t="s">
        <v>1872</v>
      </c>
      <c r="P1088" s="10">
        <f t="shared" si="32"/>
        <v>41845.866793981484</v>
      </c>
      <c r="Q1088" s="10">
        <f t="shared" si="33"/>
        <v>41875.866793981484</v>
      </c>
    </row>
    <row r="1089" spans="1:17" hidden="1" x14ac:dyDescent="0.3">
      <c r="A1089" s="7">
        <v>1087</v>
      </c>
      <c r="B1089" s="3">
        <v>1100</v>
      </c>
      <c r="C1089" s="5">
        <v>0</v>
      </c>
      <c r="D1089" t="s">
        <v>1754</v>
      </c>
      <c r="E1089" t="s">
        <v>1757</v>
      </c>
      <c r="F1089">
        <v>1402852087</v>
      </c>
      <c r="G1089">
        <v>1400260087</v>
      </c>
      <c r="H1089" t="b">
        <v>0</v>
      </c>
      <c r="I1089">
        <v>0</v>
      </c>
      <c r="J1089" t="b">
        <v>0</v>
      </c>
      <c r="K1089" t="s">
        <v>1813</v>
      </c>
      <c r="L1089">
        <f>ROUND(C1089/B1089*100,0)</f>
        <v>0</v>
      </c>
      <c r="M1089">
        <f>IFERROR(ROUND(C1089/I1089,2),0)</f>
        <v>0</v>
      </c>
      <c r="N1089" t="s">
        <v>1871</v>
      </c>
      <c r="O1089" t="s">
        <v>1872</v>
      </c>
      <c r="P1089" s="10">
        <f t="shared" si="32"/>
        <v>41775.713969907411</v>
      </c>
      <c r="Q1089" s="10">
        <f t="shared" si="33"/>
        <v>41805.713969907411</v>
      </c>
    </row>
    <row r="1090" spans="1:17" hidden="1" x14ac:dyDescent="0.3">
      <c r="A1090" s="7">
        <v>1088</v>
      </c>
      <c r="B1090" s="3">
        <v>45000</v>
      </c>
      <c r="C1090" s="5">
        <v>6382.34</v>
      </c>
      <c r="D1090" t="s">
        <v>1754</v>
      </c>
      <c r="E1090" t="s">
        <v>1757</v>
      </c>
      <c r="F1090">
        <v>1398366667</v>
      </c>
      <c r="G1090">
        <v>1395774667</v>
      </c>
      <c r="H1090" t="b">
        <v>0</v>
      </c>
      <c r="I1090">
        <v>147</v>
      </c>
      <c r="J1090" t="b">
        <v>0</v>
      </c>
      <c r="K1090" t="s">
        <v>1813</v>
      </c>
      <c r="L1090">
        <f>ROUND(C1090/B1090*100,0)</f>
        <v>14</v>
      </c>
      <c r="M1090">
        <f>IFERROR(ROUND(C1090/I1090,2),0)</f>
        <v>43.42</v>
      </c>
      <c r="N1090" t="s">
        <v>1871</v>
      </c>
      <c r="O1090" t="s">
        <v>1872</v>
      </c>
      <c r="P1090" s="10">
        <f t="shared" si="32"/>
        <v>41723.799386574072</v>
      </c>
      <c r="Q1090" s="10">
        <f t="shared" si="33"/>
        <v>41753.799386574072</v>
      </c>
    </row>
    <row r="1091" spans="1:17" hidden="1" x14ac:dyDescent="0.3">
      <c r="A1091" s="7">
        <v>1089</v>
      </c>
      <c r="B1091" s="3">
        <v>15000</v>
      </c>
      <c r="C1091" s="5">
        <v>1174</v>
      </c>
      <c r="D1091" t="s">
        <v>1754</v>
      </c>
      <c r="E1091" t="s">
        <v>1763</v>
      </c>
      <c r="F1091">
        <v>1435293175</v>
      </c>
      <c r="G1091">
        <v>1432701175</v>
      </c>
      <c r="H1091" t="b">
        <v>0</v>
      </c>
      <c r="I1091">
        <v>49</v>
      </c>
      <c r="J1091" t="b">
        <v>0</v>
      </c>
      <c r="K1091" t="s">
        <v>1813</v>
      </c>
      <c r="L1091">
        <f>ROUND(C1091/B1091*100,0)</f>
        <v>8</v>
      </c>
      <c r="M1091">
        <f>IFERROR(ROUND(C1091/I1091,2),0)</f>
        <v>23.96</v>
      </c>
      <c r="N1091" t="s">
        <v>1871</v>
      </c>
      <c r="O1091" t="s">
        <v>1872</v>
      </c>
      <c r="P1091" s="10">
        <f t="shared" ref="P1091:P1154" si="34">(((G1091/60)/60/24)+DATE(1970,1,1))</f>
        <v>42151.189525462964</v>
      </c>
      <c r="Q1091" s="10">
        <f t="shared" ref="Q1091:Q1154" si="35">(((F1091/60)/60/24)+DATE(1970,1,1))</f>
        <v>42181.189525462964</v>
      </c>
    </row>
    <row r="1092" spans="1:17" hidden="1" x14ac:dyDescent="0.3">
      <c r="A1092" s="7">
        <v>1090</v>
      </c>
      <c r="B1092" s="3">
        <v>12999</v>
      </c>
      <c r="C1092" s="5">
        <v>5</v>
      </c>
      <c r="D1092" t="s">
        <v>1754</v>
      </c>
      <c r="E1092" t="s">
        <v>1759</v>
      </c>
      <c r="F1092">
        <v>1432873653</v>
      </c>
      <c r="G1092">
        <v>1430281653</v>
      </c>
      <c r="H1092" t="b">
        <v>0</v>
      </c>
      <c r="I1092">
        <v>1</v>
      </c>
      <c r="J1092" t="b">
        <v>0</v>
      </c>
      <c r="K1092" t="s">
        <v>1813</v>
      </c>
      <c r="L1092">
        <f>ROUND(C1092/B1092*100,0)</f>
        <v>0</v>
      </c>
      <c r="M1092">
        <f>IFERROR(ROUND(C1092/I1092,2),0)</f>
        <v>5</v>
      </c>
      <c r="N1092" t="s">
        <v>1871</v>
      </c>
      <c r="O1092" t="s">
        <v>1872</v>
      </c>
      <c r="P1092" s="10">
        <f t="shared" si="34"/>
        <v>42123.185798611114</v>
      </c>
      <c r="Q1092" s="10">
        <f t="shared" si="35"/>
        <v>42153.185798611114</v>
      </c>
    </row>
    <row r="1093" spans="1:17" hidden="1" x14ac:dyDescent="0.3">
      <c r="A1093" s="7">
        <v>1091</v>
      </c>
      <c r="B1093" s="3">
        <v>200</v>
      </c>
      <c r="C1093" s="5">
        <v>25</v>
      </c>
      <c r="D1093" t="s">
        <v>1754</v>
      </c>
      <c r="E1093" t="s">
        <v>1758</v>
      </c>
      <c r="F1093">
        <v>1460313672</v>
      </c>
      <c r="G1093">
        <v>1457725272</v>
      </c>
      <c r="H1093" t="b">
        <v>0</v>
      </c>
      <c r="I1093">
        <v>2</v>
      </c>
      <c r="J1093" t="b">
        <v>0</v>
      </c>
      <c r="K1093" t="s">
        <v>1813</v>
      </c>
      <c r="L1093">
        <f>ROUND(C1093/B1093*100,0)</f>
        <v>13</v>
      </c>
      <c r="M1093">
        <f>IFERROR(ROUND(C1093/I1093,2),0)</f>
        <v>12.5</v>
      </c>
      <c r="N1093" t="s">
        <v>1871</v>
      </c>
      <c r="O1093" t="s">
        <v>1872</v>
      </c>
      <c r="P1093" s="10">
        <f t="shared" si="34"/>
        <v>42440.820277777777</v>
      </c>
      <c r="Q1093" s="10">
        <f t="shared" si="35"/>
        <v>42470.778611111105</v>
      </c>
    </row>
    <row r="1094" spans="1:17" hidden="1" x14ac:dyDescent="0.3">
      <c r="A1094" s="7">
        <v>1092</v>
      </c>
      <c r="B1094" s="3">
        <v>2000</v>
      </c>
      <c r="C1094" s="5">
        <v>21</v>
      </c>
      <c r="D1094" t="s">
        <v>1754</v>
      </c>
      <c r="E1094" t="s">
        <v>1757</v>
      </c>
      <c r="F1094">
        <v>1357432638</v>
      </c>
      <c r="G1094">
        <v>1354840638</v>
      </c>
      <c r="H1094" t="b">
        <v>0</v>
      </c>
      <c r="I1094">
        <v>7</v>
      </c>
      <c r="J1094" t="b">
        <v>0</v>
      </c>
      <c r="K1094" t="s">
        <v>1813</v>
      </c>
      <c r="L1094">
        <f>ROUND(C1094/B1094*100,0)</f>
        <v>1</v>
      </c>
      <c r="M1094">
        <f>IFERROR(ROUND(C1094/I1094,2),0)</f>
        <v>3</v>
      </c>
      <c r="N1094" t="s">
        <v>1871</v>
      </c>
      <c r="O1094" t="s">
        <v>1872</v>
      </c>
      <c r="P1094" s="10">
        <f t="shared" si="34"/>
        <v>41250.025902777779</v>
      </c>
      <c r="Q1094" s="10">
        <f t="shared" si="35"/>
        <v>41280.025902777779</v>
      </c>
    </row>
    <row r="1095" spans="1:17" hidden="1" x14ac:dyDescent="0.3">
      <c r="A1095" s="7">
        <v>1093</v>
      </c>
      <c r="B1095" s="3">
        <v>300</v>
      </c>
      <c r="C1095" s="5">
        <v>42.25</v>
      </c>
      <c r="D1095" t="s">
        <v>1754</v>
      </c>
      <c r="E1095" t="s">
        <v>1762</v>
      </c>
      <c r="F1095">
        <v>1455232937</v>
      </c>
      <c r="G1095">
        <v>1453936937</v>
      </c>
      <c r="H1095" t="b">
        <v>0</v>
      </c>
      <c r="I1095">
        <v>4</v>
      </c>
      <c r="J1095" t="b">
        <v>0</v>
      </c>
      <c r="K1095" t="s">
        <v>1813</v>
      </c>
      <c r="L1095">
        <f>ROUND(C1095/B1095*100,0)</f>
        <v>14</v>
      </c>
      <c r="M1095">
        <f>IFERROR(ROUND(C1095/I1095,2),0)</f>
        <v>10.56</v>
      </c>
      <c r="N1095" t="s">
        <v>1871</v>
      </c>
      <c r="O1095" t="s">
        <v>1872</v>
      </c>
      <c r="P1095" s="10">
        <f t="shared" si="34"/>
        <v>42396.973807870367</v>
      </c>
      <c r="Q1095" s="10">
        <f t="shared" si="35"/>
        <v>42411.973807870367</v>
      </c>
    </row>
    <row r="1096" spans="1:17" hidden="1" x14ac:dyDescent="0.3">
      <c r="A1096" s="7">
        <v>1094</v>
      </c>
      <c r="B1096" s="3">
        <v>18000</v>
      </c>
      <c r="C1096" s="5">
        <v>3294.01</v>
      </c>
      <c r="D1096" t="s">
        <v>1754</v>
      </c>
      <c r="E1096" t="s">
        <v>1757</v>
      </c>
      <c r="F1096">
        <v>1318180033</v>
      </c>
      <c r="G1096">
        <v>1315588033</v>
      </c>
      <c r="H1096" t="b">
        <v>0</v>
      </c>
      <c r="I1096">
        <v>27</v>
      </c>
      <c r="J1096" t="b">
        <v>0</v>
      </c>
      <c r="K1096" t="s">
        <v>1813</v>
      </c>
      <c r="L1096">
        <f>ROUND(C1096/B1096*100,0)</f>
        <v>18</v>
      </c>
      <c r="M1096">
        <f>IFERROR(ROUND(C1096/I1096,2),0)</f>
        <v>122</v>
      </c>
      <c r="N1096" t="s">
        <v>1871</v>
      </c>
      <c r="O1096" t="s">
        <v>1872</v>
      </c>
      <c r="P1096" s="10">
        <f t="shared" si="34"/>
        <v>40795.713344907403</v>
      </c>
      <c r="Q1096" s="10">
        <f t="shared" si="35"/>
        <v>40825.713344907403</v>
      </c>
    </row>
    <row r="1097" spans="1:17" hidden="1" x14ac:dyDescent="0.3">
      <c r="A1097" s="7">
        <v>1095</v>
      </c>
      <c r="B1097" s="3">
        <v>500000</v>
      </c>
      <c r="C1097" s="5">
        <v>25174</v>
      </c>
      <c r="D1097" t="s">
        <v>1754</v>
      </c>
      <c r="E1097" t="s">
        <v>1757</v>
      </c>
      <c r="F1097">
        <v>1377867220</v>
      </c>
      <c r="G1097">
        <v>1375275220</v>
      </c>
      <c r="H1097" t="b">
        <v>0</v>
      </c>
      <c r="I1097">
        <v>94</v>
      </c>
      <c r="J1097" t="b">
        <v>0</v>
      </c>
      <c r="K1097" t="s">
        <v>1813</v>
      </c>
      <c r="L1097">
        <f>ROUND(C1097/B1097*100,0)</f>
        <v>5</v>
      </c>
      <c r="M1097">
        <f>IFERROR(ROUND(C1097/I1097,2),0)</f>
        <v>267.81</v>
      </c>
      <c r="N1097" t="s">
        <v>1871</v>
      </c>
      <c r="O1097" t="s">
        <v>1872</v>
      </c>
      <c r="P1097" s="10">
        <f t="shared" si="34"/>
        <v>41486.537268518521</v>
      </c>
      <c r="Q1097" s="10">
        <f t="shared" si="35"/>
        <v>41516.537268518521</v>
      </c>
    </row>
    <row r="1098" spans="1:17" hidden="1" x14ac:dyDescent="0.3">
      <c r="A1098" s="7">
        <v>1096</v>
      </c>
      <c r="B1098" s="3">
        <v>12000</v>
      </c>
      <c r="C1098" s="5">
        <v>2152</v>
      </c>
      <c r="D1098" t="s">
        <v>1754</v>
      </c>
      <c r="E1098" t="s">
        <v>1757</v>
      </c>
      <c r="F1098">
        <v>1412393400</v>
      </c>
      <c r="G1098">
        <v>1409747154</v>
      </c>
      <c r="H1098" t="b">
        <v>0</v>
      </c>
      <c r="I1098">
        <v>29</v>
      </c>
      <c r="J1098" t="b">
        <v>0</v>
      </c>
      <c r="K1098" t="s">
        <v>1813</v>
      </c>
      <c r="L1098">
        <f>ROUND(C1098/B1098*100,0)</f>
        <v>18</v>
      </c>
      <c r="M1098">
        <f>IFERROR(ROUND(C1098/I1098,2),0)</f>
        <v>74.209999999999994</v>
      </c>
      <c r="N1098" t="s">
        <v>1871</v>
      </c>
      <c r="O1098" t="s">
        <v>1872</v>
      </c>
      <c r="P1098" s="10">
        <f t="shared" si="34"/>
        <v>41885.51798611111</v>
      </c>
      <c r="Q1098" s="10">
        <f t="shared" si="35"/>
        <v>41916.145833333336</v>
      </c>
    </row>
    <row r="1099" spans="1:17" hidden="1" x14ac:dyDescent="0.3">
      <c r="A1099" s="7">
        <v>1097</v>
      </c>
      <c r="B1099" s="3">
        <v>100000</v>
      </c>
      <c r="C1099" s="5">
        <v>47</v>
      </c>
      <c r="D1099" t="s">
        <v>1754</v>
      </c>
      <c r="E1099" t="s">
        <v>1757</v>
      </c>
      <c r="F1099">
        <v>1393786877</v>
      </c>
      <c r="G1099">
        <v>1390330877</v>
      </c>
      <c r="H1099" t="b">
        <v>0</v>
      </c>
      <c r="I1099">
        <v>7</v>
      </c>
      <c r="J1099" t="b">
        <v>0</v>
      </c>
      <c r="K1099" t="s">
        <v>1813</v>
      </c>
      <c r="L1099">
        <f>ROUND(C1099/B1099*100,0)</f>
        <v>0</v>
      </c>
      <c r="M1099">
        <f>IFERROR(ROUND(C1099/I1099,2),0)</f>
        <v>6.71</v>
      </c>
      <c r="N1099" t="s">
        <v>1871</v>
      </c>
      <c r="O1099" t="s">
        <v>1872</v>
      </c>
      <c r="P1099" s="10">
        <f t="shared" si="34"/>
        <v>41660.792557870373</v>
      </c>
      <c r="Q1099" s="10">
        <f t="shared" si="35"/>
        <v>41700.792557870373</v>
      </c>
    </row>
    <row r="1100" spans="1:17" hidden="1" x14ac:dyDescent="0.3">
      <c r="A1100" s="7">
        <v>1098</v>
      </c>
      <c r="B1100" s="3">
        <v>25000</v>
      </c>
      <c r="C1100" s="5">
        <v>1803</v>
      </c>
      <c r="D1100" t="s">
        <v>1754</v>
      </c>
      <c r="E1100" t="s">
        <v>1757</v>
      </c>
      <c r="F1100">
        <v>1397413095</v>
      </c>
      <c r="G1100">
        <v>1394821095</v>
      </c>
      <c r="H1100" t="b">
        <v>0</v>
      </c>
      <c r="I1100">
        <v>22</v>
      </c>
      <c r="J1100" t="b">
        <v>0</v>
      </c>
      <c r="K1100" t="s">
        <v>1813</v>
      </c>
      <c r="L1100">
        <f>ROUND(C1100/B1100*100,0)</f>
        <v>7</v>
      </c>
      <c r="M1100">
        <f>IFERROR(ROUND(C1100/I1100,2),0)</f>
        <v>81.95</v>
      </c>
      <c r="N1100" t="s">
        <v>1871</v>
      </c>
      <c r="O1100" t="s">
        <v>1872</v>
      </c>
      <c r="P1100" s="10">
        <f t="shared" si="34"/>
        <v>41712.762673611112</v>
      </c>
      <c r="Q1100" s="10">
        <f t="shared" si="35"/>
        <v>41742.762673611112</v>
      </c>
    </row>
    <row r="1101" spans="1:17" hidden="1" x14ac:dyDescent="0.3">
      <c r="A1101" s="7">
        <v>1099</v>
      </c>
      <c r="B1101" s="3">
        <v>5000</v>
      </c>
      <c r="C1101" s="5">
        <v>25</v>
      </c>
      <c r="D1101" t="s">
        <v>1754</v>
      </c>
      <c r="E1101" t="s">
        <v>1758</v>
      </c>
      <c r="F1101">
        <v>1431547468</v>
      </c>
      <c r="G1101">
        <v>1428955468</v>
      </c>
      <c r="H1101" t="b">
        <v>0</v>
      </c>
      <c r="I1101">
        <v>1</v>
      </c>
      <c r="J1101" t="b">
        <v>0</v>
      </c>
      <c r="K1101" t="s">
        <v>1813</v>
      </c>
      <c r="L1101">
        <f>ROUND(C1101/B1101*100,0)</f>
        <v>1</v>
      </c>
      <c r="M1101">
        <f>IFERROR(ROUND(C1101/I1101,2),0)</f>
        <v>25</v>
      </c>
      <c r="N1101" t="s">
        <v>1871</v>
      </c>
      <c r="O1101" t="s">
        <v>1872</v>
      </c>
      <c r="P1101" s="10">
        <f t="shared" si="34"/>
        <v>42107.836435185185</v>
      </c>
      <c r="Q1101" s="10">
        <f t="shared" si="35"/>
        <v>42137.836435185185</v>
      </c>
    </row>
    <row r="1102" spans="1:17" hidden="1" x14ac:dyDescent="0.3">
      <c r="A1102" s="7">
        <v>1100</v>
      </c>
      <c r="B1102" s="3">
        <v>4000</v>
      </c>
      <c r="C1102" s="5">
        <v>100</v>
      </c>
      <c r="D1102" t="s">
        <v>1754</v>
      </c>
      <c r="E1102" t="s">
        <v>1769</v>
      </c>
      <c r="F1102">
        <v>1455417571</v>
      </c>
      <c r="G1102">
        <v>1452825571</v>
      </c>
      <c r="H1102" t="b">
        <v>0</v>
      </c>
      <c r="I1102">
        <v>10</v>
      </c>
      <c r="J1102" t="b">
        <v>0</v>
      </c>
      <c r="K1102" t="s">
        <v>1813</v>
      </c>
      <c r="L1102">
        <f>ROUND(C1102/B1102*100,0)</f>
        <v>3</v>
      </c>
      <c r="M1102">
        <f>IFERROR(ROUND(C1102/I1102,2),0)</f>
        <v>10</v>
      </c>
      <c r="N1102" t="s">
        <v>1871</v>
      </c>
      <c r="O1102" t="s">
        <v>1872</v>
      </c>
      <c r="P1102" s="10">
        <f t="shared" si="34"/>
        <v>42384.110775462963</v>
      </c>
      <c r="Q1102" s="10">
        <f t="shared" si="35"/>
        <v>42414.110775462963</v>
      </c>
    </row>
    <row r="1103" spans="1:17" hidden="1" x14ac:dyDescent="0.3">
      <c r="A1103" s="7">
        <v>1101</v>
      </c>
      <c r="B1103" s="3">
        <v>100000</v>
      </c>
      <c r="C1103" s="5">
        <v>41</v>
      </c>
      <c r="D1103" t="s">
        <v>1754</v>
      </c>
      <c r="E1103" t="s">
        <v>1757</v>
      </c>
      <c r="F1103">
        <v>1468519920</v>
      </c>
      <c r="G1103">
        <v>1466188338</v>
      </c>
      <c r="H1103" t="b">
        <v>0</v>
      </c>
      <c r="I1103">
        <v>6</v>
      </c>
      <c r="J1103" t="b">
        <v>0</v>
      </c>
      <c r="K1103" t="s">
        <v>1813</v>
      </c>
      <c r="L1103">
        <f>ROUND(C1103/B1103*100,0)</f>
        <v>0</v>
      </c>
      <c r="M1103">
        <f>IFERROR(ROUND(C1103/I1103,2),0)</f>
        <v>6.83</v>
      </c>
      <c r="N1103" t="s">
        <v>1871</v>
      </c>
      <c r="O1103" t="s">
        <v>1872</v>
      </c>
      <c r="P1103" s="10">
        <f t="shared" si="34"/>
        <v>42538.77243055556</v>
      </c>
      <c r="Q1103" s="10">
        <f t="shared" si="35"/>
        <v>42565.758333333331</v>
      </c>
    </row>
    <row r="1104" spans="1:17" hidden="1" x14ac:dyDescent="0.3">
      <c r="A1104" s="7">
        <v>1102</v>
      </c>
      <c r="B1104" s="3">
        <v>8000</v>
      </c>
      <c r="C1104" s="5">
        <v>425</v>
      </c>
      <c r="D1104" t="s">
        <v>1754</v>
      </c>
      <c r="E1104" t="s">
        <v>1757</v>
      </c>
      <c r="F1104">
        <v>1386568740</v>
      </c>
      <c r="G1104">
        <v>1383095125</v>
      </c>
      <c r="H1104" t="b">
        <v>0</v>
      </c>
      <c r="I1104">
        <v>24</v>
      </c>
      <c r="J1104" t="b">
        <v>0</v>
      </c>
      <c r="K1104" t="s">
        <v>1813</v>
      </c>
      <c r="L1104">
        <f>ROUND(C1104/B1104*100,0)</f>
        <v>5</v>
      </c>
      <c r="M1104">
        <f>IFERROR(ROUND(C1104/I1104,2),0)</f>
        <v>17.71</v>
      </c>
      <c r="N1104" t="s">
        <v>1871</v>
      </c>
      <c r="O1104" t="s">
        <v>1872</v>
      </c>
      <c r="P1104" s="10">
        <f t="shared" si="34"/>
        <v>41577.045428240745</v>
      </c>
      <c r="Q1104" s="10">
        <f t="shared" si="35"/>
        <v>41617.249305555553</v>
      </c>
    </row>
    <row r="1105" spans="1:17" hidden="1" x14ac:dyDescent="0.3">
      <c r="A1105" s="7">
        <v>1103</v>
      </c>
      <c r="B1105" s="3">
        <v>15000</v>
      </c>
      <c r="C1105" s="5">
        <v>243</v>
      </c>
      <c r="D1105" t="s">
        <v>1754</v>
      </c>
      <c r="E1105" t="s">
        <v>1757</v>
      </c>
      <c r="F1105">
        <v>1466227190</v>
      </c>
      <c r="G1105">
        <v>1461043190</v>
      </c>
      <c r="H1105" t="b">
        <v>0</v>
      </c>
      <c r="I1105">
        <v>15</v>
      </c>
      <c r="J1105" t="b">
        <v>0</v>
      </c>
      <c r="K1105" t="s">
        <v>1813</v>
      </c>
      <c r="L1105">
        <f>ROUND(C1105/B1105*100,0)</f>
        <v>2</v>
      </c>
      <c r="M1105">
        <f>IFERROR(ROUND(C1105/I1105,2),0)</f>
        <v>16.2</v>
      </c>
      <c r="N1105" t="s">
        <v>1871</v>
      </c>
      <c r="O1105" t="s">
        <v>1872</v>
      </c>
      <c r="P1105" s="10">
        <f t="shared" si="34"/>
        <v>42479.22210648148</v>
      </c>
      <c r="Q1105" s="10">
        <f t="shared" si="35"/>
        <v>42539.22210648148</v>
      </c>
    </row>
    <row r="1106" spans="1:17" hidden="1" x14ac:dyDescent="0.3">
      <c r="A1106" s="7">
        <v>1104</v>
      </c>
      <c r="B1106" s="3">
        <v>60000</v>
      </c>
      <c r="C1106" s="5">
        <v>2971</v>
      </c>
      <c r="D1106" t="s">
        <v>1754</v>
      </c>
      <c r="E1106" t="s">
        <v>1758</v>
      </c>
      <c r="F1106">
        <v>1402480221</v>
      </c>
      <c r="G1106">
        <v>1399888221</v>
      </c>
      <c r="H1106" t="b">
        <v>0</v>
      </c>
      <c r="I1106">
        <v>37</v>
      </c>
      <c r="J1106" t="b">
        <v>0</v>
      </c>
      <c r="K1106" t="s">
        <v>1813</v>
      </c>
      <c r="L1106">
        <f>ROUND(C1106/B1106*100,0)</f>
        <v>5</v>
      </c>
      <c r="M1106">
        <f>IFERROR(ROUND(C1106/I1106,2),0)</f>
        <v>80.3</v>
      </c>
      <c r="N1106" t="s">
        <v>1871</v>
      </c>
      <c r="O1106" t="s">
        <v>1872</v>
      </c>
      <c r="P1106" s="10">
        <f t="shared" si="34"/>
        <v>41771.40996527778</v>
      </c>
      <c r="Q1106" s="10">
        <f t="shared" si="35"/>
        <v>41801.40996527778</v>
      </c>
    </row>
    <row r="1107" spans="1:17" hidden="1" x14ac:dyDescent="0.3">
      <c r="A1107" s="7">
        <v>1105</v>
      </c>
      <c r="B1107" s="3">
        <v>900000</v>
      </c>
      <c r="C1107" s="5">
        <v>1431</v>
      </c>
      <c r="D1107" t="s">
        <v>1754</v>
      </c>
      <c r="E1107" t="s">
        <v>1757</v>
      </c>
      <c r="F1107">
        <v>1395627327</v>
      </c>
      <c r="G1107">
        <v>1393038927</v>
      </c>
      <c r="H1107" t="b">
        <v>0</v>
      </c>
      <c r="I1107">
        <v>20</v>
      </c>
      <c r="J1107" t="b">
        <v>0</v>
      </c>
      <c r="K1107" t="s">
        <v>1813</v>
      </c>
      <c r="L1107">
        <f>ROUND(C1107/B1107*100,0)</f>
        <v>0</v>
      </c>
      <c r="M1107">
        <f>IFERROR(ROUND(C1107/I1107,2),0)</f>
        <v>71.55</v>
      </c>
      <c r="N1107" t="s">
        <v>1871</v>
      </c>
      <c r="O1107" t="s">
        <v>1872</v>
      </c>
      <c r="P1107" s="10">
        <f t="shared" si="34"/>
        <v>41692.135729166665</v>
      </c>
      <c r="Q1107" s="10">
        <f t="shared" si="35"/>
        <v>41722.0940625</v>
      </c>
    </row>
    <row r="1108" spans="1:17" hidden="1" x14ac:dyDescent="0.3">
      <c r="A1108" s="7">
        <v>1106</v>
      </c>
      <c r="B1108" s="3">
        <v>400</v>
      </c>
      <c r="C1108" s="5">
        <v>165</v>
      </c>
      <c r="D1108" t="s">
        <v>1754</v>
      </c>
      <c r="E1108" t="s">
        <v>1757</v>
      </c>
      <c r="F1108">
        <v>1333557975</v>
      </c>
      <c r="G1108">
        <v>1330969575</v>
      </c>
      <c r="H1108" t="b">
        <v>0</v>
      </c>
      <c r="I1108">
        <v>7</v>
      </c>
      <c r="J1108" t="b">
        <v>0</v>
      </c>
      <c r="K1108" t="s">
        <v>1813</v>
      </c>
      <c r="L1108">
        <f>ROUND(C1108/B1108*100,0)</f>
        <v>41</v>
      </c>
      <c r="M1108">
        <f>IFERROR(ROUND(C1108/I1108,2),0)</f>
        <v>23.57</v>
      </c>
      <c r="N1108" t="s">
        <v>1871</v>
      </c>
      <c r="O1108" t="s">
        <v>1872</v>
      </c>
      <c r="P1108" s="10">
        <f t="shared" si="34"/>
        <v>40973.740451388891</v>
      </c>
      <c r="Q1108" s="10">
        <f t="shared" si="35"/>
        <v>41003.698784722219</v>
      </c>
    </row>
    <row r="1109" spans="1:17" hidden="1" x14ac:dyDescent="0.3">
      <c r="A1109" s="7">
        <v>1107</v>
      </c>
      <c r="B1109" s="3">
        <v>10000</v>
      </c>
      <c r="C1109" s="5">
        <v>0</v>
      </c>
      <c r="D1109" t="s">
        <v>1754</v>
      </c>
      <c r="E1109" t="s">
        <v>1757</v>
      </c>
      <c r="F1109">
        <v>1406148024</v>
      </c>
      <c r="G1109">
        <v>1403556024</v>
      </c>
      <c r="H1109" t="b">
        <v>0</v>
      </c>
      <c r="I1109">
        <v>0</v>
      </c>
      <c r="J1109" t="b">
        <v>0</v>
      </c>
      <c r="K1109" t="s">
        <v>1813</v>
      </c>
      <c r="L1109">
        <f>ROUND(C1109/B1109*100,0)</f>
        <v>0</v>
      </c>
      <c r="M1109">
        <f>IFERROR(ROUND(C1109/I1109,2),0)</f>
        <v>0</v>
      </c>
      <c r="N1109" t="s">
        <v>1871</v>
      </c>
      <c r="O1109" t="s">
        <v>1872</v>
      </c>
      <c r="P1109" s="10">
        <f t="shared" si="34"/>
        <v>41813.861388888887</v>
      </c>
      <c r="Q1109" s="10">
        <f t="shared" si="35"/>
        <v>41843.861388888887</v>
      </c>
    </row>
    <row r="1110" spans="1:17" hidden="1" x14ac:dyDescent="0.3">
      <c r="A1110" s="7">
        <v>1108</v>
      </c>
      <c r="B1110" s="3">
        <v>25000</v>
      </c>
      <c r="C1110" s="5">
        <v>732.5</v>
      </c>
      <c r="D1110" t="s">
        <v>1754</v>
      </c>
      <c r="E1110" t="s">
        <v>1757</v>
      </c>
      <c r="F1110">
        <v>1334326635</v>
      </c>
      <c r="G1110">
        <v>1329146235</v>
      </c>
      <c r="H1110" t="b">
        <v>0</v>
      </c>
      <c r="I1110">
        <v>21</v>
      </c>
      <c r="J1110" t="b">
        <v>0</v>
      </c>
      <c r="K1110" t="s">
        <v>1813</v>
      </c>
      <c r="L1110">
        <f>ROUND(C1110/B1110*100,0)</f>
        <v>3</v>
      </c>
      <c r="M1110">
        <f>IFERROR(ROUND(C1110/I1110,2),0)</f>
        <v>34.880000000000003</v>
      </c>
      <c r="N1110" t="s">
        <v>1871</v>
      </c>
      <c r="O1110" t="s">
        <v>1872</v>
      </c>
      <c r="P1110" s="10">
        <f t="shared" si="34"/>
        <v>40952.636979166666</v>
      </c>
      <c r="Q1110" s="10">
        <f t="shared" si="35"/>
        <v>41012.595312500001</v>
      </c>
    </row>
    <row r="1111" spans="1:17" hidden="1" x14ac:dyDescent="0.3">
      <c r="A1111" s="7">
        <v>1109</v>
      </c>
      <c r="B1111" s="3">
        <v>10000</v>
      </c>
      <c r="C1111" s="5">
        <v>45</v>
      </c>
      <c r="D1111" t="s">
        <v>1754</v>
      </c>
      <c r="E1111" t="s">
        <v>1757</v>
      </c>
      <c r="F1111">
        <v>1479495790</v>
      </c>
      <c r="G1111">
        <v>1476900190</v>
      </c>
      <c r="H1111" t="b">
        <v>0</v>
      </c>
      <c r="I1111">
        <v>3</v>
      </c>
      <c r="J1111" t="b">
        <v>0</v>
      </c>
      <c r="K1111" t="s">
        <v>1813</v>
      </c>
      <c r="L1111">
        <f>ROUND(C1111/B1111*100,0)</f>
        <v>0</v>
      </c>
      <c r="M1111">
        <f>IFERROR(ROUND(C1111/I1111,2),0)</f>
        <v>15</v>
      </c>
      <c r="N1111" t="s">
        <v>1871</v>
      </c>
      <c r="O1111" t="s">
        <v>1872</v>
      </c>
      <c r="P1111" s="10">
        <f t="shared" si="34"/>
        <v>42662.752199074079</v>
      </c>
      <c r="Q1111" s="10">
        <f t="shared" si="35"/>
        <v>42692.793865740736</v>
      </c>
    </row>
    <row r="1112" spans="1:17" hidden="1" x14ac:dyDescent="0.3">
      <c r="A1112" s="7">
        <v>1110</v>
      </c>
      <c r="B1112" s="3">
        <v>50000</v>
      </c>
      <c r="C1112" s="5">
        <v>255</v>
      </c>
      <c r="D1112" t="s">
        <v>1754</v>
      </c>
      <c r="E1112" t="s">
        <v>1757</v>
      </c>
      <c r="F1112">
        <v>1354919022</v>
      </c>
      <c r="G1112">
        <v>1352327022</v>
      </c>
      <c r="H1112" t="b">
        <v>0</v>
      </c>
      <c r="I1112">
        <v>11</v>
      </c>
      <c r="J1112" t="b">
        <v>0</v>
      </c>
      <c r="K1112" t="s">
        <v>1813</v>
      </c>
      <c r="L1112">
        <f>ROUND(C1112/B1112*100,0)</f>
        <v>1</v>
      </c>
      <c r="M1112">
        <f>IFERROR(ROUND(C1112/I1112,2),0)</f>
        <v>23.18</v>
      </c>
      <c r="N1112" t="s">
        <v>1871</v>
      </c>
      <c r="O1112" t="s">
        <v>1872</v>
      </c>
      <c r="P1112" s="10">
        <f t="shared" si="34"/>
        <v>41220.933124999996</v>
      </c>
      <c r="Q1112" s="10">
        <f t="shared" si="35"/>
        <v>41250.933124999996</v>
      </c>
    </row>
    <row r="1113" spans="1:17" hidden="1" x14ac:dyDescent="0.3">
      <c r="A1113" s="7">
        <v>1111</v>
      </c>
      <c r="B1113" s="3">
        <v>2500</v>
      </c>
      <c r="C1113" s="5">
        <v>1</v>
      </c>
      <c r="D1113" t="s">
        <v>1754</v>
      </c>
      <c r="E1113" t="s">
        <v>1757</v>
      </c>
      <c r="F1113">
        <v>1452228790</v>
      </c>
      <c r="G1113">
        <v>1449636790</v>
      </c>
      <c r="H1113" t="b">
        <v>0</v>
      </c>
      <c r="I1113">
        <v>1</v>
      </c>
      <c r="J1113" t="b">
        <v>0</v>
      </c>
      <c r="K1113" t="s">
        <v>1813</v>
      </c>
      <c r="L1113">
        <f>ROUND(C1113/B1113*100,0)</f>
        <v>0</v>
      </c>
      <c r="M1113">
        <f>IFERROR(ROUND(C1113/I1113,2),0)</f>
        <v>1</v>
      </c>
      <c r="N1113" t="s">
        <v>1871</v>
      </c>
      <c r="O1113" t="s">
        <v>1872</v>
      </c>
      <c r="P1113" s="10">
        <f t="shared" si="34"/>
        <v>42347.203587962969</v>
      </c>
      <c r="Q1113" s="10">
        <f t="shared" si="35"/>
        <v>42377.203587962969</v>
      </c>
    </row>
    <row r="1114" spans="1:17" hidden="1" x14ac:dyDescent="0.3">
      <c r="A1114" s="7">
        <v>1112</v>
      </c>
      <c r="B1114" s="3">
        <v>88000</v>
      </c>
      <c r="C1114" s="5">
        <v>31272.92</v>
      </c>
      <c r="D1114" t="s">
        <v>1754</v>
      </c>
      <c r="E1114" t="s">
        <v>1757</v>
      </c>
      <c r="F1114">
        <v>1421656200</v>
      </c>
      <c r="G1114">
        <v>1416507211</v>
      </c>
      <c r="H1114" t="b">
        <v>0</v>
      </c>
      <c r="I1114">
        <v>312</v>
      </c>
      <c r="J1114" t="b">
        <v>0</v>
      </c>
      <c r="K1114" t="s">
        <v>1813</v>
      </c>
      <c r="L1114">
        <f>ROUND(C1114/B1114*100,0)</f>
        <v>36</v>
      </c>
      <c r="M1114">
        <f>IFERROR(ROUND(C1114/I1114,2),0)</f>
        <v>100.23</v>
      </c>
      <c r="N1114" t="s">
        <v>1871</v>
      </c>
      <c r="O1114" t="s">
        <v>1872</v>
      </c>
      <c r="P1114" s="10">
        <f t="shared" si="34"/>
        <v>41963.759386574078</v>
      </c>
      <c r="Q1114" s="10">
        <f t="shared" si="35"/>
        <v>42023.354166666672</v>
      </c>
    </row>
    <row r="1115" spans="1:17" hidden="1" x14ac:dyDescent="0.3">
      <c r="A1115" s="7">
        <v>1113</v>
      </c>
      <c r="B1115" s="3">
        <v>1000</v>
      </c>
      <c r="C1115" s="5">
        <v>5</v>
      </c>
      <c r="D1115" t="s">
        <v>1754</v>
      </c>
      <c r="E1115" t="s">
        <v>1758</v>
      </c>
      <c r="F1115">
        <v>1408058820</v>
      </c>
      <c r="G1115">
        <v>1405466820</v>
      </c>
      <c r="H1115" t="b">
        <v>0</v>
      </c>
      <c r="I1115">
        <v>1</v>
      </c>
      <c r="J1115" t="b">
        <v>0</v>
      </c>
      <c r="K1115" t="s">
        <v>1813</v>
      </c>
      <c r="L1115">
        <f>ROUND(C1115/B1115*100,0)</f>
        <v>1</v>
      </c>
      <c r="M1115">
        <f>IFERROR(ROUND(C1115/I1115,2),0)</f>
        <v>5</v>
      </c>
      <c r="N1115" t="s">
        <v>1871</v>
      </c>
      <c r="O1115" t="s">
        <v>1872</v>
      </c>
      <c r="P1115" s="10">
        <f t="shared" si="34"/>
        <v>41835.977083333331</v>
      </c>
      <c r="Q1115" s="10">
        <f t="shared" si="35"/>
        <v>41865.977083333331</v>
      </c>
    </row>
    <row r="1116" spans="1:17" hidden="1" x14ac:dyDescent="0.3">
      <c r="A1116" s="7">
        <v>1114</v>
      </c>
      <c r="B1116" s="3">
        <v>6000</v>
      </c>
      <c r="C1116" s="5">
        <v>10</v>
      </c>
      <c r="D1116" t="s">
        <v>1754</v>
      </c>
      <c r="E1116" t="s">
        <v>1758</v>
      </c>
      <c r="F1116">
        <v>1381306687</v>
      </c>
      <c r="G1116">
        <v>1378714687</v>
      </c>
      <c r="H1116" t="b">
        <v>0</v>
      </c>
      <c r="I1116">
        <v>3</v>
      </c>
      <c r="J1116" t="b">
        <v>0</v>
      </c>
      <c r="K1116" t="s">
        <v>1813</v>
      </c>
      <c r="L1116">
        <f>ROUND(C1116/B1116*100,0)</f>
        <v>0</v>
      </c>
      <c r="M1116">
        <f>IFERROR(ROUND(C1116/I1116,2),0)</f>
        <v>3.33</v>
      </c>
      <c r="N1116" t="s">
        <v>1871</v>
      </c>
      <c r="O1116" t="s">
        <v>1872</v>
      </c>
      <c r="P1116" s="10">
        <f t="shared" si="34"/>
        <v>41526.345914351856</v>
      </c>
      <c r="Q1116" s="10">
        <f t="shared" si="35"/>
        <v>41556.345914351856</v>
      </c>
    </row>
    <row r="1117" spans="1:17" hidden="1" x14ac:dyDescent="0.3">
      <c r="A1117" s="7">
        <v>1115</v>
      </c>
      <c r="B1117" s="3">
        <v>40000</v>
      </c>
      <c r="C1117" s="5">
        <v>53</v>
      </c>
      <c r="D1117" t="s">
        <v>1754</v>
      </c>
      <c r="E1117" t="s">
        <v>1757</v>
      </c>
      <c r="F1117">
        <v>1459352495</v>
      </c>
      <c r="G1117">
        <v>1456764095</v>
      </c>
      <c r="H1117" t="b">
        <v>0</v>
      </c>
      <c r="I1117">
        <v>4</v>
      </c>
      <c r="J1117" t="b">
        <v>0</v>
      </c>
      <c r="K1117" t="s">
        <v>1813</v>
      </c>
      <c r="L1117">
        <f>ROUND(C1117/B1117*100,0)</f>
        <v>0</v>
      </c>
      <c r="M1117">
        <f>IFERROR(ROUND(C1117/I1117,2),0)</f>
        <v>13.25</v>
      </c>
      <c r="N1117" t="s">
        <v>1871</v>
      </c>
      <c r="O1117" t="s">
        <v>1872</v>
      </c>
      <c r="P1117" s="10">
        <f t="shared" si="34"/>
        <v>42429.695543981477</v>
      </c>
      <c r="Q1117" s="10">
        <f t="shared" si="35"/>
        <v>42459.653877314813</v>
      </c>
    </row>
    <row r="1118" spans="1:17" hidden="1" x14ac:dyDescent="0.3">
      <c r="A1118" s="7">
        <v>1116</v>
      </c>
      <c r="B1118" s="3">
        <v>500000</v>
      </c>
      <c r="C1118" s="5">
        <v>178.52</v>
      </c>
      <c r="D1118" t="s">
        <v>1754</v>
      </c>
      <c r="E1118" t="s">
        <v>1757</v>
      </c>
      <c r="F1118">
        <v>1339273208</v>
      </c>
      <c r="G1118">
        <v>1334089208</v>
      </c>
      <c r="H1118" t="b">
        <v>0</v>
      </c>
      <c r="I1118">
        <v>10</v>
      </c>
      <c r="J1118" t="b">
        <v>0</v>
      </c>
      <c r="K1118" t="s">
        <v>1813</v>
      </c>
      <c r="L1118">
        <f>ROUND(C1118/B1118*100,0)</f>
        <v>0</v>
      </c>
      <c r="M1118">
        <f>IFERROR(ROUND(C1118/I1118,2),0)</f>
        <v>17.850000000000001</v>
      </c>
      <c r="N1118" t="s">
        <v>1871</v>
      </c>
      <c r="O1118" t="s">
        <v>1872</v>
      </c>
      <c r="P1118" s="10">
        <f t="shared" si="34"/>
        <v>41009.847314814811</v>
      </c>
      <c r="Q1118" s="10">
        <f t="shared" si="35"/>
        <v>41069.847314814811</v>
      </c>
    </row>
    <row r="1119" spans="1:17" hidden="1" x14ac:dyDescent="0.3">
      <c r="A1119" s="7">
        <v>1117</v>
      </c>
      <c r="B1119" s="3">
        <v>1000</v>
      </c>
      <c r="C1119" s="5">
        <v>83</v>
      </c>
      <c r="D1119" t="s">
        <v>1754</v>
      </c>
      <c r="E1119" t="s">
        <v>1769</v>
      </c>
      <c r="F1119">
        <v>1451053313</v>
      </c>
      <c r="G1119">
        <v>1448461313</v>
      </c>
      <c r="H1119" t="b">
        <v>0</v>
      </c>
      <c r="I1119">
        <v>8</v>
      </c>
      <c r="J1119" t="b">
        <v>0</v>
      </c>
      <c r="K1119" t="s">
        <v>1813</v>
      </c>
      <c r="L1119">
        <f>ROUND(C1119/B1119*100,0)</f>
        <v>8</v>
      </c>
      <c r="M1119">
        <f>IFERROR(ROUND(C1119/I1119,2),0)</f>
        <v>10.38</v>
      </c>
      <c r="N1119" t="s">
        <v>1871</v>
      </c>
      <c r="O1119" t="s">
        <v>1872</v>
      </c>
      <c r="P1119" s="10">
        <f t="shared" si="34"/>
        <v>42333.598530092597</v>
      </c>
      <c r="Q1119" s="10">
        <f t="shared" si="35"/>
        <v>42363.598530092597</v>
      </c>
    </row>
    <row r="1120" spans="1:17" hidden="1" x14ac:dyDescent="0.3">
      <c r="A1120" s="7">
        <v>1118</v>
      </c>
      <c r="B1120" s="3">
        <v>4500</v>
      </c>
      <c r="C1120" s="5">
        <v>109</v>
      </c>
      <c r="D1120" t="s">
        <v>1754</v>
      </c>
      <c r="E1120" t="s">
        <v>1759</v>
      </c>
      <c r="F1120">
        <v>1396666779</v>
      </c>
      <c r="G1120">
        <v>1394078379</v>
      </c>
      <c r="H1120" t="b">
        <v>0</v>
      </c>
      <c r="I1120">
        <v>3</v>
      </c>
      <c r="J1120" t="b">
        <v>0</v>
      </c>
      <c r="K1120" t="s">
        <v>1813</v>
      </c>
      <c r="L1120">
        <f>ROUND(C1120/B1120*100,0)</f>
        <v>2</v>
      </c>
      <c r="M1120">
        <f>IFERROR(ROUND(C1120/I1120,2),0)</f>
        <v>36.33</v>
      </c>
      <c r="N1120" t="s">
        <v>1871</v>
      </c>
      <c r="O1120" t="s">
        <v>1872</v>
      </c>
      <c r="P1120" s="10">
        <f t="shared" si="34"/>
        <v>41704.16642361111</v>
      </c>
      <c r="Q1120" s="10">
        <f t="shared" si="35"/>
        <v>41734.124756944446</v>
      </c>
    </row>
    <row r="1121" spans="1:17" hidden="1" x14ac:dyDescent="0.3">
      <c r="A1121" s="7">
        <v>1119</v>
      </c>
      <c r="B1121" s="3">
        <v>2100</v>
      </c>
      <c r="C1121" s="5">
        <v>5</v>
      </c>
      <c r="D1121" t="s">
        <v>1754</v>
      </c>
      <c r="E1121" t="s">
        <v>1757</v>
      </c>
      <c r="F1121">
        <v>1396810864</v>
      </c>
      <c r="G1121">
        <v>1395687664</v>
      </c>
      <c r="H1121" t="b">
        <v>0</v>
      </c>
      <c r="I1121">
        <v>1</v>
      </c>
      <c r="J1121" t="b">
        <v>0</v>
      </c>
      <c r="K1121" t="s">
        <v>1813</v>
      </c>
      <c r="L1121">
        <f>ROUND(C1121/B1121*100,0)</f>
        <v>0</v>
      </c>
      <c r="M1121">
        <f>IFERROR(ROUND(C1121/I1121,2),0)</f>
        <v>5</v>
      </c>
      <c r="N1121" t="s">
        <v>1871</v>
      </c>
      <c r="O1121" t="s">
        <v>1872</v>
      </c>
      <c r="P1121" s="10">
        <f t="shared" si="34"/>
        <v>41722.792407407411</v>
      </c>
      <c r="Q1121" s="10">
        <f t="shared" si="35"/>
        <v>41735.792407407411</v>
      </c>
    </row>
    <row r="1122" spans="1:17" hidden="1" x14ac:dyDescent="0.3">
      <c r="A1122" s="7">
        <v>1120</v>
      </c>
      <c r="B1122" s="3">
        <v>25000</v>
      </c>
      <c r="C1122" s="5">
        <v>0</v>
      </c>
      <c r="D1122" t="s">
        <v>1754</v>
      </c>
      <c r="E1122" t="s">
        <v>1757</v>
      </c>
      <c r="F1122">
        <v>1319835400</v>
      </c>
      <c r="G1122">
        <v>1315947400</v>
      </c>
      <c r="H1122" t="b">
        <v>0</v>
      </c>
      <c r="I1122">
        <v>0</v>
      </c>
      <c r="J1122" t="b">
        <v>0</v>
      </c>
      <c r="K1122" t="s">
        <v>1813</v>
      </c>
      <c r="L1122">
        <f>ROUND(C1122/B1122*100,0)</f>
        <v>0</v>
      </c>
      <c r="M1122">
        <f>IFERROR(ROUND(C1122/I1122,2),0)</f>
        <v>0</v>
      </c>
      <c r="N1122" t="s">
        <v>1871</v>
      </c>
      <c r="O1122" t="s">
        <v>1872</v>
      </c>
      <c r="P1122" s="10">
        <f t="shared" si="34"/>
        <v>40799.872685185182</v>
      </c>
      <c r="Q1122" s="10">
        <f t="shared" si="35"/>
        <v>40844.872685185182</v>
      </c>
    </row>
    <row r="1123" spans="1:17" hidden="1" x14ac:dyDescent="0.3">
      <c r="A1123" s="7">
        <v>1121</v>
      </c>
      <c r="B1123" s="3">
        <v>250000</v>
      </c>
      <c r="C1123" s="5">
        <v>29</v>
      </c>
      <c r="D1123" t="s">
        <v>1754</v>
      </c>
      <c r="E1123" t="s">
        <v>1757</v>
      </c>
      <c r="F1123">
        <v>1457904316</v>
      </c>
      <c r="G1123">
        <v>1455315916</v>
      </c>
      <c r="H1123" t="b">
        <v>0</v>
      </c>
      <c r="I1123">
        <v>5</v>
      </c>
      <c r="J1123" t="b">
        <v>0</v>
      </c>
      <c r="K1123" t="s">
        <v>1813</v>
      </c>
      <c r="L1123">
        <f>ROUND(C1123/B1123*100,0)</f>
        <v>0</v>
      </c>
      <c r="M1123">
        <f>IFERROR(ROUND(C1123/I1123,2),0)</f>
        <v>5.8</v>
      </c>
      <c r="N1123" t="s">
        <v>1871</v>
      </c>
      <c r="O1123" t="s">
        <v>1872</v>
      </c>
      <c r="P1123" s="10">
        <f t="shared" si="34"/>
        <v>42412.934212962966</v>
      </c>
      <c r="Q1123" s="10">
        <f t="shared" si="35"/>
        <v>42442.892546296294</v>
      </c>
    </row>
    <row r="1124" spans="1:17" hidden="1" x14ac:dyDescent="0.3">
      <c r="A1124" s="7">
        <v>1122</v>
      </c>
      <c r="B1124" s="3">
        <v>3200</v>
      </c>
      <c r="C1124" s="5">
        <v>0</v>
      </c>
      <c r="D1124" t="s">
        <v>1754</v>
      </c>
      <c r="E1124" t="s">
        <v>1758</v>
      </c>
      <c r="F1124">
        <v>1369932825</v>
      </c>
      <c r="G1124">
        <v>1368723225</v>
      </c>
      <c r="H1124" t="b">
        <v>0</v>
      </c>
      <c r="I1124">
        <v>0</v>
      </c>
      <c r="J1124" t="b">
        <v>0</v>
      </c>
      <c r="K1124" t="s">
        <v>1813</v>
      </c>
      <c r="L1124">
        <f>ROUND(C1124/B1124*100,0)</f>
        <v>0</v>
      </c>
      <c r="M1124">
        <f>IFERROR(ROUND(C1124/I1124,2),0)</f>
        <v>0</v>
      </c>
      <c r="N1124" t="s">
        <v>1871</v>
      </c>
      <c r="O1124" t="s">
        <v>1872</v>
      </c>
      <c r="P1124" s="10">
        <f t="shared" si="34"/>
        <v>41410.703993055555</v>
      </c>
      <c r="Q1124" s="10">
        <f t="shared" si="35"/>
        <v>41424.703993055555</v>
      </c>
    </row>
    <row r="1125" spans="1:17" hidden="1" x14ac:dyDescent="0.3">
      <c r="A1125" s="7">
        <v>1123</v>
      </c>
      <c r="B1125" s="3">
        <v>5000</v>
      </c>
      <c r="C1125" s="5">
        <v>11</v>
      </c>
      <c r="D1125" t="s">
        <v>1754</v>
      </c>
      <c r="E1125" t="s">
        <v>1757</v>
      </c>
      <c r="F1125">
        <v>1397910848</v>
      </c>
      <c r="G1125">
        <v>1395318848</v>
      </c>
      <c r="H1125" t="b">
        <v>0</v>
      </c>
      <c r="I1125">
        <v>3</v>
      </c>
      <c r="J1125" t="b">
        <v>0</v>
      </c>
      <c r="K1125" t="s">
        <v>1813</v>
      </c>
      <c r="L1125">
        <f>ROUND(C1125/B1125*100,0)</f>
        <v>0</v>
      </c>
      <c r="M1125">
        <f>IFERROR(ROUND(C1125/I1125,2),0)</f>
        <v>3.67</v>
      </c>
      <c r="N1125" t="s">
        <v>1871</v>
      </c>
      <c r="O1125" t="s">
        <v>1872</v>
      </c>
      <c r="P1125" s="10">
        <f t="shared" si="34"/>
        <v>41718.5237037037</v>
      </c>
      <c r="Q1125" s="10">
        <f t="shared" si="35"/>
        <v>41748.5237037037</v>
      </c>
    </row>
    <row r="1126" spans="1:17" hidden="1" x14ac:dyDescent="0.3">
      <c r="A1126" s="7">
        <v>1124</v>
      </c>
      <c r="B1126" s="3">
        <v>90000</v>
      </c>
      <c r="C1126" s="5">
        <v>425</v>
      </c>
      <c r="D1126" t="s">
        <v>1754</v>
      </c>
      <c r="E1126" t="s">
        <v>1757</v>
      </c>
      <c r="F1126">
        <v>1430409651</v>
      </c>
      <c r="G1126">
        <v>1427817651</v>
      </c>
      <c r="H1126" t="b">
        <v>0</v>
      </c>
      <c r="I1126">
        <v>7</v>
      </c>
      <c r="J1126" t="b">
        <v>0</v>
      </c>
      <c r="K1126" t="s">
        <v>1814</v>
      </c>
      <c r="L1126">
        <f>ROUND(C1126/B1126*100,0)</f>
        <v>0</v>
      </c>
      <c r="M1126">
        <f>IFERROR(ROUND(C1126/I1126,2),0)</f>
        <v>60.71</v>
      </c>
      <c r="N1126" t="s">
        <v>1871</v>
      </c>
      <c r="O1126" t="s">
        <v>1873</v>
      </c>
      <c r="P1126" s="10">
        <f t="shared" si="34"/>
        <v>42094.667256944449</v>
      </c>
      <c r="Q1126" s="10">
        <f t="shared" si="35"/>
        <v>42124.667256944449</v>
      </c>
    </row>
    <row r="1127" spans="1:17" hidden="1" x14ac:dyDescent="0.3">
      <c r="A1127" s="7">
        <v>1125</v>
      </c>
      <c r="B1127" s="3">
        <v>3000</v>
      </c>
      <c r="C1127" s="5">
        <v>0</v>
      </c>
      <c r="D1127" t="s">
        <v>1754</v>
      </c>
      <c r="E1127" t="s">
        <v>1758</v>
      </c>
      <c r="F1127">
        <v>1443193130</v>
      </c>
      <c r="G1127">
        <v>1438009130</v>
      </c>
      <c r="H1127" t="b">
        <v>0</v>
      </c>
      <c r="I1127">
        <v>0</v>
      </c>
      <c r="J1127" t="b">
        <v>0</v>
      </c>
      <c r="K1127" t="s">
        <v>1814</v>
      </c>
      <c r="L1127">
        <f>ROUND(C1127/B1127*100,0)</f>
        <v>0</v>
      </c>
      <c r="M1127">
        <f>IFERROR(ROUND(C1127/I1127,2),0)</f>
        <v>0</v>
      </c>
      <c r="N1127" t="s">
        <v>1871</v>
      </c>
      <c r="O1127" t="s">
        <v>1873</v>
      </c>
      <c r="P1127" s="10">
        <f t="shared" si="34"/>
        <v>42212.624189814815</v>
      </c>
      <c r="Q1127" s="10">
        <f t="shared" si="35"/>
        <v>42272.624189814815</v>
      </c>
    </row>
    <row r="1128" spans="1:17" hidden="1" x14ac:dyDescent="0.3">
      <c r="A1128" s="7">
        <v>1126</v>
      </c>
      <c r="B1128" s="3">
        <v>2000</v>
      </c>
      <c r="C1128" s="5">
        <v>10</v>
      </c>
      <c r="D1128" t="s">
        <v>1754</v>
      </c>
      <c r="E1128" t="s">
        <v>1757</v>
      </c>
      <c r="F1128">
        <v>1468482694</v>
      </c>
      <c r="G1128">
        <v>1465890694</v>
      </c>
      <c r="H1128" t="b">
        <v>0</v>
      </c>
      <c r="I1128">
        <v>2</v>
      </c>
      <c r="J1128" t="b">
        <v>0</v>
      </c>
      <c r="K1128" t="s">
        <v>1814</v>
      </c>
      <c r="L1128">
        <f>ROUND(C1128/B1128*100,0)</f>
        <v>1</v>
      </c>
      <c r="M1128">
        <f>IFERROR(ROUND(C1128/I1128,2),0)</f>
        <v>5</v>
      </c>
      <c r="N1128" t="s">
        <v>1871</v>
      </c>
      <c r="O1128" t="s">
        <v>1873</v>
      </c>
      <c r="P1128" s="10">
        <f t="shared" si="34"/>
        <v>42535.327476851846</v>
      </c>
      <c r="Q1128" s="10">
        <f t="shared" si="35"/>
        <v>42565.327476851846</v>
      </c>
    </row>
    <row r="1129" spans="1:17" hidden="1" x14ac:dyDescent="0.3">
      <c r="A1129" s="7">
        <v>1127</v>
      </c>
      <c r="B1129" s="3">
        <v>35000</v>
      </c>
      <c r="C1129" s="5">
        <v>585</v>
      </c>
      <c r="D1129" t="s">
        <v>1754</v>
      </c>
      <c r="E1129" t="s">
        <v>1757</v>
      </c>
      <c r="F1129">
        <v>1416000600</v>
      </c>
      <c r="G1129">
        <v>1413318600</v>
      </c>
      <c r="H1129" t="b">
        <v>0</v>
      </c>
      <c r="I1129">
        <v>23</v>
      </c>
      <c r="J1129" t="b">
        <v>0</v>
      </c>
      <c r="K1129" t="s">
        <v>1814</v>
      </c>
      <c r="L1129">
        <f>ROUND(C1129/B1129*100,0)</f>
        <v>2</v>
      </c>
      <c r="M1129">
        <f>IFERROR(ROUND(C1129/I1129,2),0)</f>
        <v>25.43</v>
      </c>
      <c r="N1129" t="s">
        <v>1871</v>
      </c>
      <c r="O1129" t="s">
        <v>1873</v>
      </c>
      <c r="P1129" s="10">
        <f t="shared" si="34"/>
        <v>41926.854166666664</v>
      </c>
      <c r="Q1129" s="10">
        <f t="shared" si="35"/>
        <v>41957.895833333328</v>
      </c>
    </row>
    <row r="1130" spans="1:17" hidden="1" x14ac:dyDescent="0.3">
      <c r="A1130" s="7">
        <v>1128</v>
      </c>
      <c r="B1130" s="3">
        <v>1000</v>
      </c>
      <c r="C1130" s="5">
        <v>1</v>
      </c>
      <c r="D1130" t="s">
        <v>1754</v>
      </c>
      <c r="E1130" t="s">
        <v>1758</v>
      </c>
      <c r="F1130">
        <v>1407425717</v>
      </c>
      <c r="G1130">
        <v>1404833717</v>
      </c>
      <c r="H1130" t="b">
        <v>0</v>
      </c>
      <c r="I1130">
        <v>1</v>
      </c>
      <c r="J1130" t="b">
        <v>0</v>
      </c>
      <c r="K1130" t="s">
        <v>1814</v>
      </c>
      <c r="L1130">
        <f>ROUND(C1130/B1130*100,0)</f>
        <v>0</v>
      </c>
      <c r="M1130">
        <f>IFERROR(ROUND(C1130/I1130,2),0)</f>
        <v>1</v>
      </c>
      <c r="N1130" t="s">
        <v>1871</v>
      </c>
      <c r="O1130" t="s">
        <v>1873</v>
      </c>
      <c r="P1130" s="10">
        <f t="shared" si="34"/>
        <v>41828.649502314816</v>
      </c>
      <c r="Q1130" s="10">
        <f t="shared" si="35"/>
        <v>41858.649502314816</v>
      </c>
    </row>
    <row r="1131" spans="1:17" hidden="1" x14ac:dyDescent="0.3">
      <c r="A1131" s="7">
        <v>1129</v>
      </c>
      <c r="B1131" s="3">
        <v>20000</v>
      </c>
      <c r="C1131" s="5">
        <v>21</v>
      </c>
      <c r="D1131" t="s">
        <v>1754</v>
      </c>
      <c r="E1131" t="s">
        <v>1757</v>
      </c>
      <c r="F1131">
        <v>1465107693</v>
      </c>
      <c r="G1131">
        <v>1462515693</v>
      </c>
      <c r="H1131" t="b">
        <v>0</v>
      </c>
      <c r="I1131">
        <v>2</v>
      </c>
      <c r="J1131" t="b">
        <v>0</v>
      </c>
      <c r="K1131" t="s">
        <v>1814</v>
      </c>
      <c r="L1131">
        <f>ROUND(C1131/B1131*100,0)</f>
        <v>0</v>
      </c>
      <c r="M1131">
        <f>IFERROR(ROUND(C1131/I1131,2),0)</f>
        <v>10.5</v>
      </c>
      <c r="N1131" t="s">
        <v>1871</v>
      </c>
      <c r="O1131" t="s">
        <v>1873</v>
      </c>
      <c r="P1131" s="10">
        <f t="shared" si="34"/>
        <v>42496.264965277776</v>
      </c>
      <c r="Q1131" s="10">
        <f t="shared" si="35"/>
        <v>42526.264965277776</v>
      </c>
    </row>
    <row r="1132" spans="1:17" hidden="1" x14ac:dyDescent="0.3">
      <c r="A1132" s="7">
        <v>1130</v>
      </c>
      <c r="B1132" s="3">
        <v>5000</v>
      </c>
      <c r="C1132" s="5">
        <v>11</v>
      </c>
      <c r="D1132" t="s">
        <v>1754</v>
      </c>
      <c r="E1132" t="s">
        <v>1757</v>
      </c>
      <c r="F1132">
        <v>1416963300</v>
      </c>
      <c r="G1132">
        <v>1411775700</v>
      </c>
      <c r="H1132" t="b">
        <v>0</v>
      </c>
      <c r="I1132">
        <v>3</v>
      </c>
      <c r="J1132" t="b">
        <v>0</v>
      </c>
      <c r="K1132" t="s">
        <v>1814</v>
      </c>
      <c r="L1132">
        <f>ROUND(C1132/B1132*100,0)</f>
        <v>0</v>
      </c>
      <c r="M1132">
        <f>IFERROR(ROUND(C1132/I1132,2),0)</f>
        <v>3.67</v>
      </c>
      <c r="N1132" t="s">
        <v>1871</v>
      </c>
      <c r="O1132" t="s">
        <v>1873</v>
      </c>
      <c r="P1132" s="10">
        <f t="shared" si="34"/>
        <v>41908.996527777781</v>
      </c>
      <c r="Q1132" s="10">
        <f t="shared" si="35"/>
        <v>41969.038194444445</v>
      </c>
    </row>
    <row r="1133" spans="1:17" hidden="1" x14ac:dyDescent="0.3">
      <c r="A1133" s="7">
        <v>1131</v>
      </c>
      <c r="B1133" s="3">
        <v>40000</v>
      </c>
      <c r="C1133" s="5">
        <v>0</v>
      </c>
      <c r="D1133" t="s">
        <v>1754</v>
      </c>
      <c r="E1133" t="s">
        <v>1759</v>
      </c>
      <c r="F1133">
        <v>1450993668</v>
      </c>
      <c r="G1133">
        <v>1448401668</v>
      </c>
      <c r="H1133" t="b">
        <v>0</v>
      </c>
      <c r="I1133">
        <v>0</v>
      </c>
      <c r="J1133" t="b">
        <v>0</v>
      </c>
      <c r="K1133" t="s">
        <v>1814</v>
      </c>
      <c r="L1133">
        <f>ROUND(C1133/B1133*100,0)</f>
        <v>0</v>
      </c>
      <c r="M1133">
        <f>IFERROR(ROUND(C1133/I1133,2),0)</f>
        <v>0</v>
      </c>
      <c r="N1133" t="s">
        <v>1871</v>
      </c>
      <c r="O1133" t="s">
        <v>1873</v>
      </c>
      <c r="P1133" s="10">
        <f t="shared" si="34"/>
        <v>42332.908194444448</v>
      </c>
      <c r="Q1133" s="10">
        <f t="shared" si="35"/>
        <v>42362.908194444448</v>
      </c>
    </row>
    <row r="1134" spans="1:17" hidden="1" x14ac:dyDescent="0.3">
      <c r="A1134" s="7">
        <v>1132</v>
      </c>
      <c r="B1134" s="3">
        <v>10000</v>
      </c>
      <c r="C1134" s="5">
        <v>1438</v>
      </c>
      <c r="D1134" t="s">
        <v>1754</v>
      </c>
      <c r="E1134" t="s">
        <v>1762</v>
      </c>
      <c r="F1134">
        <v>1483238771</v>
      </c>
      <c r="G1134">
        <v>1480646771</v>
      </c>
      <c r="H1134" t="b">
        <v>0</v>
      </c>
      <c r="I1134">
        <v>13</v>
      </c>
      <c r="J1134" t="b">
        <v>0</v>
      </c>
      <c r="K1134" t="s">
        <v>1814</v>
      </c>
      <c r="L1134">
        <f>ROUND(C1134/B1134*100,0)</f>
        <v>14</v>
      </c>
      <c r="M1134">
        <f>IFERROR(ROUND(C1134/I1134,2),0)</f>
        <v>110.62</v>
      </c>
      <c r="N1134" t="s">
        <v>1871</v>
      </c>
      <c r="O1134" t="s">
        <v>1873</v>
      </c>
      <c r="P1134" s="10">
        <f t="shared" si="34"/>
        <v>42706.115405092598</v>
      </c>
      <c r="Q1134" s="10">
        <f t="shared" si="35"/>
        <v>42736.115405092598</v>
      </c>
    </row>
    <row r="1135" spans="1:17" hidden="1" x14ac:dyDescent="0.3">
      <c r="A1135" s="7">
        <v>1133</v>
      </c>
      <c r="B1135" s="3">
        <v>3000</v>
      </c>
      <c r="C1135" s="5">
        <v>20</v>
      </c>
      <c r="D1135" t="s">
        <v>1754</v>
      </c>
      <c r="E1135" t="s">
        <v>1758</v>
      </c>
      <c r="F1135">
        <v>1406799981</v>
      </c>
      <c r="G1135">
        <v>1404207981</v>
      </c>
      <c r="H1135" t="b">
        <v>0</v>
      </c>
      <c r="I1135">
        <v>1</v>
      </c>
      <c r="J1135" t="b">
        <v>0</v>
      </c>
      <c r="K1135" t="s">
        <v>1814</v>
      </c>
      <c r="L1135">
        <f>ROUND(C1135/B1135*100,0)</f>
        <v>1</v>
      </c>
      <c r="M1135">
        <f>IFERROR(ROUND(C1135/I1135,2),0)</f>
        <v>20</v>
      </c>
      <c r="N1135" t="s">
        <v>1871</v>
      </c>
      <c r="O1135" t="s">
        <v>1873</v>
      </c>
      <c r="P1135" s="10">
        <f t="shared" si="34"/>
        <v>41821.407187500001</v>
      </c>
      <c r="Q1135" s="10">
        <f t="shared" si="35"/>
        <v>41851.407187500001</v>
      </c>
    </row>
    <row r="1136" spans="1:17" hidden="1" x14ac:dyDescent="0.3">
      <c r="A1136" s="7">
        <v>1134</v>
      </c>
      <c r="B1136" s="3">
        <v>25000</v>
      </c>
      <c r="C1136" s="5">
        <v>1</v>
      </c>
      <c r="D1136" t="s">
        <v>1754</v>
      </c>
      <c r="E1136" t="s">
        <v>1759</v>
      </c>
      <c r="F1136">
        <v>1417235580</v>
      </c>
      <c r="G1136">
        <v>1416034228</v>
      </c>
      <c r="H1136" t="b">
        <v>0</v>
      </c>
      <c r="I1136">
        <v>1</v>
      </c>
      <c r="J1136" t="b">
        <v>0</v>
      </c>
      <c r="K1136" t="s">
        <v>1814</v>
      </c>
      <c r="L1136">
        <f>ROUND(C1136/B1136*100,0)</f>
        <v>0</v>
      </c>
      <c r="M1136">
        <f>IFERROR(ROUND(C1136/I1136,2),0)</f>
        <v>1</v>
      </c>
      <c r="N1136" t="s">
        <v>1871</v>
      </c>
      <c r="O1136" t="s">
        <v>1873</v>
      </c>
      <c r="P1136" s="10">
        <f t="shared" si="34"/>
        <v>41958.285046296296</v>
      </c>
      <c r="Q1136" s="10">
        <f t="shared" si="35"/>
        <v>41972.189583333333</v>
      </c>
    </row>
    <row r="1137" spans="1:17" hidden="1" x14ac:dyDescent="0.3">
      <c r="A1137" s="7">
        <v>1135</v>
      </c>
      <c r="B1137" s="3">
        <v>1000</v>
      </c>
      <c r="C1137" s="5">
        <v>50</v>
      </c>
      <c r="D1137" t="s">
        <v>1754</v>
      </c>
      <c r="E1137" t="s">
        <v>1769</v>
      </c>
      <c r="F1137">
        <v>1470527094</v>
      </c>
      <c r="G1137">
        <v>1467935094</v>
      </c>
      <c r="H1137" t="b">
        <v>0</v>
      </c>
      <c r="I1137">
        <v>1</v>
      </c>
      <c r="J1137" t="b">
        <v>0</v>
      </c>
      <c r="K1137" t="s">
        <v>1814</v>
      </c>
      <c r="L1137">
        <f>ROUND(C1137/B1137*100,0)</f>
        <v>5</v>
      </c>
      <c r="M1137">
        <f>IFERROR(ROUND(C1137/I1137,2),0)</f>
        <v>50</v>
      </c>
      <c r="N1137" t="s">
        <v>1871</v>
      </c>
      <c r="O1137" t="s">
        <v>1873</v>
      </c>
      <c r="P1137" s="10">
        <f t="shared" si="34"/>
        <v>42558.989513888882</v>
      </c>
      <c r="Q1137" s="10">
        <f t="shared" si="35"/>
        <v>42588.989513888882</v>
      </c>
    </row>
    <row r="1138" spans="1:17" hidden="1" x14ac:dyDescent="0.3">
      <c r="A1138" s="7">
        <v>1136</v>
      </c>
      <c r="B1138" s="3">
        <v>4190</v>
      </c>
      <c r="C1138" s="5">
        <v>270</v>
      </c>
      <c r="D1138" t="s">
        <v>1754</v>
      </c>
      <c r="E1138" t="s">
        <v>1763</v>
      </c>
      <c r="F1138">
        <v>1450541229</v>
      </c>
      <c r="G1138">
        <v>1447949229</v>
      </c>
      <c r="H1138" t="b">
        <v>0</v>
      </c>
      <c r="I1138">
        <v>6</v>
      </c>
      <c r="J1138" t="b">
        <v>0</v>
      </c>
      <c r="K1138" t="s">
        <v>1814</v>
      </c>
      <c r="L1138">
        <f>ROUND(C1138/B1138*100,0)</f>
        <v>6</v>
      </c>
      <c r="M1138">
        <f>IFERROR(ROUND(C1138/I1138,2),0)</f>
        <v>45</v>
      </c>
      <c r="N1138" t="s">
        <v>1871</v>
      </c>
      <c r="O1138" t="s">
        <v>1873</v>
      </c>
      <c r="P1138" s="10">
        <f t="shared" si="34"/>
        <v>42327.671631944439</v>
      </c>
      <c r="Q1138" s="10">
        <f t="shared" si="35"/>
        <v>42357.671631944439</v>
      </c>
    </row>
    <row r="1139" spans="1:17" hidden="1" x14ac:dyDescent="0.3">
      <c r="A1139" s="7">
        <v>1137</v>
      </c>
      <c r="B1139" s="3">
        <v>25000</v>
      </c>
      <c r="C1139" s="5">
        <v>9875</v>
      </c>
      <c r="D1139" t="s">
        <v>1754</v>
      </c>
      <c r="E1139" t="s">
        <v>1757</v>
      </c>
      <c r="F1139">
        <v>1461440421</v>
      </c>
      <c r="G1139">
        <v>1458848421</v>
      </c>
      <c r="H1139" t="b">
        <v>0</v>
      </c>
      <c r="I1139">
        <v>39</v>
      </c>
      <c r="J1139" t="b">
        <v>0</v>
      </c>
      <c r="K1139" t="s">
        <v>1814</v>
      </c>
      <c r="L1139">
        <f>ROUND(C1139/B1139*100,0)</f>
        <v>40</v>
      </c>
      <c r="M1139">
        <f>IFERROR(ROUND(C1139/I1139,2),0)</f>
        <v>253.21</v>
      </c>
      <c r="N1139" t="s">
        <v>1871</v>
      </c>
      <c r="O1139" t="s">
        <v>1873</v>
      </c>
      <c r="P1139" s="10">
        <f t="shared" si="34"/>
        <v>42453.819687499999</v>
      </c>
      <c r="Q1139" s="10">
        <f t="shared" si="35"/>
        <v>42483.819687499999</v>
      </c>
    </row>
    <row r="1140" spans="1:17" hidden="1" x14ac:dyDescent="0.3">
      <c r="A1140" s="7">
        <v>1138</v>
      </c>
      <c r="B1140" s="3">
        <v>35000</v>
      </c>
      <c r="C1140" s="5">
        <v>125</v>
      </c>
      <c r="D1140" t="s">
        <v>1754</v>
      </c>
      <c r="E1140" t="s">
        <v>1757</v>
      </c>
      <c r="F1140">
        <v>1485035131</v>
      </c>
      <c r="G1140">
        <v>1483307131</v>
      </c>
      <c r="H1140" t="b">
        <v>0</v>
      </c>
      <c r="I1140">
        <v>4</v>
      </c>
      <c r="J1140" t="b">
        <v>0</v>
      </c>
      <c r="K1140" t="s">
        <v>1814</v>
      </c>
      <c r="L1140">
        <f>ROUND(C1140/B1140*100,0)</f>
        <v>0</v>
      </c>
      <c r="M1140">
        <f>IFERROR(ROUND(C1140/I1140,2),0)</f>
        <v>31.25</v>
      </c>
      <c r="N1140" t="s">
        <v>1871</v>
      </c>
      <c r="O1140" t="s">
        <v>1873</v>
      </c>
      <c r="P1140" s="10">
        <f t="shared" si="34"/>
        <v>42736.9066087963</v>
      </c>
      <c r="Q1140" s="10">
        <f t="shared" si="35"/>
        <v>42756.9066087963</v>
      </c>
    </row>
    <row r="1141" spans="1:17" hidden="1" x14ac:dyDescent="0.3">
      <c r="A1141" s="7">
        <v>1139</v>
      </c>
      <c r="B1141" s="3">
        <v>8000</v>
      </c>
      <c r="C1141" s="5">
        <v>5</v>
      </c>
      <c r="D1141" t="s">
        <v>1754</v>
      </c>
      <c r="E1141" t="s">
        <v>1757</v>
      </c>
      <c r="F1141">
        <v>1420100426</v>
      </c>
      <c r="G1141">
        <v>1417508426</v>
      </c>
      <c r="H1141" t="b">
        <v>0</v>
      </c>
      <c r="I1141">
        <v>1</v>
      </c>
      <c r="J1141" t="b">
        <v>0</v>
      </c>
      <c r="K1141" t="s">
        <v>1814</v>
      </c>
      <c r="L1141">
        <f>ROUND(C1141/B1141*100,0)</f>
        <v>0</v>
      </c>
      <c r="M1141">
        <f>IFERROR(ROUND(C1141/I1141,2),0)</f>
        <v>5</v>
      </c>
      <c r="N1141" t="s">
        <v>1871</v>
      </c>
      <c r="O1141" t="s">
        <v>1873</v>
      </c>
      <c r="P1141" s="10">
        <f t="shared" si="34"/>
        <v>41975.347523148142</v>
      </c>
      <c r="Q1141" s="10">
        <f t="shared" si="35"/>
        <v>42005.347523148142</v>
      </c>
    </row>
    <row r="1142" spans="1:17" hidden="1" x14ac:dyDescent="0.3">
      <c r="A1142" s="7">
        <v>1140</v>
      </c>
      <c r="B1142" s="3">
        <v>5000</v>
      </c>
      <c r="C1142" s="5">
        <v>0</v>
      </c>
      <c r="D1142" t="s">
        <v>1754</v>
      </c>
      <c r="E1142" t="s">
        <v>1758</v>
      </c>
      <c r="F1142">
        <v>1438859121</v>
      </c>
      <c r="G1142">
        <v>1436267121</v>
      </c>
      <c r="H1142" t="b">
        <v>0</v>
      </c>
      <c r="I1142">
        <v>0</v>
      </c>
      <c r="J1142" t="b">
        <v>0</v>
      </c>
      <c r="K1142" t="s">
        <v>1814</v>
      </c>
      <c r="L1142">
        <f>ROUND(C1142/B1142*100,0)</f>
        <v>0</v>
      </c>
      <c r="M1142">
        <f>IFERROR(ROUND(C1142/I1142,2),0)</f>
        <v>0</v>
      </c>
      <c r="N1142" t="s">
        <v>1871</v>
      </c>
      <c r="O1142" t="s">
        <v>1873</v>
      </c>
      <c r="P1142" s="10">
        <f t="shared" si="34"/>
        <v>42192.462048611109</v>
      </c>
      <c r="Q1142" s="10">
        <f t="shared" si="35"/>
        <v>42222.462048611109</v>
      </c>
    </row>
    <row r="1143" spans="1:17" hidden="1" x14ac:dyDescent="0.3">
      <c r="A1143" s="7">
        <v>1141</v>
      </c>
      <c r="B1143" s="3">
        <v>500</v>
      </c>
      <c r="C1143" s="5">
        <v>0</v>
      </c>
      <c r="D1143" t="s">
        <v>1754</v>
      </c>
      <c r="E1143" t="s">
        <v>1769</v>
      </c>
      <c r="F1143">
        <v>1436460450</v>
      </c>
      <c r="G1143">
        <v>1433868450</v>
      </c>
      <c r="H1143" t="b">
        <v>0</v>
      </c>
      <c r="I1143">
        <v>0</v>
      </c>
      <c r="J1143" t="b">
        <v>0</v>
      </c>
      <c r="K1143" t="s">
        <v>1814</v>
      </c>
      <c r="L1143">
        <f>ROUND(C1143/B1143*100,0)</f>
        <v>0</v>
      </c>
      <c r="M1143">
        <f>IFERROR(ROUND(C1143/I1143,2),0)</f>
        <v>0</v>
      </c>
      <c r="N1143" t="s">
        <v>1871</v>
      </c>
      <c r="O1143" t="s">
        <v>1873</v>
      </c>
      <c r="P1143" s="10">
        <f t="shared" si="34"/>
        <v>42164.699652777781</v>
      </c>
      <c r="Q1143" s="10">
        <f t="shared" si="35"/>
        <v>42194.699652777781</v>
      </c>
    </row>
    <row r="1144" spans="1:17" hidden="1" x14ac:dyDescent="0.3">
      <c r="A1144" s="7">
        <v>1142</v>
      </c>
      <c r="B1144" s="3">
        <v>4000</v>
      </c>
      <c r="C1144" s="5">
        <v>0</v>
      </c>
      <c r="D1144" t="s">
        <v>1754</v>
      </c>
      <c r="E1144" t="s">
        <v>1757</v>
      </c>
      <c r="F1144">
        <v>1424131727</v>
      </c>
      <c r="G1144">
        <v>1421539727</v>
      </c>
      <c r="H1144" t="b">
        <v>0</v>
      </c>
      <c r="I1144">
        <v>0</v>
      </c>
      <c r="J1144" t="b">
        <v>0</v>
      </c>
      <c r="K1144" t="s">
        <v>1814</v>
      </c>
      <c r="L1144">
        <f>ROUND(C1144/B1144*100,0)</f>
        <v>0</v>
      </c>
      <c r="M1144">
        <f>IFERROR(ROUND(C1144/I1144,2),0)</f>
        <v>0</v>
      </c>
      <c r="N1144" t="s">
        <v>1871</v>
      </c>
      <c r="O1144" t="s">
        <v>1873</v>
      </c>
      <c r="P1144" s="10">
        <f t="shared" si="34"/>
        <v>42022.006099537044</v>
      </c>
      <c r="Q1144" s="10">
        <f t="shared" si="35"/>
        <v>42052.006099537044</v>
      </c>
    </row>
    <row r="1145" spans="1:17" hidden="1" x14ac:dyDescent="0.3">
      <c r="A1145" s="7">
        <v>1143</v>
      </c>
      <c r="B1145" s="3">
        <v>45000</v>
      </c>
      <c r="C1145" s="5">
        <v>186</v>
      </c>
      <c r="D1145" t="s">
        <v>1754</v>
      </c>
      <c r="E1145" t="s">
        <v>1757</v>
      </c>
      <c r="F1145">
        <v>1450327126</v>
      </c>
      <c r="G1145">
        <v>1447735126</v>
      </c>
      <c r="H1145" t="b">
        <v>0</v>
      </c>
      <c r="I1145">
        <v>8</v>
      </c>
      <c r="J1145" t="b">
        <v>0</v>
      </c>
      <c r="K1145" t="s">
        <v>1814</v>
      </c>
      <c r="L1145">
        <f>ROUND(C1145/B1145*100,0)</f>
        <v>0</v>
      </c>
      <c r="M1145">
        <f>IFERROR(ROUND(C1145/I1145,2),0)</f>
        <v>23.25</v>
      </c>
      <c r="N1145" t="s">
        <v>1871</v>
      </c>
      <c r="O1145" t="s">
        <v>1873</v>
      </c>
      <c r="P1145" s="10">
        <f t="shared" si="34"/>
        <v>42325.19358796296</v>
      </c>
      <c r="Q1145" s="10">
        <f t="shared" si="35"/>
        <v>42355.19358796296</v>
      </c>
    </row>
    <row r="1146" spans="1:17" hidden="1" x14ac:dyDescent="0.3">
      <c r="A1146" s="7">
        <v>1144</v>
      </c>
      <c r="B1146" s="3">
        <v>9300</v>
      </c>
      <c r="C1146" s="5">
        <v>0</v>
      </c>
      <c r="D1146" t="s">
        <v>1754</v>
      </c>
      <c r="E1146" t="s">
        <v>1757</v>
      </c>
      <c r="F1146">
        <v>1430281320</v>
      </c>
      <c r="G1146">
        <v>1427689320</v>
      </c>
      <c r="H1146" t="b">
        <v>0</v>
      </c>
      <c r="I1146">
        <v>0</v>
      </c>
      <c r="J1146" t="b">
        <v>0</v>
      </c>
      <c r="K1146" t="s">
        <v>1815</v>
      </c>
      <c r="L1146">
        <f>ROUND(C1146/B1146*100,0)</f>
        <v>0</v>
      </c>
      <c r="M1146">
        <f>IFERROR(ROUND(C1146/I1146,2),0)</f>
        <v>0</v>
      </c>
      <c r="N1146" t="s">
        <v>1874</v>
      </c>
      <c r="O1146" t="s">
        <v>1875</v>
      </c>
      <c r="P1146" s="10">
        <f t="shared" si="34"/>
        <v>42093.181944444441</v>
      </c>
      <c r="Q1146" s="10">
        <f t="shared" si="35"/>
        <v>42123.181944444441</v>
      </c>
    </row>
    <row r="1147" spans="1:17" hidden="1" x14ac:dyDescent="0.3">
      <c r="A1147" s="7">
        <v>1145</v>
      </c>
      <c r="B1147" s="3">
        <v>80000</v>
      </c>
      <c r="C1147" s="5">
        <v>100</v>
      </c>
      <c r="D1147" t="s">
        <v>1754</v>
      </c>
      <c r="E1147" t="s">
        <v>1757</v>
      </c>
      <c r="F1147">
        <v>1412272592</v>
      </c>
      <c r="G1147">
        <v>1407088592</v>
      </c>
      <c r="H1147" t="b">
        <v>0</v>
      </c>
      <c r="I1147">
        <v>1</v>
      </c>
      <c r="J1147" t="b">
        <v>0</v>
      </c>
      <c r="K1147" t="s">
        <v>1815</v>
      </c>
      <c r="L1147">
        <f>ROUND(C1147/B1147*100,0)</f>
        <v>0</v>
      </c>
      <c r="M1147">
        <f>IFERROR(ROUND(C1147/I1147,2),0)</f>
        <v>100</v>
      </c>
      <c r="N1147" t="s">
        <v>1874</v>
      </c>
      <c r="O1147" t="s">
        <v>1875</v>
      </c>
      <c r="P1147" s="10">
        <f t="shared" si="34"/>
        <v>41854.747592592597</v>
      </c>
      <c r="Q1147" s="10">
        <f t="shared" si="35"/>
        <v>41914.747592592597</v>
      </c>
    </row>
    <row r="1148" spans="1:17" hidden="1" x14ac:dyDescent="0.3">
      <c r="A1148" s="7">
        <v>1146</v>
      </c>
      <c r="B1148" s="3">
        <v>6000</v>
      </c>
      <c r="C1148" s="5">
        <v>530</v>
      </c>
      <c r="D1148" t="s">
        <v>1754</v>
      </c>
      <c r="E1148" t="s">
        <v>1757</v>
      </c>
      <c r="F1148">
        <v>1399071173</v>
      </c>
      <c r="G1148">
        <v>1395787973</v>
      </c>
      <c r="H1148" t="b">
        <v>0</v>
      </c>
      <c r="I1148">
        <v>12</v>
      </c>
      <c r="J1148" t="b">
        <v>0</v>
      </c>
      <c r="K1148" t="s">
        <v>1815</v>
      </c>
      <c r="L1148">
        <f>ROUND(C1148/B1148*100,0)</f>
        <v>9</v>
      </c>
      <c r="M1148">
        <f>IFERROR(ROUND(C1148/I1148,2),0)</f>
        <v>44.17</v>
      </c>
      <c r="N1148" t="s">
        <v>1874</v>
      </c>
      <c r="O1148" t="s">
        <v>1875</v>
      </c>
      <c r="P1148" s="10">
        <f t="shared" si="34"/>
        <v>41723.9533912037</v>
      </c>
      <c r="Q1148" s="10">
        <f t="shared" si="35"/>
        <v>41761.9533912037</v>
      </c>
    </row>
    <row r="1149" spans="1:17" hidden="1" x14ac:dyDescent="0.3">
      <c r="A1149" s="7">
        <v>1147</v>
      </c>
      <c r="B1149" s="3">
        <v>25000</v>
      </c>
      <c r="C1149" s="5">
        <v>0</v>
      </c>
      <c r="D1149" t="s">
        <v>1754</v>
      </c>
      <c r="E1149" t="s">
        <v>1762</v>
      </c>
      <c r="F1149">
        <v>1413760783</v>
      </c>
      <c r="G1149">
        <v>1408576783</v>
      </c>
      <c r="H1149" t="b">
        <v>0</v>
      </c>
      <c r="I1149">
        <v>0</v>
      </c>
      <c r="J1149" t="b">
        <v>0</v>
      </c>
      <c r="K1149" t="s">
        <v>1815</v>
      </c>
      <c r="L1149">
        <f>ROUND(C1149/B1149*100,0)</f>
        <v>0</v>
      </c>
      <c r="M1149">
        <f>IFERROR(ROUND(C1149/I1149,2),0)</f>
        <v>0</v>
      </c>
      <c r="N1149" t="s">
        <v>1874</v>
      </c>
      <c r="O1149" t="s">
        <v>1875</v>
      </c>
      <c r="P1149" s="10">
        <f t="shared" si="34"/>
        <v>41871.972025462965</v>
      </c>
      <c r="Q1149" s="10">
        <f t="shared" si="35"/>
        <v>41931.972025462965</v>
      </c>
    </row>
    <row r="1150" spans="1:17" hidden="1" x14ac:dyDescent="0.3">
      <c r="A1150" s="7">
        <v>1148</v>
      </c>
      <c r="B1150" s="3">
        <v>15000</v>
      </c>
      <c r="C1150" s="5">
        <v>73</v>
      </c>
      <c r="D1150" t="s">
        <v>1754</v>
      </c>
      <c r="E1150" t="s">
        <v>1757</v>
      </c>
      <c r="F1150">
        <v>1480568781</v>
      </c>
      <c r="G1150">
        <v>1477973181</v>
      </c>
      <c r="H1150" t="b">
        <v>0</v>
      </c>
      <c r="I1150">
        <v>3</v>
      </c>
      <c r="J1150" t="b">
        <v>0</v>
      </c>
      <c r="K1150" t="s">
        <v>1815</v>
      </c>
      <c r="L1150">
        <f>ROUND(C1150/B1150*100,0)</f>
        <v>0</v>
      </c>
      <c r="M1150">
        <f>IFERROR(ROUND(C1150/I1150,2),0)</f>
        <v>24.33</v>
      </c>
      <c r="N1150" t="s">
        <v>1874</v>
      </c>
      <c r="O1150" t="s">
        <v>1875</v>
      </c>
      <c r="P1150" s="10">
        <f t="shared" si="34"/>
        <v>42675.171076388884</v>
      </c>
      <c r="Q1150" s="10">
        <f t="shared" si="35"/>
        <v>42705.212743055556</v>
      </c>
    </row>
    <row r="1151" spans="1:17" hidden="1" x14ac:dyDescent="0.3">
      <c r="A1151" s="7">
        <v>1149</v>
      </c>
      <c r="B1151" s="3">
        <v>50000</v>
      </c>
      <c r="C1151" s="5">
        <v>75</v>
      </c>
      <c r="D1151" t="s">
        <v>1754</v>
      </c>
      <c r="E1151" t="s">
        <v>1757</v>
      </c>
      <c r="F1151">
        <v>1466096566</v>
      </c>
      <c r="G1151">
        <v>1463504566</v>
      </c>
      <c r="H1151" t="b">
        <v>0</v>
      </c>
      <c r="I1151">
        <v>2</v>
      </c>
      <c r="J1151" t="b">
        <v>0</v>
      </c>
      <c r="K1151" t="s">
        <v>1815</v>
      </c>
      <c r="L1151">
        <f>ROUND(C1151/B1151*100,0)</f>
        <v>0</v>
      </c>
      <c r="M1151">
        <f>IFERROR(ROUND(C1151/I1151,2),0)</f>
        <v>37.5</v>
      </c>
      <c r="N1151" t="s">
        <v>1874</v>
      </c>
      <c r="O1151" t="s">
        <v>1875</v>
      </c>
      <c r="P1151" s="10">
        <f t="shared" si="34"/>
        <v>42507.71025462963</v>
      </c>
      <c r="Q1151" s="10">
        <f t="shared" si="35"/>
        <v>42537.71025462963</v>
      </c>
    </row>
    <row r="1152" spans="1:17" hidden="1" x14ac:dyDescent="0.3">
      <c r="A1152" s="7">
        <v>1150</v>
      </c>
      <c r="B1152" s="3">
        <v>2500</v>
      </c>
      <c r="C1152" s="5">
        <v>252</v>
      </c>
      <c r="D1152" t="s">
        <v>1754</v>
      </c>
      <c r="E1152" t="s">
        <v>1757</v>
      </c>
      <c r="F1152">
        <v>1452293675</v>
      </c>
      <c r="G1152">
        <v>1447109675</v>
      </c>
      <c r="H1152" t="b">
        <v>0</v>
      </c>
      <c r="I1152">
        <v>6</v>
      </c>
      <c r="J1152" t="b">
        <v>0</v>
      </c>
      <c r="K1152" t="s">
        <v>1815</v>
      </c>
      <c r="L1152">
        <f>ROUND(C1152/B1152*100,0)</f>
        <v>10</v>
      </c>
      <c r="M1152">
        <f>IFERROR(ROUND(C1152/I1152,2),0)</f>
        <v>42</v>
      </c>
      <c r="N1152" t="s">
        <v>1874</v>
      </c>
      <c r="O1152" t="s">
        <v>1875</v>
      </c>
      <c r="P1152" s="10">
        <f t="shared" si="34"/>
        <v>42317.954571759255</v>
      </c>
      <c r="Q1152" s="10">
        <f t="shared" si="35"/>
        <v>42377.954571759255</v>
      </c>
    </row>
    <row r="1153" spans="1:17" hidden="1" x14ac:dyDescent="0.3">
      <c r="A1153" s="7">
        <v>1151</v>
      </c>
      <c r="B1153" s="3">
        <v>25000</v>
      </c>
      <c r="C1153" s="5">
        <v>0</v>
      </c>
      <c r="D1153" t="s">
        <v>1754</v>
      </c>
      <c r="E1153" t="s">
        <v>1757</v>
      </c>
      <c r="F1153">
        <v>1441592863</v>
      </c>
      <c r="G1153">
        <v>1439000863</v>
      </c>
      <c r="H1153" t="b">
        <v>0</v>
      </c>
      <c r="I1153">
        <v>0</v>
      </c>
      <c r="J1153" t="b">
        <v>0</v>
      </c>
      <c r="K1153" t="s">
        <v>1815</v>
      </c>
      <c r="L1153">
        <f>ROUND(C1153/B1153*100,0)</f>
        <v>0</v>
      </c>
      <c r="M1153">
        <f>IFERROR(ROUND(C1153/I1153,2),0)</f>
        <v>0</v>
      </c>
      <c r="N1153" t="s">
        <v>1874</v>
      </c>
      <c r="O1153" t="s">
        <v>1875</v>
      </c>
      <c r="P1153" s="10">
        <f t="shared" si="34"/>
        <v>42224.102581018517</v>
      </c>
      <c r="Q1153" s="10">
        <f t="shared" si="35"/>
        <v>42254.102581018517</v>
      </c>
    </row>
    <row r="1154" spans="1:17" hidden="1" x14ac:dyDescent="0.3">
      <c r="A1154" s="7">
        <v>1152</v>
      </c>
      <c r="B1154" s="3">
        <v>16000</v>
      </c>
      <c r="C1154" s="5">
        <v>911</v>
      </c>
      <c r="D1154" t="s">
        <v>1754</v>
      </c>
      <c r="E1154" t="s">
        <v>1757</v>
      </c>
      <c r="F1154">
        <v>1431709312</v>
      </c>
      <c r="G1154">
        <v>1429117312</v>
      </c>
      <c r="H1154" t="b">
        <v>0</v>
      </c>
      <c r="I1154">
        <v>15</v>
      </c>
      <c r="J1154" t="b">
        <v>0</v>
      </c>
      <c r="K1154" t="s">
        <v>1815</v>
      </c>
      <c r="L1154">
        <f>ROUND(C1154/B1154*100,0)</f>
        <v>6</v>
      </c>
      <c r="M1154">
        <f>IFERROR(ROUND(C1154/I1154,2),0)</f>
        <v>60.73</v>
      </c>
      <c r="N1154" t="s">
        <v>1874</v>
      </c>
      <c r="O1154" t="s">
        <v>1875</v>
      </c>
      <c r="P1154" s="10">
        <f t="shared" si="34"/>
        <v>42109.709629629629</v>
      </c>
      <c r="Q1154" s="10">
        <f t="shared" si="35"/>
        <v>42139.709629629629</v>
      </c>
    </row>
    <row r="1155" spans="1:17" hidden="1" x14ac:dyDescent="0.3">
      <c r="A1155" s="7">
        <v>1153</v>
      </c>
      <c r="B1155" s="3">
        <v>8000</v>
      </c>
      <c r="C1155" s="5">
        <v>50</v>
      </c>
      <c r="D1155" t="s">
        <v>1754</v>
      </c>
      <c r="E1155" t="s">
        <v>1757</v>
      </c>
      <c r="F1155">
        <v>1434647305</v>
      </c>
      <c r="G1155">
        <v>1432055305</v>
      </c>
      <c r="H1155" t="b">
        <v>0</v>
      </c>
      <c r="I1155">
        <v>1</v>
      </c>
      <c r="J1155" t="b">
        <v>0</v>
      </c>
      <c r="K1155" t="s">
        <v>1815</v>
      </c>
      <c r="L1155">
        <f>ROUND(C1155/B1155*100,0)</f>
        <v>1</v>
      </c>
      <c r="M1155">
        <f>IFERROR(ROUND(C1155/I1155,2),0)</f>
        <v>50</v>
      </c>
      <c r="N1155" t="s">
        <v>1874</v>
      </c>
      <c r="O1155" t="s">
        <v>1875</v>
      </c>
      <c r="P1155" s="10">
        <f t="shared" ref="P1155:P1218" si="36">(((G1155/60)/60/24)+DATE(1970,1,1))</f>
        <v>42143.714178240742</v>
      </c>
      <c r="Q1155" s="10">
        <f t="shared" ref="Q1155:Q1218" si="37">(((F1155/60)/60/24)+DATE(1970,1,1))</f>
        <v>42173.714178240742</v>
      </c>
    </row>
    <row r="1156" spans="1:17" hidden="1" x14ac:dyDescent="0.3">
      <c r="A1156" s="7">
        <v>1154</v>
      </c>
      <c r="B1156" s="3">
        <v>5000</v>
      </c>
      <c r="C1156" s="5">
        <v>325</v>
      </c>
      <c r="D1156" t="s">
        <v>1754</v>
      </c>
      <c r="E1156" t="s">
        <v>1757</v>
      </c>
      <c r="F1156">
        <v>1441507006</v>
      </c>
      <c r="G1156">
        <v>1438915006</v>
      </c>
      <c r="H1156" t="b">
        <v>0</v>
      </c>
      <c r="I1156">
        <v>3</v>
      </c>
      <c r="J1156" t="b">
        <v>0</v>
      </c>
      <c r="K1156" t="s">
        <v>1815</v>
      </c>
      <c r="L1156">
        <f>ROUND(C1156/B1156*100,0)</f>
        <v>7</v>
      </c>
      <c r="M1156">
        <f>IFERROR(ROUND(C1156/I1156,2),0)</f>
        <v>108.33</v>
      </c>
      <c r="N1156" t="s">
        <v>1874</v>
      </c>
      <c r="O1156" t="s">
        <v>1875</v>
      </c>
      <c r="P1156" s="10">
        <f t="shared" si="36"/>
        <v>42223.108865740738</v>
      </c>
      <c r="Q1156" s="10">
        <f t="shared" si="37"/>
        <v>42253.108865740738</v>
      </c>
    </row>
    <row r="1157" spans="1:17" hidden="1" x14ac:dyDescent="0.3">
      <c r="A1157" s="7">
        <v>1155</v>
      </c>
      <c r="B1157" s="3">
        <v>25000</v>
      </c>
      <c r="C1157" s="5">
        <v>188</v>
      </c>
      <c r="D1157" t="s">
        <v>1754</v>
      </c>
      <c r="E1157" t="s">
        <v>1757</v>
      </c>
      <c r="F1157">
        <v>1408040408</v>
      </c>
      <c r="G1157">
        <v>1405448408</v>
      </c>
      <c r="H1157" t="b">
        <v>0</v>
      </c>
      <c r="I1157">
        <v>8</v>
      </c>
      <c r="J1157" t="b">
        <v>0</v>
      </c>
      <c r="K1157" t="s">
        <v>1815</v>
      </c>
      <c r="L1157">
        <f>ROUND(C1157/B1157*100,0)</f>
        <v>1</v>
      </c>
      <c r="M1157">
        <f>IFERROR(ROUND(C1157/I1157,2),0)</f>
        <v>23.5</v>
      </c>
      <c r="N1157" t="s">
        <v>1874</v>
      </c>
      <c r="O1157" t="s">
        <v>1875</v>
      </c>
      <c r="P1157" s="10">
        <f t="shared" si="36"/>
        <v>41835.763981481483</v>
      </c>
      <c r="Q1157" s="10">
        <f t="shared" si="37"/>
        <v>41865.763981481483</v>
      </c>
    </row>
    <row r="1158" spans="1:17" hidden="1" x14ac:dyDescent="0.3">
      <c r="A1158" s="7">
        <v>1156</v>
      </c>
      <c r="B1158" s="3">
        <v>6500</v>
      </c>
      <c r="C1158" s="5">
        <v>0</v>
      </c>
      <c r="D1158" t="s">
        <v>1754</v>
      </c>
      <c r="E1158" t="s">
        <v>1757</v>
      </c>
      <c r="F1158">
        <v>1424742162</v>
      </c>
      <c r="G1158">
        <v>1422150162</v>
      </c>
      <c r="H1158" t="b">
        <v>0</v>
      </c>
      <c r="I1158">
        <v>0</v>
      </c>
      <c r="J1158" t="b">
        <v>0</v>
      </c>
      <c r="K1158" t="s">
        <v>1815</v>
      </c>
      <c r="L1158">
        <f>ROUND(C1158/B1158*100,0)</f>
        <v>0</v>
      </c>
      <c r="M1158">
        <f>IFERROR(ROUND(C1158/I1158,2),0)</f>
        <v>0</v>
      </c>
      <c r="N1158" t="s">
        <v>1874</v>
      </c>
      <c r="O1158" t="s">
        <v>1875</v>
      </c>
      <c r="P1158" s="10">
        <f t="shared" si="36"/>
        <v>42029.07131944444</v>
      </c>
      <c r="Q1158" s="10">
        <f t="shared" si="37"/>
        <v>42059.07131944444</v>
      </c>
    </row>
    <row r="1159" spans="1:17" hidden="1" x14ac:dyDescent="0.3">
      <c r="A1159" s="7">
        <v>1157</v>
      </c>
      <c r="B1159" s="3">
        <v>10000</v>
      </c>
      <c r="C1159" s="5">
        <v>151</v>
      </c>
      <c r="D1159" t="s">
        <v>1754</v>
      </c>
      <c r="E1159" t="s">
        <v>1757</v>
      </c>
      <c r="F1159">
        <v>1417795480</v>
      </c>
      <c r="G1159">
        <v>1412607880</v>
      </c>
      <c r="H1159" t="b">
        <v>0</v>
      </c>
      <c r="I1159">
        <v>3</v>
      </c>
      <c r="J1159" t="b">
        <v>0</v>
      </c>
      <c r="K1159" t="s">
        <v>1815</v>
      </c>
      <c r="L1159">
        <f>ROUND(C1159/B1159*100,0)</f>
        <v>2</v>
      </c>
      <c r="M1159">
        <f>IFERROR(ROUND(C1159/I1159,2),0)</f>
        <v>50.33</v>
      </c>
      <c r="N1159" t="s">
        <v>1874</v>
      </c>
      <c r="O1159" t="s">
        <v>1875</v>
      </c>
      <c r="P1159" s="10">
        <f t="shared" si="36"/>
        <v>41918.628240740742</v>
      </c>
      <c r="Q1159" s="10">
        <f t="shared" si="37"/>
        <v>41978.669907407413</v>
      </c>
    </row>
    <row r="1160" spans="1:17" hidden="1" x14ac:dyDescent="0.3">
      <c r="A1160" s="7">
        <v>1158</v>
      </c>
      <c r="B1160" s="3">
        <v>7500</v>
      </c>
      <c r="C1160" s="5">
        <v>35</v>
      </c>
      <c r="D1160" t="s">
        <v>1754</v>
      </c>
      <c r="E1160" t="s">
        <v>1757</v>
      </c>
      <c r="F1160">
        <v>1418091128</v>
      </c>
      <c r="G1160">
        <v>1415499128</v>
      </c>
      <c r="H1160" t="b">
        <v>0</v>
      </c>
      <c r="I1160">
        <v>3</v>
      </c>
      <c r="J1160" t="b">
        <v>0</v>
      </c>
      <c r="K1160" t="s">
        <v>1815</v>
      </c>
      <c r="L1160">
        <f>ROUND(C1160/B1160*100,0)</f>
        <v>0</v>
      </c>
      <c r="M1160">
        <f>IFERROR(ROUND(C1160/I1160,2),0)</f>
        <v>11.67</v>
      </c>
      <c r="N1160" t="s">
        <v>1874</v>
      </c>
      <c r="O1160" t="s">
        <v>1875</v>
      </c>
      <c r="P1160" s="10">
        <f t="shared" si="36"/>
        <v>41952.09175925926</v>
      </c>
      <c r="Q1160" s="10">
        <f t="shared" si="37"/>
        <v>41982.09175925926</v>
      </c>
    </row>
    <row r="1161" spans="1:17" hidden="1" x14ac:dyDescent="0.3">
      <c r="A1161" s="7">
        <v>1159</v>
      </c>
      <c r="B1161" s="3">
        <v>6750</v>
      </c>
      <c r="C1161" s="5">
        <v>0</v>
      </c>
      <c r="D1161" t="s">
        <v>1754</v>
      </c>
      <c r="E1161" t="s">
        <v>1757</v>
      </c>
      <c r="F1161">
        <v>1435679100</v>
      </c>
      <c r="G1161">
        <v>1433006765</v>
      </c>
      <c r="H1161" t="b">
        <v>0</v>
      </c>
      <c r="I1161">
        <v>0</v>
      </c>
      <c r="J1161" t="b">
        <v>0</v>
      </c>
      <c r="K1161" t="s">
        <v>1815</v>
      </c>
      <c r="L1161">
        <f>ROUND(C1161/B1161*100,0)</f>
        <v>0</v>
      </c>
      <c r="M1161">
        <f>IFERROR(ROUND(C1161/I1161,2),0)</f>
        <v>0</v>
      </c>
      <c r="N1161" t="s">
        <v>1874</v>
      </c>
      <c r="O1161" t="s">
        <v>1875</v>
      </c>
      <c r="P1161" s="10">
        <f t="shared" si="36"/>
        <v>42154.726446759261</v>
      </c>
      <c r="Q1161" s="10">
        <f t="shared" si="37"/>
        <v>42185.65625</v>
      </c>
    </row>
    <row r="1162" spans="1:17" hidden="1" x14ac:dyDescent="0.3">
      <c r="A1162" s="7">
        <v>1160</v>
      </c>
      <c r="B1162" s="3">
        <v>30000</v>
      </c>
      <c r="C1162" s="5">
        <v>1155</v>
      </c>
      <c r="D1162" t="s">
        <v>1754</v>
      </c>
      <c r="E1162" t="s">
        <v>1757</v>
      </c>
      <c r="F1162">
        <v>1427510586</v>
      </c>
      <c r="G1162">
        <v>1424922186</v>
      </c>
      <c r="H1162" t="b">
        <v>0</v>
      </c>
      <c r="I1162">
        <v>19</v>
      </c>
      <c r="J1162" t="b">
        <v>0</v>
      </c>
      <c r="K1162" t="s">
        <v>1815</v>
      </c>
      <c r="L1162">
        <f>ROUND(C1162/B1162*100,0)</f>
        <v>4</v>
      </c>
      <c r="M1162">
        <f>IFERROR(ROUND(C1162/I1162,2),0)</f>
        <v>60.79</v>
      </c>
      <c r="N1162" t="s">
        <v>1874</v>
      </c>
      <c r="O1162" t="s">
        <v>1875</v>
      </c>
      <c r="P1162" s="10">
        <f t="shared" si="36"/>
        <v>42061.154930555553</v>
      </c>
      <c r="Q1162" s="10">
        <f t="shared" si="37"/>
        <v>42091.113263888896</v>
      </c>
    </row>
    <row r="1163" spans="1:17" hidden="1" x14ac:dyDescent="0.3">
      <c r="A1163" s="7">
        <v>1161</v>
      </c>
      <c r="B1163" s="3">
        <v>18000</v>
      </c>
      <c r="C1163" s="5">
        <v>0</v>
      </c>
      <c r="D1163" t="s">
        <v>1754</v>
      </c>
      <c r="E1163" t="s">
        <v>1757</v>
      </c>
      <c r="F1163">
        <v>1432047989</v>
      </c>
      <c r="G1163">
        <v>1430233589</v>
      </c>
      <c r="H1163" t="b">
        <v>0</v>
      </c>
      <c r="I1163">
        <v>0</v>
      </c>
      <c r="J1163" t="b">
        <v>0</v>
      </c>
      <c r="K1163" t="s">
        <v>1815</v>
      </c>
      <c r="L1163">
        <f>ROUND(C1163/B1163*100,0)</f>
        <v>0</v>
      </c>
      <c r="M1163">
        <f>IFERROR(ROUND(C1163/I1163,2),0)</f>
        <v>0</v>
      </c>
      <c r="N1163" t="s">
        <v>1874</v>
      </c>
      <c r="O1163" t="s">
        <v>1875</v>
      </c>
      <c r="P1163" s="10">
        <f t="shared" si="36"/>
        <v>42122.629502314812</v>
      </c>
      <c r="Q1163" s="10">
        <f t="shared" si="37"/>
        <v>42143.629502314812</v>
      </c>
    </row>
    <row r="1164" spans="1:17" hidden="1" x14ac:dyDescent="0.3">
      <c r="A1164" s="7">
        <v>1162</v>
      </c>
      <c r="B1164" s="3">
        <v>60000</v>
      </c>
      <c r="C1164" s="5">
        <v>35</v>
      </c>
      <c r="D1164" t="s">
        <v>1754</v>
      </c>
      <c r="E1164" t="s">
        <v>1757</v>
      </c>
      <c r="F1164">
        <v>1411662264</v>
      </c>
      <c r="G1164">
        <v>1408983864</v>
      </c>
      <c r="H1164" t="b">
        <v>0</v>
      </c>
      <c r="I1164">
        <v>2</v>
      </c>
      <c r="J1164" t="b">
        <v>0</v>
      </c>
      <c r="K1164" t="s">
        <v>1815</v>
      </c>
      <c r="L1164">
        <f>ROUND(C1164/B1164*100,0)</f>
        <v>0</v>
      </c>
      <c r="M1164">
        <f>IFERROR(ROUND(C1164/I1164,2),0)</f>
        <v>17.5</v>
      </c>
      <c r="N1164" t="s">
        <v>1874</v>
      </c>
      <c r="O1164" t="s">
        <v>1875</v>
      </c>
      <c r="P1164" s="10">
        <f t="shared" si="36"/>
        <v>41876.683611111112</v>
      </c>
      <c r="Q1164" s="10">
        <f t="shared" si="37"/>
        <v>41907.683611111112</v>
      </c>
    </row>
    <row r="1165" spans="1:17" hidden="1" x14ac:dyDescent="0.3">
      <c r="A1165" s="7">
        <v>1163</v>
      </c>
      <c r="B1165" s="3">
        <v>5200</v>
      </c>
      <c r="C1165" s="5">
        <v>0</v>
      </c>
      <c r="D1165" t="s">
        <v>1754</v>
      </c>
      <c r="E1165" t="s">
        <v>1757</v>
      </c>
      <c r="F1165">
        <v>1407604920</v>
      </c>
      <c r="G1165">
        <v>1405012920</v>
      </c>
      <c r="H1165" t="b">
        <v>0</v>
      </c>
      <c r="I1165">
        <v>0</v>
      </c>
      <c r="J1165" t="b">
        <v>0</v>
      </c>
      <c r="K1165" t="s">
        <v>1815</v>
      </c>
      <c r="L1165">
        <f>ROUND(C1165/B1165*100,0)</f>
        <v>0</v>
      </c>
      <c r="M1165">
        <f>IFERROR(ROUND(C1165/I1165,2),0)</f>
        <v>0</v>
      </c>
      <c r="N1165" t="s">
        <v>1874</v>
      </c>
      <c r="O1165" t="s">
        <v>1875</v>
      </c>
      <c r="P1165" s="10">
        <f t="shared" si="36"/>
        <v>41830.723611111112</v>
      </c>
      <c r="Q1165" s="10">
        <f t="shared" si="37"/>
        <v>41860.723611111112</v>
      </c>
    </row>
    <row r="1166" spans="1:17" hidden="1" x14ac:dyDescent="0.3">
      <c r="A1166" s="7">
        <v>1164</v>
      </c>
      <c r="B1166" s="3">
        <v>10000</v>
      </c>
      <c r="C1166" s="5">
        <v>0</v>
      </c>
      <c r="D1166" t="s">
        <v>1754</v>
      </c>
      <c r="E1166" t="s">
        <v>1757</v>
      </c>
      <c r="F1166">
        <v>1466270582</v>
      </c>
      <c r="G1166">
        <v>1463678582</v>
      </c>
      <c r="H1166" t="b">
        <v>0</v>
      </c>
      <c r="I1166">
        <v>0</v>
      </c>
      <c r="J1166" t="b">
        <v>0</v>
      </c>
      <c r="K1166" t="s">
        <v>1815</v>
      </c>
      <c r="L1166">
        <f>ROUND(C1166/B1166*100,0)</f>
        <v>0</v>
      </c>
      <c r="M1166">
        <f>IFERROR(ROUND(C1166/I1166,2),0)</f>
        <v>0</v>
      </c>
      <c r="N1166" t="s">
        <v>1874</v>
      </c>
      <c r="O1166" t="s">
        <v>1875</v>
      </c>
      <c r="P1166" s="10">
        <f t="shared" si="36"/>
        <v>42509.724328703705</v>
      </c>
      <c r="Q1166" s="10">
        <f t="shared" si="37"/>
        <v>42539.724328703705</v>
      </c>
    </row>
    <row r="1167" spans="1:17" hidden="1" x14ac:dyDescent="0.3">
      <c r="A1167" s="7">
        <v>1165</v>
      </c>
      <c r="B1167" s="3">
        <v>10000</v>
      </c>
      <c r="C1167" s="5">
        <v>2070.5</v>
      </c>
      <c r="D1167" t="s">
        <v>1754</v>
      </c>
      <c r="E1167" t="s">
        <v>1757</v>
      </c>
      <c r="F1167">
        <v>1404623330</v>
      </c>
      <c r="G1167">
        <v>1401685730</v>
      </c>
      <c r="H1167" t="b">
        <v>0</v>
      </c>
      <c r="I1167">
        <v>25</v>
      </c>
      <c r="J1167" t="b">
        <v>0</v>
      </c>
      <c r="K1167" t="s">
        <v>1815</v>
      </c>
      <c r="L1167">
        <f>ROUND(C1167/B1167*100,0)</f>
        <v>21</v>
      </c>
      <c r="M1167">
        <f>IFERROR(ROUND(C1167/I1167,2),0)</f>
        <v>82.82</v>
      </c>
      <c r="N1167" t="s">
        <v>1874</v>
      </c>
      <c r="O1167" t="s">
        <v>1875</v>
      </c>
      <c r="P1167" s="10">
        <f t="shared" si="36"/>
        <v>41792.214467592588</v>
      </c>
      <c r="Q1167" s="10">
        <f t="shared" si="37"/>
        <v>41826.214467592588</v>
      </c>
    </row>
    <row r="1168" spans="1:17" hidden="1" x14ac:dyDescent="0.3">
      <c r="A1168" s="7">
        <v>1166</v>
      </c>
      <c r="B1168" s="3">
        <v>15000</v>
      </c>
      <c r="C1168" s="5">
        <v>2871</v>
      </c>
      <c r="D1168" t="s">
        <v>1754</v>
      </c>
      <c r="E1168" t="s">
        <v>1757</v>
      </c>
      <c r="F1168">
        <v>1435291200</v>
      </c>
      <c r="G1168">
        <v>1432640342</v>
      </c>
      <c r="H1168" t="b">
        <v>0</v>
      </c>
      <c r="I1168">
        <v>8</v>
      </c>
      <c r="J1168" t="b">
        <v>0</v>
      </c>
      <c r="K1168" t="s">
        <v>1815</v>
      </c>
      <c r="L1168">
        <f>ROUND(C1168/B1168*100,0)</f>
        <v>19</v>
      </c>
      <c r="M1168">
        <f>IFERROR(ROUND(C1168/I1168,2),0)</f>
        <v>358.88</v>
      </c>
      <c r="N1168" t="s">
        <v>1874</v>
      </c>
      <c r="O1168" t="s">
        <v>1875</v>
      </c>
      <c r="P1168" s="10">
        <f t="shared" si="36"/>
        <v>42150.485439814816</v>
      </c>
      <c r="Q1168" s="10">
        <f t="shared" si="37"/>
        <v>42181.166666666672</v>
      </c>
    </row>
    <row r="1169" spans="1:17" hidden="1" x14ac:dyDescent="0.3">
      <c r="A1169" s="7">
        <v>1167</v>
      </c>
      <c r="B1169" s="3">
        <v>60000</v>
      </c>
      <c r="C1169" s="5">
        <v>979</v>
      </c>
      <c r="D1169" t="s">
        <v>1754</v>
      </c>
      <c r="E1169" t="s">
        <v>1757</v>
      </c>
      <c r="F1169">
        <v>1410543495</v>
      </c>
      <c r="G1169">
        <v>1407865095</v>
      </c>
      <c r="H1169" t="b">
        <v>0</v>
      </c>
      <c r="I1169">
        <v>16</v>
      </c>
      <c r="J1169" t="b">
        <v>0</v>
      </c>
      <c r="K1169" t="s">
        <v>1815</v>
      </c>
      <c r="L1169">
        <f>ROUND(C1169/B1169*100,0)</f>
        <v>2</v>
      </c>
      <c r="M1169">
        <f>IFERROR(ROUND(C1169/I1169,2),0)</f>
        <v>61.19</v>
      </c>
      <c r="N1169" t="s">
        <v>1874</v>
      </c>
      <c r="O1169" t="s">
        <v>1875</v>
      </c>
      <c r="P1169" s="10">
        <f t="shared" si="36"/>
        <v>41863.734895833331</v>
      </c>
      <c r="Q1169" s="10">
        <f t="shared" si="37"/>
        <v>41894.734895833331</v>
      </c>
    </row>
    <row r="1170" spans="1:17" hidden="1" x14ac:dyDescent="0.3">
      <c r="A1170" s="7">
        <v>1168</v>
      </c>
      <c r="B1170" s="3">
        <v>18000</v>
      </c>
      <c r="C1170" s="5">
        <v>1020</v>
      </c>
      <c r="D1170" t="s">
        <v>1754</v>
      </c>
      <c r="E1170" t="s">
        <v>1757</v>
      </c>
      <c r="F1170">
        <v>1474507065</v>
      </c>
      <c r="G1170">
        <v>1471915065</v>
      </c>
      <c r="H1170" t="b">
        <v>0</v>
      </c>
      <c r="I1170">
        <v>3</v>
      </c>
      <c r="J1170" t="b">
        <v>0</v>
      </c>
      <c r="K1170" t="s">
        <v>1815</v>
      </c>
      <c r="L1170">
        <f>ROUND(C1170/B1170*100,0)</f>
        <v>6</v>
      </c>
      <c r="M1170">
        <f>IFERROR(ROUND(C1170/I1170,2),0)</f>
        <v>340</v>
      </c>
      <c r="N1170" t="s">
        <v>1874</v>
      </c>
      <c r="O1170" t="s">
        <v>1875</v>
      </c>
      <c r="P1170" s="10">
        <f t="shared" si="36"/>
        <v>42605.053993055553</v>
      </c>
      <c r="Q1170" s="10">
        <f t="shared" si="37"/>
        <v>42635.053993055553</v>
      </c>
    </row>
    <row r="1171" spans="1:17" hidden="1" x14ac:dyDescent="0.3">
      <c r="A1171" s="7">
        <v>1169</v>
      </c>
      <c r="B1171" s="3">
        <v>10000</v>
      </c>
      <c r="C1171" s="5">
        <v>17</v>
      </c>
      <c r="D1171" t="s">
        <v>1754</v>
      </c>
      <c r="E1171" t="s">
        <v>1757</v>
      </c>
      <c r="F1171">
        <v>1424593763</v>
      </c>
      <c r="G1171">
        <v>1422001763</v>
      </c>
      <c r="H1171" t="b">
        <v>0</v>
      </c>
      <c r="I1171">
        <v>3</v>
      </c>
      <c r="J1171" t="b">
        <v>0</v>
      </c>
      <c r="K1171" t="s">
        <v>1815</v>
      </c>
      <c r="L1171">
        <f>ROUND(C1171/B1171*100,0)</f>
        <v>0</v>
      </c>
      <c r="M1171">
        <f>IFERROR(ROUND(C1171/I1171,2),0)</f>
        <v>5.67</v>
      </c>
      <c r="N1171" t="s">
        <v>1874</v>
      </c>
      <c r="O1171" t="s">
        <v>1875</v>
      </c>
      <c r="P1171" s="10">
        <f t="shared" si="36"/>
        <v>42027.353738425925</v>
      </c>
      <c r="Q1171" s="10">
        <f t="shared" si="37"/>
        <v>42057.353738425925</v>
      </c>
    </row>
    <row r="1172" spans="1:17" hidden="1" x14ac:dyDescent="0.3">
      <c r="A1172" s="7">
        <v>1170</v>
      </c>
      <c r="B1172" s="3">
        <v>25000</v>
      </c>
      <c r="C1172" s="5">
        <v>100</v>
      </c>
      <c r="D1172" t="s">
        <v>1754</v>
      </c>
      <c r="E1172" t="s">
        <v>1758</v>
      </c>
      <c r="F1172">
        <v>1433021171</v>
      </c>
      <c r="G1172">
        <v>1430429171</v>
      </c>
      <c r="H1172" t="b">
        <v>0</v>
      </c>
      <c r="I1172">
        <v>2</v>
      </c>
      <c r="J1172" t="b">
        <v>0</v>
      </c>
      <c r="K1172" t="s">
        <v>1815</v>
      </c>
      <c r="L1172">
        <f>ROUND(C1172/B1172*100,0)</f>
        <v>0</v>
      </c>
      <c r="M1172">
        <f>IFERROR(ROUND(C1172/I1172,2),0)</f>
        <v>50</v>
      </c>
      <c r="N1172" t="s">
        <v>1874</v>
      </c>
      <c r="O1172" t="s">
        <v>1875</v>
      </c>
      <c r="P1172" s="10">
        <f t="shared" si="36"/>
        <v>42124.893182870372</v>
      </c>
      <c r="Q1172" s="10">
        <f t="shared" si="37"/>
        <v>42154.893182870372</v>
      </c>
    </row>
    <row r="1173" spans="1:17" hidden="1" x14ac:dyDescent="0.3">
      <c r="A1173" s="7">
        <v>1171</v>
      </c>
      <c r="B1173" s="3">
        <v>25000</v>
      </c>
      <c r="C1173" s="5">
        <v>25</v>
      </c>
      <c r="D1173" t="s">
        <v>1754</v>
      </c>
      <c r="E1173" t="s">
        <v>1757</v>
      </c>
      <c r="F1173">
        <v>1415909927</v>
      </c>
      <c r="G1173">
        <v>1414351127</v>
      </c>
      <c r="H1173" t="b">
        <v>0</v>
      </c>
      <c r="I1173">
        <v>1</v>
      </c>
      <c r="J1173" t="b">
        <v>0</v>
      </c>
      <c r="K1173" t="s">
        <v>1815</v>
      </c>
      <c r="L1173">
        <f>ROUND(C1173/B1173*100,0)</f>
        <v>0</v>
      </c>
      <c r="M1173">
        <f>IFERROR(ROUND(C1173/I1173,2),0)</f>
        <v>25</v>
      </c>
      <c r="N1173" t="s">
        <v>1874</v>
      </c>
      <c r="O1173" t="s">
        <v>1875</v>
      </c>
      <c r="P1173" s="10">
        <f t="shared" si="36"/>
        <v>41938.804710648146</v>
      </c>
      <c r="Q1173" s="10">
        <f t="shared" si="37"/>
        <v>41956.846377314811</v>
      </c>
    </row>
    <row r="1174" spans="1:17" hidden="1" x14ac:dyDescent="0.3">
      <c r="A1174" s="7">
        <v>1172</v>
      </c>
      <c r="B1174" s="3">
        <v>9000</v>
      </c>
      <c r="C1174" s="5">
        <v>0</v>
      </c>
      <c r="D1174" t="s">
        <v>1754</v>
      </c>
      <c r="E1174" t="s">
        <v>1757</v>
      </c>
      <c r="F1174">
        <v>1408551752</v>
      </c>
      <c r="G1174">
        <v>1405959752</v>
      </c>
      <c r="H1174" t="b">
        <v>0</v>
      </c>
      <c r="I1174">
        <v>0</v>
      </c>
      <c r="J1174" t="b">
        <v>0</v>
      </c>
      <c r="K1174" t="s">
        <v>1815</v>
      </c>
      <c r="L1174">
        <f>ROUND(C1174/B1174*100,0)</f>
        <v>0</v>
      </c>
      <c r="M1174">
        <f>IFERROR(ROUND(C1174/I1174,2),0)</f>
        <v>0</v>
      </c>
      <c r="N1174" t="s">
        <v>1874</v>
      </c>
      <c r="O1174" t="s">
        <v>1875</v>
      </c>
      <c r="P1174" s="10">
        <f t="shared" si="36"/>
        <v>41841.682314814818</v>
      </c>
      <c r="Q1174" s="10">
        <f t="shared" si="37"/>
        <v>41871.682314814818</v>
      </c>
    </row>
    <row r="1175" spans="1:17" hidden="1" x14ac:dyDescent="0.3">
      <c r="A1175" s="7">
        <v>1173</v>
      </c>
      <c r="B1175" s="3">
        <v>125000</v>
      </c>
      <c r="C1175" s="5">
        <v>30</v>
      </c>
      <c r="D1175" t="s">
        <v>1754</v>
      </c>
      <c r="E1175" t="s">
        <v>1757</v>
      </c>
      <c r="F1175">
        <v>1438576057</v>
      </c>
      <c r="G1175">
        <v>1435552057</v>
      </c>
      <c r="H1175" t="b">
        <v>0</v>
      </c>
      <c r="I1175">
        <v>1</v>
      </c>
      <c r="J1175" t="b">
        <v>0</v>
      </c>
      <c r="K1175" t="s">
        <v>1815</v>
      </c>
      <c r="L1175">
        <f>ROUND(C1175/B1175*100,0)</f>
        <v>0</v>
      </c>
      <c r="M1175">
        <f>IFERROR(ROUND(C1175/I1175,2),0)</f>
        <v>30</v>
      </c>
      <c r="N1175" t="s">
        <v>1874</v>
      </c>
      <c r="O1175" t="s">
        <v>1875</v>
      </c>
      <c r="P1175" s="10">
        <f t="shared" si="36"/>
        <v>42184.185844907406</v>
      </c>
      <c r="Q1175" s="10">
        <f t="shared" si="37"/>
        <v>42219.185844907406</v>
      </c>
    </row>
    <row r="1176" spans="1:17" hidden="1" x14ac:dyDescent="0.3">
      <c r="A1176" s="7">
        <v>1174</v>
      </c>
      <c r="B1176" s="3">
        <v>15000</v>
      </c>
      <c r="C1176" s="5">
        <v>886</v>
      </c>
      <c r="D1176" t="s">
        <v>1754</v>
      </c>
      <c r="E1176" t="s">
        <v>1757</v>
      </c>
      <c r="F1176">
        <v>1462738327</v>
      </c>
      <c r="G1176">
        <v>1460146327</v>
      </c>
      <c r="H1176" t="b">
        <v>0</v>
      </c>
      <c r="I1176">
        <v>19</v>
      </c>
      <c r="J1176" t="b">
        <v>0</v>
      </c>
      <c r="K1176" t="s">
        <v>1815</v>
      </c>
      <c r="L1176">
        <f>ROUND(C1176/B1176*100,0)</f>
        <v>6</v>
      </c>
      <c r="M1176">
        <f>IFERROR(ROUND(C1176/I1176,2),0)</f>
        <v>46.63</v>
      </c>
      <c r="N1176" t="s">
        <v>1874</v>
      </c>
      <c r="O1176" t="s">
        <v>1875</v>
      </c>
      <c r="P1176" s="10">
        <f t="shared" si="36"/>
        <v>42468.84174768519</v>
      </c>
      <c r="Q1176" s="10">
        <f t="shared" si="37"/>
        <v>42498.84174768519</v>
      </c>
    </row>
    <row r="1177" spans="1:17" hidden="1" x14ac:dyDescent="0.3">
      <c r="A1177" s="7">
        <v>1175</v>
      </c>
      <c r="B1177" s="3">
        <v>20000</v>
      </c>
      <c r="C1177" s="5">
        <v>585</v>
      </c>
      <c r="D1177" t="s">
        <v>1754</v>
      </c>
      <c r="E1177" t="s">
        <v>1757</v>
      </c>
      <c r="F1177">
        <v>1436981339</v>
      </c>
      <c r="G1177">
        <v>1434389339</v>
      </c>
      <c r="H1177" t="b">
        <v>0</v>
      </c>
      <c r="I1177">
        <v>9</v>
      </c>
      <c r="J1177" t="b">
        <v>0</v>
      </c>
      <c r="K1177" t="s">
        <v>1815</v>
      </c>
      <c r="L1177">
        <f>ROUND(C1177/B1177*100,0)</f>
        <v>3</v>
      </c>
      <c r="M1177">
        <f>IFERROR(ROUND(C1177/I1177,2),0)</f>
        <v>65</v>
      </c>
      <c r="N1177" t="s">
        <v>1874</v>
      </c>
      <c r="O1177" t="s">
        <v>1875</v>
      </c>
      <c r="P1177" s="10">
        <f t="shared" si="36"/>
        <v>42170.728460648148</v>
      </c>
      <c r="Q1177" s="10">
        <f t="shared" si="37"/>
        <v>42200.728460648148</v>
      </c>
    </row>
    <row r="1178" spans="1:17" hidden="1" x14ac:dyDescent="0.3">
      <c r="A1178" s="7">
        <v>1176</v>
      </c>
      <c r="B1178" s="3">
        <v>175000</v>
      </c>
      <c r="C1178" s="5">
        <v>10</v>
      </c>
      <c r="D1178" t="s">
        <v>1754</v>
      </c>
      <c r="E1178" t="s">
        <v>1759</v>
      </c>
      <c r="F1178">
        <v>1488805200</v>
      </c>
      <c r="G1178">
        <v>1484094498</v>
      </c>
      <c r="H1178" t="b">
        <v>0</v>
      </c>
      <c r="I1178">
        <v>1</v>
      </c>
      <c r="J1178" t="b">
        <v>0</v>
      </c>
      <c r="K1178" t="s">
        <v>1815</v>
      </c>
      <c r="L1178">
        <f>ROUND(C1178/B1178*100,0)</f>
        <v>0</v>
      </c>
      <c r="M1178">
        <f>IFERROR(ROUND(C1178/I1178,2),0)</f>
        <v>10</v>
      </c>
      <c r="N1178" t="s">
        <v>1874</v>
      </c>
      <c r="O1178" t="s">
        <v>1875</v>
      </c>
      <c r="P1178" s="10">
        <f t="shared" si="36"/>
        <v>42746.019652777773</v>
      </c>
      <c r="Q1178" s="10">
        <f t="shared" si="37"/>
        <v>42800.541666666672</v>
      </c>
    </row>
    <row r="1179" spans="1:17" hidden="1" x14ac:dyDescent="0.3">
      <c r="A1179" s="7">
        <v>1177</v>
      </c>
      <c r="B1179" s="3">
        <v>6000</v>
      </c>
      <c r="C1179" s="5">
        <v>0</v>
      </c>
      <c r="D1179" t="s">
        <v>1754</v>
      </c>
      <c r="E1179" t="s">
        <v>1758</v>
      </c>
      <c r="F1179">
        <v>1413388296</v>
      </c>
      <c r="G1179">
        <v>1410796296</v>
      </c>
      <c r="H1179" t="b">
        <v>0</v>
      </c>
      <c r="I1179">
        <v>0</v>
      </c>
      <c r="J1179" t="b">
        <v>0</v>
      </c>
      <c r="K1179" t="s">
        <v>1815</v>
      </c>
      <c r="L1179">
        <f>ROUND(C1179/B1179*100,0)</f>
        <v>0</v>
      </c>
      <c r="M1179">
        <f>IFERROR(ROUND(C1179/I1179,2),0)</f>
        <v>0</v>
      </c>
      <c r="N1179" t="s">
        <v>1874</v>
      </c>
      <c r="O1179" t="s">
        <v>1875</v>
      </c>
      <c r="P1179" s="10">
        <f t="shared" si="36"/>
        <v>41897.660833333335</v>
      </c>
      <c r="Q1179" s="10">
        <f t="shared" si="37"/>
        <v>41927.660833333335</v>
      </c>
    </row>
    <row r="1180" spans="1:17" hidden="1" x14ac:dyDescent="0.3">
      <c r="A1180" s="7">
        <v>1178</v>
      </c>
      <c r="B1180" s="3">
        <v>75000</v>
      </c>
      <c r="C1180" s="5">
        <v>5</v>
      </c>
      <c r="D1180" t="s">
        <v>1754</v>
      </c>
      <c r="E1180" t="s">
        <v>1757</v>
      </c>
      <c r="F1180">
        <v>1408225452</v>
      </c>
      <c r="G1180">
        <v>1405633452</v>
      </c>
      <c r="H1180" t="b">
        <v>0</v>
      </c>
      <c r="I1180">
        <v>1</v>
      </c>
      <c r="J1180" t="b">
        <v>0</v>
      </c>
      <c r="K1180" t="s">
        <v>1815</v>
      </c>
      <c r="L1180">
        <f>ROUND(C1180/B1180*100,0)</f>
        <v>0</v>
      </c>
      <c r="M1180">
        <f>IFERROR(ROUND(C1180/I1180,2),0)</f>
        <v>5</v>
      </c>
      <c r="N1180" t="s">
        <v>1874</v>
      </c>
      <c r="O1180" t="s">
        <v>1875</v>
      </c>
      <c r="P1180" s="10">
        <f t="shared" si="36"/>
        <v>41837.905694444446</v>
      </c>
      <c r="Q1180" s="10">
        <f t="shared" si="37"/>
        <v>41867.905694444446</v>
      </c>
    </row>
    <row r="1181" spans="1:17" hidden="1" x14ac:dyDescent="0.3">
      <c r="A1181" s="7">
        <v>1179</v>
      </c>
      <c r="B1181" s="3">
        <v>60000</v>
      </c>
      <c r="C1181" s="5">
        <v>3200</v>
      </c>
      <c r="D1181" t="s">
        <v>1754</v>
      </c>
      <c r="E1181" t="s">
        <v>1762</v>
      </c>
      <c r="F1181">
        <v>1446052627</v>
      </c>
      <c r="G1181">
        <v>1443460627</v>
      </c>
      <c r="H1181" t="b">
        <v>0</v>
      </c>
      <c r="I1181">
        <v>5</v>
      </c>
      <c r="J1181" t="b">
        <v>0</v>
      </c>
      <c r="K1181" t="s">
        <v>1815</v>
      </c>
      <c r="L1181">
        <f>ROUND(C1181/B1181*100,0)</f>
        <v>5</v>
      </c>
      <c r="M1181">
        <f>IFERROR(ROUND(C1181/I1181,2),0)</f>
        <v>640</v>
      </c>
      <c r="N1181" t="s">
        <v>1874</v>
      </c>
      <c r="O1181" t="s">
        <v>1875</v>
      </c>
      <c r="P1181" s="10">
        <f t="shared" si="36"/>
        <v>42275.720219907409</v>
      </c>
      <c r="Q1181" s="10">
        <f t="shared" si="37"/>
        <v>42305.720219907409</v>
      </c>
    </row>
    <row r="1182" spans="1:17" hidden="1" x14ac:dyDescent="0.3">
      <c r="A1182" s="7">
        <v>1180</v>
      </c>
      <c r="B1182" s="3">
        <v>50000</v>
      </c>
      <c r="C1182" s="5">
        <v>5875</v>
      </c>
      <c r="D1182" t="s">
        <v>1754</v>
      </c>
      <c r="E1182" t="s">
        <v>1757</v>
      </c>
      <c r="F1182">
        <v>1403983314</v>
      </c>
      <c r="G1182">
        <v>1400786514</v>
      </c>
      <c r="H1182" t="b">
        <v>0</v>
      </c>
      <c r="I1182">
        <v>85</v>
      </c>
      <c r="J1182" t="b">
        <v>0</v>
      </c>
      <c r="K1182" t="s">
        <v>1815</v>
      </c>
      <c r="L1182">
        <f>ROUND(C1182/B1182*100,0)</f>
        <v>12</v>
      </c>
      <c r="M1182">
        <f>IFERROR(ROUND(C1182/I1182,2),0)</f>
        <v>69.12</v>
      </c>
      <c r="N1182" t="s">
        <v>1874</v>
      </c>
      <c r="O1182" t="s">
        <v>1875</v>
      </c>
      <c r="P1182" s="10">
        <f t="shared" si="36"/>
        <v>41781.806875000002</v>
      </c>
      <c r="Q1182" s="10">
        <f t="shared" si="37"/>
        <v>41818.806875000002</v>
      </c>
    </row>
    <row r="1183" spans="1:17" hidden="1" x14ac:dyDescent="0.3">
      <c r="A1183" s="7">
        <v>1181</v>
      </c>
      <c r="B1183" s="3">
        <v>50000</v>
      </c>
      <c r="C1183" s="5">
        <v>4</v>
      </c>
      <c r="D1183" t="s">
        <v>1754</v>
      </c>
      <c r="E1183" t="s">
        <v>1757</v>
      </c>
      <c r="F1183">
        <v>1425197321</v>
      </c>
      <c r="G1183">
        <v>1422605321</v>
      </c>
      <c r="H1183" t="b">
        <v>0</v>
      </c>
      <c r="I1183">
        <v>3</v>
      </c>
      <c r="J1183" t="b">
        <v>0</v>
      </c>
      <c r="K1183" t="s">
        <v>1815</v>
      </c>
      <c r="L1183">
        <f>ROUND(C1183/B1183*100,0)</f>
        <v>0</v>
      </c>
      <c r="M1183">
        <f>IFERROR(ROUND(C1183/I1183,2),0)</f>
        <v>1.33</v>
      </c>
      <c r="N1183" t="s">
        <v>1874</v>
      </c>
      <c r="O1183" t="s">
        <v>1875</v>
      </c>
      <c r="P1183" s="10">
        <f t="shared" si="36"/>
        <v>42034.339363425926</v>
      </c>
      <c r="Q1183" s="10">
        <f t="shared" si="37"/>
        <v>42064.339363425926</v>
      </c>
    </row>
    <row r="1184" spans="1:17" hidden="1" x14ac:dyDescent="0.3">
      <c r="A1184" s="7">
        <v>1182</v>
      </c>
      <c r="B1184" s="3">
        <v>1000</v>
      </c>
      <c r="C1184" s="5">
        <v>42</v>
      </c>
      <c r="D1184" t="s">
        <v>1754</v>
      </c>
      <c r="E1184" t="s">
        <v>1757</v>
      </c>
      <c r="F1184">
        <v>1484239320</v>
      </c>
      <c r="G1184">
        <v>1482609088</v>
      </c>
      <c r="H1184" t="b">
        <v>0</v>
      </c>
      <c r="I1184">
        <v>4</v>
      </c>
      <c r="J1184" t="b">
        <v>0</v>
      </c>
      <c r="K1184" t="s">
        <v>1815</v>
      </c>
      <c r="L1184">
        <f>ROUND(C1184/B1184*100,0)</f>
        <v>4</v>
      </c>
      <c r="M1184">
        <f>IFERROR(ROUND(C1184/I1184,2),0)</f>
        <v>10.5</v>
      </c>
      <c r="N1184" t="s">
        <v>1874</v>
      </c>
      <c r="O1184" t="s">
        <v>1875</v>
      </c>
      <c r="P1184" s="10">
        <f t="shared" si="36"/>
        <v>42728.827407407407</v>
      </c>
      <c r="Q1184" s="10">
        <f t="shared" si="37"/>
        <v>42747.695833333331</v>
      </c>
    </row>
    <row r="1185" spans="1:17" hidden="1" x14ac:dyDescent="0.3">
      <c r="A1185" s="7">
        <v>1183</v>
      </c>
      <c r="B1185" s="3">
        <v>2500</v>
      </c>
      <c r="C1185" s="5">
        <v>100</v>
      </c>
      <c r="D1185" t="s">
        <v>1754</v>
      </c>
      <c r="E1185" t="s">
        <v>1757</v>
      </c>
      <c r="F1185">
        <v>1478059140</v>
      </c>
      <c r="G1185">
        <v>1476391223</v>
      </c>
      <c r="H1185" t="b">
        <v>0</v>
      </c>
      <c r="I1185">
        <v>3</v>
      </c>
      <c r="J1185" t="b">
        <v>0</v>
      </c>
      <c r="K1185" t="s">
        <v>1815</v>
      </c>
      <c r="L1185">
        <f>ROUND(C1185/B1185*100,0)</f>
        <v>4</v>
      </c>
      <c r="M1185">
        <f>IFERROR(ROUND(C1185/I1185,2),0)</f>
        <v>33.33</v>
      </c>
      <c r="N1185" t="s">
        <v>1874</v>
      </c>
      <c r="O1185" t="s">
        <v>1875</v>
      </c>
      <c r="P1185" s="10">
        <f t="shared" si="36"/>
        <v>42656.86137731481</v>
      </c>
      <c r="Q1185" s="10">
        <f t="shared" si="37"/>
        <v>42676.165972222225</v>
      </c>
    </row>
    <row r="1186" spans="1:17" hidden="1" x14ac:dyDescent="0.3">
      <c r="A1186" s="7">
        <v>1184</v>
      </c>
      <c r="B1186" s="3">
        <v>22000</v>
      </c>
      <c r="C1186" s="5">
        <v>23086</v>
      </c>
      <c r="D1186" t="s">
        <v>1752</v>
      </c>
      <c r="E1186" t="s">
        <v>1758</v>
      </c>
      <c r="F1186">
        <v>1486391011</v>
      </c>
      <c r="G1186">
        <v>1483712611</v>
      </c>
      <c r="H1186" t="b">
        <v>0</v>
      </c>
      <c r="I1186">
        <v>375</v>
      </c>
      <c r="J1186" t="b">
        <v>1</v>
      </c>
      <c r="K1186" t="s">
        <v>1816</v>
      </c>
      <c r="L1186">
        <f>ROUND(C1186/B1186*100,0)</f>
        <v>105</v>
      </c>
      <c r="M1186">
        <f>IFERROR(ROUND(C1186/I1186,2),0)</f>
        <v>61.56</v>
      </c>
      <c r="N1186" t="s">
        <v>1876</v>
      </c>
      <c r="O1186" t="s">
        <v>1877</v>
      </c>
      <c r="P1186" s="10">
        <f t="shared" si="36"/>
        <v>42741.599664351852</v>
      </c>
      <c r="Q1186" s="10">
        <f t="shared" si="37"/>
        <v>42772.599664351852</v>
      </c>
    </row>
    <row r="1187" spans="1:17" hidden="1" x14ac:dyDescent="0.3">
      <c r="A1187" s="7">
        <v>1185</v>
      </c>
      <c r="B1187" s="3">
        <v>12500</v>
      </c>
      <c r="C1187" s="5">
        <v>13180</v>
      </c>
      <c r="D1187" t="s">
        <v>1752</v>
      </c>
      <c r="E1187" t="s">
        <v>1757</v>
      </c>
      <c r="F1187">
        <v>1433736000</v>
      </c>
      <c r="G1187">
        <v>1430945149</v>
      </c>
      <c r="H1187" t="b">
        <v>0</v>
      </c>
      <c r="I1187">
        <v>111</v>
      </c>
      <c r="J1187" t="b">
        <v>1</v>
      </c>
      <c r="K1187" t="s">
        <v>1816</v>
      </c>
      <c r="L1187">
        <f>ROUND(C1187/B1187*100,0)</f>
        <v>105</v>
      </c>
      <c r="M1187">
        <f>IFERROR(ROUND(C1187/I1187,2),0)</f>
        <v>118.74</v>
      </c>
      <c r="N1187" t="s">
        <v>1876</v>
      </c>
      <c r="O1187" t="s">
        <v>1877</v>
      </c>
      <c r="P1187" s="10">
        <f t="shared" si="36"/>
        <v>42130.865150462967</v>
      </c>
      <c r="Q1187" s="10">
        <f t="shared" si="37"/>
        <v>42163.166666666672</v>
      </c>
    </row>
    <row r="1188" spans="1:17" hidden="1" x14ac:dyDescent="0.3">
      <c r="A1188" s="7">
        <v>1186</v>
      </c>
      <c r="B1188" s="3">
        <v>7500</v>
      </c>
      <c r="C1188" s="5">
        <v>8005</v>
      </c>
      <c r="D1188" t="s">
        <v>1752</v>
      </c>
      <c r="E1188" t="s">
        <v>1758</v>
      </c>
      <c r="F1188">
        <v>1433198520</v>
      </c>
      <c r="G1188">
        <v>1430340195</v>
      </c>
      <c r="H1188" t="b">
        <v>0</v>
      </c>
      <c r="I1188">
        <v>123</v>
      </c>
      <c r="J1188" t="b">
        <v>1</v>
      </c>
      <c r="K1188" t="s">
        <v>1816</v>
      </c>
      <c r="L1188">
        <f>ROUND(C1188/B1188*100,0)</f>
        <v>107</v>
      </c>
      <c r="M1188">
        <f>IFERROR(ROUND(C1188/I1188,2),0)</f>
        <v>65.08</v>
      </c>
      <c r="N1188" t="s">
        <v>1876</v>
      </c>
      <c r="O1188" t="s">
        <v>1877</v>
      </c>
      <c r="P1188" s="10">
        <f t="shared" si="36"/>
        <v>42123.86336805555</v>
      </c>
      <c r="Q1188" s="10">
        <f t="shared" si="37"/>
        <v>42156.945833333331</v>
      </c>
    </row>
    <row r="1189" spans="1:17" hidden="1" x14ac:dyDescent="0.3">
      <c r="A1189" s="7">
        <v>1187</v>
      </c>
      <c r="B1189" s="3">
        <v>8750</v>
      </c>
      <c r="C1189" s="5">
        <v>9111</v>
      </c>
      <c r="D1189" t="s">
        <v>1752</v>
      </c>
      <c r="E1189" t="s">
        <v>1757</v>
      </c>
      <c r="F1189">
        <v>1431885600</v>
      </c>
      <c r="G1189">
        <v>1429133323</v>
      </c>
      <c r="H1189" t="b">
        <v>0</v>
      </c>
      <c r="I1189">
        <v>70</v>
      </c>
      <c r="J1189" t="b">
        <v>1</v>
      </c>
      <c r="K1189" t="s">
        <v>1816</v>
      </c>
      <c r="L1189">
        <f>ROUND(C1189/B1189*100,0)</f>
        <v>104</v>
      </c>
      <c r="M1189">
        <f>IFERROR(ROUND(C1189/I1189,2),0)</f>
        <v>130.16</v>
      </c>
      <c r="N1189" t="s">
        <v>1876</v>
      </c>
      <c r="O1189" t="s">
        <v>1877</v>
      </c>
      <c r="P1189" s="10">
        <f t="shared" si="36"/>
        <v>42109.894942129627</v>
      </c>
      <c r="Q1189" s="10">
        <f t="shared" si="37"/>
        <v>42141.75</v>
      </c>
    </row>
    <row r="1190" spans="1:17" hidden="1" x14ac:dyDescent="0.3">
      <c r="A1190" s="7">
        <v>1188</v>
      </c>
      <c r="B1190" s="3">
        <v>2000</v>
      </c>
      <c r="C1190" s="5">
        <v>3211</v>
      </c>
      <c r="D1190" t="s">
        <v>1752</v>
      </c>
      <c r="E1190" t="s">
        <v>1762</v>
      </c>
      <c r="F1190">
        <v>1482943740</v>
      </c>
      <c r="G1190">
        <v>1481129340</v>
      </c>
      <c r="H1190" t="b">
        <v>0</v>
      </c>
      <c r="I1190">
        <v>85</v>
      </c>
      <c r="J1190" t="b">
        <v>1</v>
      </c>
      <c r="K1190" t="s">
        <v>1816</v>
      </c>
      <c r="L1190">
        <f>ROUND(C1190/B1190*100,0)</f>
        <v>161</v>
      </c>
      <c r="M1190">
        <f>IFERROR(ROUND(C1190/I1190,2),0)</f>
        <v>37.78</v>
      </c>
      <c r="N1190" t="s">
        <v>1876</v>
      </c>
      <c r="O1190" t="s">
        <v>1877</v>
      </c>
      <c r="P1190" s="10">
        <f t="shared" si="36"/>
        <v>42711.700694444444</v>
      </c>
      <c r="Q1190" s="10">
        <f t="shared" si="37"/>
        <v>42732.700694444444</v>
      </c>
    </row>
    <row r="1191" spans="1:17" hidden="1" x14ac:dyDescent="0.3">
      <c r="A1191" s="7">
        <v>1189</v>
      </c>
      <c r="B1191" s="3">
        <v>9000</v>
      </c>
      <c r="C1191" s="5">
        <v>9700</v>
      </c>
      <c r="D1191" t="s">
        <v>1752</v>
      </c>
      <c r="E1191" t="s">
        <v>1757</v>
      </c>
      <c r="F1191">
        <v>1467242995</v>
      </c>
      <c r="G1191">
        <v>1465428595</v>
      </c>
      <c r="H1191" t="b">
        <v>0</v>
      </c>
      <c r="I1191">
        <v>86</v>
      </c>
      <c r="J1191" t="b">
        <v>1</v>
      </c>
      <c r="K1191" t="s">
        <v>1816</v>
      </c>
      <c r="L1191">
        <f>ROUND(C1191/B1191*100,0)</f>
        <v>108</v>
      </c>
      <c r="M1191">
        <f>IFERROR(ROUND(C1191/I1191,2),0)</f>
        <v>112.79</v>
      </c>
      <c r="N1191" t="s">
        <v>1876</v>
      </c>
      <c r="O1191" t="s">
        <v>1877</v>
      </c>
      <c r="P1191" s="10">
        <f t="shared" si="36"/>
        <v>42529.979108796295</v>
      </c>
      <c r="Q1191" s="10">
        <f t="shared" si="37"/>
        <v>42550.979108796295</v>
      </c>
    </row>
    <row r="1192" spans="1:17" hidden="1" x14ac:dyDescent="0.3">
      <c r="A1192" s="7">
        <v>1190</v>
      </c>
      <c r="B1192" s="3">
        <v>500</v>
      </c>
      <c r="C1192" s="5">
        <v>675</v>
      </c>
      <c r="D1192" t="s">
        <v>1752</v>
      </c>
      <c r="E1192" t="s">
        <v>1757</v>
      </c>
      <c r="F1192">
        <v>1409500725</v>
      </c>
      <c r="G1192">
        <v>1406908725</v>
      </c>
      <c r="H1192" t="b">
        <v>0</v>
      </c>
      <c r="I1192">
        <v>13</v>
      </c>
      <c r="J1192" t="b">
        <v>1</v>
      </c>
      <c r="K1192" t="s">
        <v>1816</v>
      </c>
      <c r="L1192">
        <f>ROUND(C1192/B1192*100,0)</f>
        <v>135</v>
      </c>
      <c r="M1192">
        <f>IFERROR(ROUND(C1192/I1192,2),0)</f>
        <v>51.92</v>
      </c>
      <c r="N1192" t="s">
        <v>1876</v>
      </c>
      <c r="O1192" t="s">
        <v>1877</v>
      </c>
      <c r="P1192" s="10">
        <f t="shared" si="36"/>
        <v>41852.665798611109</v>
      </c>
      <c r="Q1192" s="10">
        <f t="shared" si="37"/>
        <v>41882.665798611109</v>
      </c>
    </row>
    <row r="1193" spans="1:17" hidden="1" x14ac:dyDescent="0.3">
      <c r="A1193" s="7">
        <v>1191</v>
      </c>
      <c r="B1193" s="3">
        <v>2700</v>
      </c>
      <c r="C1193" s="5">
        <v>2945</v>
      </c>
      <c r="D1193" t="s">
        <v>1752</v>
      </c>
      <c r="E1193" t="s">
        <v>1757</v>
      </c>
      <c r="F1193">
        <v>1458480560</v>
      </c>
      <c r="G1193">
        <v>1455892160</v>
      </c>
      <c r="H1193" t="b">
        <v>0</v>
      </c>
      <c r="I1193">
        <v>33</v>
      </c>
      <c r="J1193" t="b">
        <v>1</v>
      </c>
      <c r="K1193" t="s">
        <v>1816</v>
      </c>
      <c r="L1193">
        <f>ROUND(C1193/B1193*100,0)</f>
        <v>109</v>
      </c>
      <c r="M1193">
        <f>IFERROR(ROUND(C1193/I1193,2),0)</f>
        <v>89.24</v>
      </c>
      <c r="N1193" t="s">
        <v>1876</v>
      </c>
      <c r="O1193" t="s">
        <v>1877</v>
      </c>
      <c r="P1193" s="10">
        <f t="shared" si="36"/>
        <v>42419.603703703702</v>
      </c>
      <c r="Q1193" s="10">
        <f t="shared" si="37"/>
        <v>42449.562037037031</v>
      </c>
    </row>
    <row r="1194" spans="1:17" hidden="1" x14ac:dyDescent="0.3">
      <c r="A1194" s="7">
        <v>1192</v>
      </c>
      <c r="B1194" s="3">
        <v>100</v>
      </c>
      <c r="C1194" s="5">
        <v>290</v>
      </c>
      <c r="D1194" t="s">
        <v>1752</v>
      </c>
      <c r="E1194" t="s">
        <v>1758</v>
      </c>
      <c r="F1194">
        <v>1486814978</v>
      </c>
      <c r="G1194">
        <v>1484222978</v>
      </c>
      <c r="H1194" t="b">
        <v>0</v>
      </c>
      <c r="I1194">
        <v>15</v>
      </c>
      <c r="J1194" t="b">
        <v>1</v>
      </c>
      <c r="K1194" t="s">
        <v>1816</v>
      </c>
      <c r="L1194">
        <f>ROUND(C1194/B1194*100,0)</f>
        <v>290</v>
      </c>
      <c r="M1194">
        <f>IFERROR(ROUND(C1194/I1194,2),0)</f>
        <v>19.329999999999998</v>
      </c>
      <c r="N1194" t="s">
        <v>1876</v>
      </c>
      <c r="O1194" t="s">
        <v>1877</v>
      </c>
      <c r="P1194" s="10">
        <f t="shared" si="36"/>
        <v>42747.506689814814</v>
      </c>
      <c r="Q1194" s="10">
        <f t="shared" si="37"/>
        <v>42777.506689814814</v>
      </c>
    </row>
    <row r="1195" spans="1:17" hidden="1" x14ac:dyDescent="0.3">
      <c r="A1195" s="7">
        <v>1193</v>
      </c>
      <c r="B1195" s="3">
        <v>21000</v>
      </c>
      <c r="C1195" s="5">
        <v>21831</v>
      </c>
      <c r="D1195" t="s">
        <v>1752</v>
      </c>
      <c r="E1195" t="s">
        <v>1757</v>
      </c>
      <c r="F1195">
        <v>1460223453</v>
      </c>
      <c r="G1195">
        <v>1455043053</v>
      </c>
      <c r="H1195" t="b">
        <v>0</v>
      </c>
      <c r="I1195">
        <v>273</v>
      </c>
      <c r="J1195" t="b">
        <v>1</v>
      </c>
      <c r="K1195" t="s">
        <v>1816</v>
      </c>
      <c r="L1195">
        <f>ROUND(C1195/B1195*100,0)</f>
        <v>104</v>
      </c>
      <c r="M1195">
        <f>IFERROR(ROUND(C1195/I1195,2),0)</f>
        <v>79.97</v>
      </c>
      <c r="N1195" t="s">
        <v>1876</v>
      </c>
      <c r="O1195" t="s">
        <v>1877</v>
      </c>
      <c r="P1195" s="10">
        <f t="shared" si="36"/>
        <v>42409.776076388895</v>
      </c>
      <c r="Q1195" s="10">
        <f t="shared" si="37"/>
        <v>42469.734409722223</v>
      </c>
    </row>
    <row r="1196" spans="1:17" hidden="1" x14ac:dyDescent="0.3">
      <c r="A1196" s="7">
        <v>1194</v>
      </c>
      <c r="B1196" s="3">
        <v>12500</v>
      </c>
      <c r="C1196" s="5">
        <v>40280</v>
      </c>
      <c r="D1196" t="s">
        <v>1752</v>
      </c>
      <c r="E1196" t="s">
        <v>1774</v>
      </c>
      <c r="F1196">
        <v>1428493379</v>
      </c>
      <c r="G1196">
        <v>1425901379</v>
      </c>
      <c r="H1196" t="b">
        <v>0</v>
      </c>
      <c r="I1196">
        <v>714</v>
      </c>
      <c r="J1196" t="b">
        <v>1</v>
      </c>
      <c r="K1196" t="s">
        <v>1816</v>
      </c>
      <c r="L1196">
        <f>ROUND(C1196/B1196*100,0)</f>
        <v>322</v>
      </c>
      <c r="M1196">
        <f>IFERROR(ROUND(C1196/I1196,2),0)</f>
        <v>56.41</v>
      </c>
      <c r="N1196" t="s">
        <v>1876</v>
      </c>
      <c r="O1196" t="s">
        <v>1877</v>
      </c>
      <c r="P1196" s="10">
        <f t="shared" si="36"/>
        <v>42072.488182870366</v>
      </c>
      <c r="Q1196" s="10">
        <f t="shared" si="37"/>
        <v>42102.488182870366</v>
      </c>
    </row>
    <row r="1197" spans="1:17" hidden="1" x14ac:dyDescent="0.3">
      <c r="A1197" s="7">
        <v>1195</v>
      </c>
      <c r="B1197" s="3">
        <v>10000</v>
      </c>
      <c r="C1197" s="5">
        <v>13500</v>
      </c>
      <c r="D1197" t="s">
        <v>1752</v>
      </c>
      <c r="E1197" t="s">
        <v>1770</v>
      </c>
      <c r="F1197">
        <v>1450602000</v>
      </c>
      <c r="G1197">
        <v>1445415653</v>
      </c>
      <c r="H1197" t="b">
        <v>0</v>
      </c>
      <c r="I1197">
        <v>170</v>
      </c>
      <c r="J1197" t="b">
        <v>1</v>
      </c>
      <c r="K1197" t="s">
        <v>1816</v>
      </c>
      <c r="L1197">
        <f>ROUND(C1197/B1197*100,0)</f>
        <v>135</v>
      </c>
      <c r="M1197">
        <f>IFERROR(ROUND(C1197/I1197,2),0)</f>
        <v>79.41</v>
      </c>
      <c r="N1197" t="s">
        <v>1876</v>
      </c>
      <c r="O1197" t="s">
        <v>1877</v>
      </c>
      <c r="P1197" s="10">
        <f t="shared" si="36"/>
        <v>42298.34783564815</v>
      </c>
      <c r="Q1197" s="10">
        <f t="shared" si="37"/>
        <v>42358.375</v>
      </c>
    </row>
    <row r="1198" spans="1:17" hidden="1" x14ac:dyDescent="0.3">
      <c r="A1198" s="7">
        <v>1196</v>
      </c>
      <c r="B1198" s="3">
        <v>14500</v>
      </c>
      <c r="C1198" s="5">
        <v>39137</v>
      </c>
      <c r="D1198" t="s">
        <v>1752</v>
      </c>
      <c r="E1198" t="s">
        <v>1758</v>
      </c>
      <c r="F1198">
        <v>1450467539</v>
      </c>
      <c r="G1198">
        <v>1447875539</v>
      </c>
      <c r="H1198" t="b">
        <v>0</v>
      </c>
      <c r="I1198">
        <v>512</v>
      </c>
      <c r="J1198" t="b">
        <v>1</v>
      </c>
      <c r="K1198" t="s">
        <v>1816</v>
      </c>
      <c r="L1198">
        <f>ROUND(C1198/B1198*100,0)</f>
        <v>270</v>
      </c>
      <c r="M1198">
        <f>IFERROR(ROUND(C1198/I1198,2),0)</f>
        <v>76.44</v>
      </c>
      <c r="N1198" t="s">
        <v>1876</v>
      </c>
      <c r="O1198" t="s">
        <v>1877</v>
      </c>
      <c r="P1198" s="10">
        <f t="shared" si="36"/>
        <v>42326.818738425922</v>
      </c>
      <c r="Q1198" s="10">
        <f t="shared" si="37"/>
        <v>42356.818738425922</v>
      </c>
    </row>
    <row r="1199" spans="1:17" hidden="1" x14ac:dyDescent="0.3">
      <c r="A1199" s="7">
        <v>1197</v>
      </c>
      <c r="B1199" s="3">
        <v>15000</v>
      </c>
      <c r="C1199" s="5">
        <v>37994</v>
      </c>
      <c r="D1199" t="s">
        <v>1752</v>
      </c>
      <c r="E1199" t="s">
        <v>1757</v>
      </c>
      <c r="F1199">
        <v>1465797540</v>
      </c>
      <c r="G1199">
        <v>1463155034</v>
      </c>
      <c r="H1199" t="b">
        <v>0</v>
      </c>
      <c r="I1199">
        <v>314</v>
      </c>
      <c r="J1199" t="b">
        <v>1</v>
      </c>
      <c r="K1199" t="s">
        <v>1816</v>
      </c>
      <c r="L1199">
        <f>ROUND(C1199/B1199*100,0)</f>
        <v>253</v>
      </c>
      <c r="M1199">
        <f>IFERROR(ROUND(C1199/I1199,2),0)</f>
        <v>121</v>
      </c>
      <c r="N1199" t="s">
        <v>1876</v>
      </c>
      <c r="O1199" t="s">
        <v>1877</v>
      </c>
      <c r="P1199" s="10">
        <f t="shared" si="36"/>
        <v>42503.66474537037</v>
      </c>
      <c r="Q1199" s="10">
        <f t="shared" si="37"/>
        <v>42534.249305555553</v>
      </c>
    </row>
    <row r="1200" spans="1:17" hidden="1" x14ac:dyDescent="0.3">
      <c r="A1200" s="7">
        <v>1198</v>
      </c>
      <c r="B1200" s="3">
        <v>3500</v>
      </c>
      <c r="C1200" s="5">
        <v>9121</v>
      </c>
      <c r="D1200" t="s">
        <v>1752</v>
      </c>
      <c r="E1200" t="s">
        <v>1757</v>
      </c>
      <c r="F1200">
        <v>1451530800</v>
      </c>
      <c r="G1200">
        <v>1448463086</v>
      </c>
      <c r="H1200" t="b">
        <v>0</v>
      </c>
      <c r="I1200">
        <v>167</v>
      </c>
      <c r="J1200" t="b">
        <v>1</v>
      </c>
      <c r="K1200" t="s">
        <v>1816</v>
      </c>
      <c r="L1200">
        <f>ROUND(C1200/B1200*100,0)</f>
        <v>261</v>
      </c>
      <c r="M1200">
        <f>IFERROR(ROUND(C1200/I1200,2),0)</f>
        <v>54.62</v>
      </c>
      <c r="N1200" t="s">
        <v>1876</v>
      </c>
      <c r="O1200" t="s">
        <v>1877</v>
      </c>
      <c r="P1200" s="10">
        <f t="shared" si="36"/>
        <v>42333.619050925925</v>
      </c>
      <c r="Q1200" s="10">
        <f t="shared" si="37"/>
        <v>42369.125</v>
      </c>
    </row>
    <row r="1201" spans="1:17" hidden="1" x14ac:dyDescent="0.3">
      <c r="A1201" s="7">
        <v>1199</v>
      </c>
      <c r="B1201" s="3">
        <v>2658</v>
      </c>
      <c r="C1201" s="5">
        <v>2693</v>
      </c>
      <c r="D1201" t="s">
        <v>1752</v>
      </c>
      <c r="E1201" t="s">
        <v>1758</v>
      </c>
      <c r="F1201">
        <v>1436380200</v>
      </c>
      <c r="G1201">
        <v>1433615400</v>
      </c>
      <c r="H1201" t="b">
        <v>0</v>
      </c>
      <c r="I1201">
        <v>9</v>
      </c>
      <c r="J1201" t="b">
        <v>1</v>
      </c>
      <c r="K1201" t="s">
        <v>1816</v>
      </c>
      <c r="L1201">
        <f>ROUND(C1201/B1201*100,0)</f>
        <v>101</v>
      </c>
      <c r="M1201">
        <f>IFERROR(ROUND(C1201/I1201,2),0)</f>
        <v>299.22000000000003</v>
      </c>
      <c r="N1201" t="s">
        <v>1876</v>
      </c>
      <c r="O1201" t="s">
        <v>1877</v>
      </c>
      <c r="P1201" s="10">
        <f t="shared" si="36"/>
        <v>42161.770833333328</v>
      </c>
      <c r="Q1201" s="10">
        <f t="shared" si="37"/>
        <v>42193.770833333328</v>
      </c>
    </row>
    <row r="1202" spans="1:17" hidden="1" x14ac:dyDescent="0.3">
      <c r="A1202" s="7">
        <v>1200</v>
      </c>
      <c r="B1202" s="3">
        <v>4800</v>
      </c>
      <c r="C1202" s="5">
        <v>6029</v>
      </c>
      <c r="D1202" t="s">
        <v>1752</v>
      </c>
      <c r="E1202" t="s">
        <v>1757</v>
      </c>
      <c r="F1202">
        <v>1429183656</v>
      </c>
      <c r="G1202">
        <v>1427369256</v>
      </c>
      <c r="H1202" t="b">
        <v>0</v>
      </c>
      <c r="I1202">
        <v>103</v>
      </c>
      <c r="J1202" t="b">
        <v>1</v>
      </c>
      <c r="K1202" t="s">
        <v>1816</v>
      </c>
      <c r="L1202">
        <f>ROUND(C1202/B1202*100,0)</f>
        <v>126</v>
      </c>
      <c r="M1202">
        <f>IFERROR(ROUND(C1202/I1202,2),0)</f>
        <v>58.53</v>
      </c>
      <c r="N1202" t="s">
        <v>1876</v>
      </c>
      <c r="O1202" t="s">
        <v>1877</v>
      </c>
      <c r="P1202" s="10">
        <f t="shared" si="36"/>
        <v>42089.477500000001</v>
      </c>
      <c r="Q1202" s="10">
        <f t="shared" si="37"/>
        <v>42110.477500000001</v>
      </c>
    </row>
    <row r="1203" spans="1:17" hidden="1" x14ac:dyDescent="0.3">
      <c r="A1203" s="7">
        <v>1201</v>
      </c>
      <c r="B1203" s="3">
        <v>6000</v>
      </c>
      <c r="C1203" s="5">
        <v>6146.27</v>
      </c>
      <c r="D1203" t="s">
        <v>1752</v>
      </c>
      <c r="E1203" t="s">
        <v>1758</v>
      </c>
      <c r="F1203">
        <v>1468593246</v>
      </c>
      <c r="G1203">
        <v>1466001246</v>
      </c>
      <c r="H1203" t="b">
        <v>0</v>
      </c>
      <c r="I1203">
        <v>111</v>
      </c>
      <c r="J1203" t="b">
        <v>1</v>
      </c>
      <c r="K1203" t="s">
        <v>1816</v>
      </c>
      <c r="L1203">
        <f>ROUND(C1203/B1203*100,0)</f>
        <v>102</v>
      </c>
      <c r="M1203">
        <f>IFERROR(ROUND(C1203/I1203,2),0)</f>
        <v>55.37</v>
      </c>
      <c r="N1203" t="s">
        <v>1876</v>
      </c>
      <c r="O1203" t="s">
        <v>1877</v>
      </c>
      <c r="P1203" s="10">
        <f t="shared" si="36"/>
        <v>42536.60701388889</v>
      </c>
      <c r="Q1203" s="10">
        <f t="shared" si="37"/>
        <v>42566.60701388889</v>
      </c>
    </row>
    <row r="1204" spans="1:17" hidden="1" x14ac:dyDescent="0.3">
      <c r="A1204" s="7">
        <v>1202</v>
      </c>
      <c r="B1204" s="3">
        <v>25000</v>
      </c>
      <c r="C1204" s="5">
        <v>49811</v>
      </c>
      <c r="D1204" t="s">
        <v>1752</v>
      </c>
      <c r="E1204" t="s">
        <v>1759</v>
      </c>
      <c r="F1204">
        <v>1435388154</v>
      </c>
      <c r="G1204">
        <v>1432796154</v>
      </c>
      <c r="H1204" t="b">
        <v>0</v>
      </c>
      <c r="I1204">
        <v>271</v>
      </c>
      <c r="J1204" t="b">
        <v>1</v>
      </c>
      <c r="K1204" t="s">
        <v>1816</v>
      </c>
      <c r="L1204">
        <f>ROUND(C1204/B1204*100,0)</f>
        <v>199</v>
      </c>
      <c r="M1204">
        <f>IFERROR(ROUND(C1204/I1204,2),0)</f>
        <v>183.8</v>
      </c>
      <c r="N1204" t="s">
        <v>1876</v>
      </c>
      <c r="O1204" t="s">
        <v>1877</v>
      </c>
      <c r="P1204" s="10">
        <f t="shared" si="36"/>
        <v>42152.288819444439</v>
      </c>
      <c r="Q1204" s="10">
        <f t="shared" si="37"/>
        <v>42182.288819444439</v>
      </c>
    </row>
    <row r="1205" spans="1:17" hidden="1" x14ac:dyDescent="0.3">
      <c r="A1205" s="7">
        <v>1203</v>
      </c>
      <c r="B1205" s="3">
        <v>16300</v>
      </c>
      <c r="C1205" s="5">
        <v>16700</v>
      </c>
      <c r="D1205" t="s">
        <v>1752</v>
      </c>
      <c r="E1205" t="s">
        <v>1757</v>
      </c>
      <c r="F1205">
        <v>1433083527</v>
      </c>
      <c r="G1205">
        <v>1430491527</v>
      </c>
      <c r="H1205" t="b">
        <v>0</v>
      </c>
      <c r="I1205">
        <v>101</v>
      </c>
      <c r="J1205" t="b">
        <v>1</v>
      </c>
      <c r="K1205" t="s">
        <v>1816</v>
      </c>
      <c r="L1205">
        <f>ROUND(C1205/B1205*100,0)</f>
        <v>102</v>
      </c>
      <c r="M1205">
        <f>IFERROR(ROUND(C1205/I1205,2),0)</f>
        <v>165.35</v>
      </c>
      <c r="N1205" t="s">
        <v>1876</v>
      </c>
      <c r="O1205" t="s">
        <v>1877</v>
      </c>
      <c r="P1205" s="10">
        <f t="shared" si="36"/>
        <v>42125.614895833336</v>
      </c>
      <c r="Q1205" s="10">
        <f t="shared" si="37"/>
        <v>42155.614895833336</v>
      </c>
    </row>
    <row r="1206" spans="1:17" hidden="1" x14ac:dyDescent="0.3">
      <c r="A1206" s="7">
        <v>1204</v>
      </c>
      <c r="B1206" s="3">
        <v>13000</v>
      </c>
      <c r="C1206" s="5">
        <v>13383</v>
      </c>
      <c r="D1206" t="s">
        <v>1752</v>
      </c>
      <c r="E1206" t="s">
        <v>1757</v>
      </c>
      <c r="F1206">
        <v>1449205200</v>
      </c>
      <c r="G1206">
        <v>1445363833</v>
      </c>
      <c r="H1206" t="b">
        <v>0</v>
      </c>
      <c r="I1206">
        <v>57</v>
      </c>
      <c r="J1206" t="b">
        <v>1</v>
      </c>
      <c r="K1206" t="s">
        <v>1816</v>
      </c>
      <c r="L1206">
        <f>ROUND(C1206/B1206*100,0)</f>
        <v>103</v>
      </c>
      <c r="M1206">
        <f>IFERROR(ROUND(C1206/I1206,2),0)</f>
        <v>234.79</v>
      </c>
      <c r="N1206" t="s">
        <v>1876</v>
      </c>
      <c r="O1206" t="s">
        <v>1877</v>
      </c>
      <c r="P1206" s="10">
        <f t="shared" si="36"/>
        <v>42297.748067129629</v>
      </c>
      <c r="Q1206" s="10">
        <f t="shared" si="37"/>
        <v>42342.208333333328</v>
      </c>
    </row>
    <row r="1207" spans="1:17" hidden="1" x14ac:dyDescent="0.3">
      <c r="A1207" s="7">
        <v>1205</v>
      </c>
      <c r="B1207" s="3">
        <v>13000</v>
      </c>
      <c r="C1207" s="5">
        <v>13112</v>
      </c>
      <c r="D1207" t="s">
        <v>1752</v>
      </c>
      <c r="E1207" t="s">
        <v>1769</v>
      </c>
      <c r="F1207">
        <v>1434197351</v>
      </c>
      <c r="G1207">
        <v>1431605351</v>
      </c>
      <c r="H1207" t="b">
        <v>0</v>
      </c>
      <c r="I1207">
        <v>62</v>
      </c>
      <c r="J1207" t="b">
        <v>1</v>
      </c>
      <c r="K1207" t="s">
        <v>1816</v>
      </c>
      <c r="L1207">
        <f>ROUND(C1207/B1207*100,0)</f>
        <v>101</v>
      </c>
      <c r="M1207">
        <f>IFERROR(ROUND(C1207/I1207,2),0)</f>
        <v>211.48</v>
      </c>
      <c r="N1207" t="s">
        <v>1876</v>
      </c>
      <c r="O1207" t="s">
        <v>1877</v>
      </c>
      <c r="P1207" s="10">
        <f t="shared" si="36"/>
        <v>42138.506377314814</v>
      </c>
      <c r="Q1207" s="10">
        <f t="shared" si="37"/>
        <v>42168.506377314814</v>
      </c>
    </row>
    <row r="1208" spans="1:17" hidden="1" x14ac:dyDescent="0.3">
      <c r="A1208" s="7">
        <v>1206</v>
      </c>
      <c r="B1208" s="3">
        <v>900</v>
      </c>
      <c r="C1208" s="5">
        <v>1035</v>
      </c>
      <c r="D1208" t="s">
        <v>1752</v>
      </c>
      <c r="E1208" t="s">
        <v>1772</v>
      </c>
      <c r="F1208">
        <v>1489238940</v>
      </c>
      <c r="G1208">
        <v>1486406253</v>
      </c>
      <c r="H1208" t="b">
        <v>0</v>
      </c>
      <c r="I1208">
        <v>32</v>
      </c>
      <c r="J1208" t="b">
        <v>1</v>
      </c>
      <c r="K1208" t="s">
        <v>1816</v>
      </c>
      <c r="L1208">
        <f>ROUND(C1208/B1208*100,0)</f>
        <v>115</v>
      </c>
      <c r="M1208">
        <f>IFERROR(ROUND(C1208/I1208,2),0)</f>
        <v>32.340000000000003</v>
      </c>
      <c r="N1208" t="s">
        <v>1876</v>
      </c>
      <c r="O1208" t="s">
        <v>1877</v>
      </c>
      <c r="P1208" s="10">
        <f t="shared" si="36"/>
        <v>42772.776076388895</v>
      </c>
      <c r="Q1208" s="10">
        <f t="shared" si="37"/>
        <v>42805.561805555553</v>
      </c>
    </row>
    <row r="1209" spans="1:17" hidden="1" x14ac:dyDescent="0.3">
      <c r="A1209" s="7">
        <v>1207</v>
      </c>
      <c r="B1209" s="3">
        <v>16700</v>
      </c>
      <c r="C1209" s="5">
        <v>17396</v>
      </c>
      <c r="D1209" t="s">
        <v>1752</v>
      </c>
      <c r="E1209" t="s">
        <v>1770</v>
      </c>
      <c r="F1209">
        <v>1459418400</v>
      </c>
      <c r="G1209">
        <v>1456827573</v>
      </c>
      <c r="H1209" t="b">
        <v>0</v>
      </c>
      <c r="I1209">
        <v>141</v>
      </c>
      <c r="J1209" t="b">
        <v>1</v>
      </c>
      <c r="K1209" t="s">
        <v>1816</v>
      </c>
      <c r="L1209">
        <f>ROUND(C1209/B1209*100,0)</f>
        <v>104</v>
      </c>
      <c r="M1209">
        <f>IFERROR(ROUND(C1209/I1209,2),0)</f>
        <v>123.38</v>
      </c>
      <c r="N1209" t="s">
        <v>1876</v>
      </c>
      <c r="O1209" t="s">
        <v>1877</v>
      </c>
      <c r="P1209" s="10">
        <f t="shared" si="36"/>
        <v>42430.430243055554</v>
      </c>
      <c r="Q1209" s="10">
        <f t="shared" si="37"/>
        <v>42460.416666666672</v>
      </c>
    </row>
    <row r="1210" spans="1:17" hidden="1" x14ac:dyDescent="0.3">
      <c r="A1210" s="7">
        <v>1208</v>
      </c>
      <c r="B1210" s="3">
        <v>10000</v>
      </c>
      <c r="C1210" s="5">
        <v>15530</v>
      </c>
      <c r="D1210" t="s">
        <v>1752</v>
      </c>
      <c r="E1210" t="s">
        <v>1757</v>
      </c>
      <c r="F1210">
        <v>1458835264</v>
      </c>
      <c r="G1210">
        <v>1456246864</v>
      </c>
      <c r="H1210" t="b">
        <v>0</v>
      </c>
      <c r="I1210">
        <v>75</v>
      </c>
      <c r="J1210" t="b">
        <v>1</v>
      </c>
      <c r="K1210" t="s">
        <v>1816</v>
      </c>
      <c r="L1210">
        <f>ROUND(C1210/B1210*100,0)</f>
        <v>155</v>
      </c>
      <c r="M1210">
        <f>IFERROR(ROUND(C1210/I1210,2),0)</f>
        <v>207.07</v>
      </c>
      <c r="N1210" t="s">
        <v>1876</v>
      </c>
      <c r="O1210" t="s">
        <v>1877</v>
      </c>
      <c r="P1210" s="10">
        <f t="shared" si="36"/>
        <v>42423.709074074075</v>
      </c>
      <c r="Q1210" s="10">
        <f t="shared" si="37"/>
        <v>42453.667407407411</v>
      </c>
    </row>
    <row r="1211" spans="1:17" hidden="1" x14ac:dyDescent="0.3">
      <c r="A1211" s="7">
        <v>1209</v>
      </c>
      <c r="B1211" s="3">
        <v>6000</v>
      </c>
      <c r="C1211" s="5">
        <v>6360</v>
      </c>
      <c r="D1211" t="s">
        <v>1752</v>
      </c>
      <c r="E1211" t="s">
        <v>1757</v>
      </c>
      <c r="F1211">
        <v>1488053905</v>
      </c>
      <c r="G1211">
        <v>1485461905</v>
      </c>
      <c r="H1211" t="b">
        <v>0</v>
      </c>
      <c r="I1211">
        <v>46</v>
      </c>
      <c r="J1211" t="b">
        <v>1</v>
      </c>
      <c r="K1211" t="s">
        <v>1816</v>
      </c>
      <c r="L1211">
        <f>ROUND(C1211/B1211*100,0)</f>
        <v>106</v>
      </c>
      <c r="M1211">
        <f>IFERROR(ROUND(C1211/I1211,2),0)</f>
        <v>138.26</v>
      </c>
      <c r="N1211" t="s">
        <v>1876</v>
      </c>
      <c r="O1211" t="s">
        <v>1877</v>
      </c>
      <c r="P1211" s="10">
        <f t="shared" si="36"/>
        <v>42761.846122685187</v>
      </c>
      <c r="Q1211" s="10">
        <f t="shared" si="37"/>
        <v>42791.846122685187</v>
      </c>
    </row>
    <row r="1212" spans="1:17" hidden="1" x14ac:dyDescent="0.3">
      <c r="A1212" s="7">
        <v>1210</v>
      </c>
      <c r="B1212" s="3">
        <v>20000</v>
      </c>
      <c r="C1212" s="5">
        <v>50863</v>
      </c>
      <c r="D1212" t="s">
        <v>1752</v>
      </c>
      <c r="E1212" t="s">
        <v>1768</v>
      </c>
      <c r="F1212">
        <v>1433106000</v>
      </c>
      <c r="G1212">
        <v>1431124572</v>
      </c>
      <c r="H1212" t="b">
        <v>0</v>
      </c>
      <c r="I1212">
        <v>103</v>
      </c>
      <c r="J1212" t="b">
        <v>1</v>
      </c>
      <c r="K1212" t="s">
        <v>1816</v>
      </c>
      <c r="L1212">
        <f>ROUND(C1212/B1212*100,0)</f>
        <v>254</v>
      </c>
      <c r="M1212">
        <f>IFERROR(ROUND(C1212/I1212,2),0)</f>
        <v>493.82</v>
      </c>
      <c r="N1212" t="s">
        <v>1876</v>
      </c>
      <c r="O1212" t="s">
        <v>1877</v>
      </c>
      <c r="P1212" s="10">
        <f t="shared" si="36"/>
        <v>42132.941805555558</v>
      </c>
      <c r="Q1212" s="10">
        <f t="shared" si="37"/>
        <v>42155.875</v>
      </c>
    </row>
    <row r="1213" spans="1:17" hidden="1" x14ac:dyDescent="0.3">
      <c r="A1213" s="7">
        <v>1211</v>
      </c>
      <c r="B1213" s="3">
        <v>1000</v>
      </c>
      <c r="C1213" s="5">
        <v>1011</v>
      </c>
      <c r="D1213" t="s">
        <v>1752</v>
      </c>
      <c r="E1213" t="s">
        <v>1762</v>
      </c>
      <c r="F1213">
        <v>1465505261</v>
      </c>
      <c r="G1213">
        <v>1464209261</v>
      </c>
      <c r="H1213" t="b">
        <v>0</v>
      </c>
      <c r="I1213">
        <v>6</v>
      </c>
      <c r="J1213" t="b">
        <v>1</v>
      </c>
      <c r="K1213" t="s">
        <v>1816</v>
      </c>
      <c r="L1213">
        <f>ROUND(C1213/B1213*100,0)</f>
        <v>101</v>
      </c>
      <c r="M1213">
        <f>IFERROR(ROUND(C1213/I1213,2),0)</f>
        <v>168.5</v>
      </c>
      <c r="N1213" t="s">
        <v>1876</v>
      </c>
      <c r="O1213" t="s">
        <v>1877</v>
      </c>
      <c r="P1213" s="10">
        <f t="shared" si="36"/>
        <v>42515.866446759261</v>
      </c>
      <c r="Q1213" s="10">
        <f t="shared" si="37"/>
        <v>42530.866446759261</v>
      </c>
    </row>
    <row r="1214" spans="1:17" hidden="1" x14ac:dyDescent="0.3">
      <c r="A1214" s="7">
        <v>1212</v>
      </c>
      <c r="B1214" s="3">
        <v>2500</v>
      </c>
      <c r="C1214" s="5">
        <v>3226</v>
      </c>
      <c r="D1214" t="s">
        <v>1752</v>
      </c>
      <c r="E1214" t="s">
        <v>1757</v>
      </c>
      <c r="F1214">
        <v>1448586000</v>
      </c>
      <c r="G1214">
        <v>1447195695</v>
      </c>
      <c r="H1214" t="b">
        <v>0</v>
      </c>
      <c r="I1214">
        <v>83</v>
      </c>
      <c r="J1214" t="b">
        <v>1</v>
      </c>
      <c r="K1214" t="s">
        <v>1816</v>
      </c>
      <c r="L1214">
        <f>ROUND(C1214/B1214*100,0)</f>
        <v>129</v>
      </c>
      <c r="M1214">
        <f>IFERROR(ROUND(C1214/I1214,2),0)</f>
        <v>38.869999999999997</v>
      </c>
      <c r="N1214" t="s">
        <v>1876</v>
      </c>
      <c r="O1214" t="s">
        <v>1877</v>
      </c>
      <c r="P1214" s="10">
        <f t="shared" si="36"/>
        <v>42318.950173611112</v>
      </c>
      <c r="Q1214" s="10">
        <f t="shared" si="37"/>
        <v>42335.041666666672</v>
      </c>
    </row>
    <row r="1215" spans="1:17" hidden="1" x14ac:dyDescent="0.3">
      <c r="A1215" s="7">
        <v>1213</v>
      </c>
      <c r="B1215" s="3">
        <v>6500</v>
      </c>
      <c r="C1215" s="5">
        <v>6645</v>
      </c>
      <c r="D1215" t="s">
        <v>1752</v>
      </c>
      <c r="E1215" t="s">
        <v>1758</v>
      </c>
      <c r="F1215">
        <v>1485886100</v>
      </c>
      <c r="G1215">
        <v>1482862100</v>
      </c>
      <c r="H1215" t="b">
        <v>0</v>
      </c>
      <c r="I1215">
        <v>108</v>
      </c>
      <c r="J1215" t="b">
        <v>1</v>
      </c>
      <c r="K1215" t="s">
        <v>1816</v>
      </c>
      <c r="L1215">
        <f>ROUND(C1215/B1215*100,0)</f>
        <v>102</v>
      </c>
      <c r="M1215">
        <f>IFERROR(ROUND(C1215/I1215,2),0)</f>
        <v>61.53</v>
      </c>
      <c r="N1215" t="s">
        <v>1876</v>
      </c>
      <c r="O1215" t="s">
        <v>1877</v>
      </c>
      <c r="P1215" s="10">
        <f t="shared" si="36"/>
        <v>42731.755787037036</v>
      </c>
      <c r="Q1215" s="10">
        <f t="shared" si="37"/>
        <v>42766.755787037036</v>
      </c>
    </row>
    <row r="1216" spans="1:17" hidden="1" x14ac:dyDescent="0.3">
      <c r="A1216" s="7">
        <v>1214</v>
      </c>
      <c r="B1216" s="3">
        <v>2000</v>
      </c>
      <c r="C1216" s="5">
        <v>2636</v>
      </c>
      <c r="D1216" t="s">
        <v>1752</v>
      </c>
      <c r="E1216" t="s">
        <v>1757</v>
      </c>
      <c r="F1216">
        <v>1433880605</v>
      </c>
      <c r="G1216">
        <v>1428696605</v>
      </c>
      <c r="H1216" t="b">
        <v>0</v>
      </c>
      <c r="I1216">
        <v>25</v>
      </c>
      <c r="J1216" t="b">
        <v>1</v>
      </c>
      <c r="K1216" t="s">
        <v>1816</v>
      </c>
      <c r="L1216">
        <f>ROUND(C1216/B1216*100,0)</f>
        <v>132</v>
      </c>
      <c r="M1216">
        <f>IFERROR(ROUND(C1216/I1216,2),0)</f>
        <v>105.44</v>
      </c>
      <c r="N1216" t="s">
        <v>1876</v>
      </c>
      <c r="O1216" t="s">
        <v>1877</v>
      </c>
      <c r="P1216" s="10">
        <f t="shared" si="36"/>
        <v>42104.840335648143</v>
      </c>
      <c r="Q1216" s="10">
        <f t="shared" si="37"/>
        <v>42164.840335648143</v>
      </c>
    </row>
    <row r="1217" spans="1:17" hidden="1" x14ac:dyDescent="0.3">
      <c r="A1217" s="7">
        <v>1215</v>
      </c>
      <c r="B1217" s="3">
        <v>5000</v>
      </c>
      <c r="C1217" s="5">
        <v>39304.01</v>
      </c>
      <c r="D1217" t="s">
        <v>1752</v>
      </c>
      <c r="E1217" t="s">
        <v>1757</v>
      </c>
      <c r="F1217">
        <v>1401487756</v>
      </c>
      <c r="G1217">
        <v>1398895756</v>
      </c>
      <c r="H1217" t="b">
        <v>0</v>
      </c>
      <c r="I1217">
        <v>549</v>
      </c>
      <c r="J1217" t="b">
        <v>1</v>
      </c>
      <c r="K1217" t="s">
        <v>1816</v>
      </c>
      <c r="L1217">
        <f>ROUND(C1217/B1217*100,0)</f>
        <v>786</v>
      </c>
      <c r="M1217">
        <f>IFERROR(ROUND(C1217/I1217,2),0)</f>
        <v>71.59</v>
      </c>
      <c r="N1217" t="s">
        <v>1876</v>
      </c>
      <c r="O1217" t="s">
        <v>1877</v>
      </c>
      <c r="P1217" s="10">
        <f t="shared" si="36"/>
        <v>41759.923101851848</v>
      </c>
      <c r="Q1217" s="10">
        <f t="shared" si="37"/>
        <v>41789.923101851848</v>
      </c>
    </row>
    <row r="1218" spans="1:17" hidden="1" x14ac:dyDescent="0.3">
      <c r="A1218" s="7">
        <v>1216</v>
      </c>
      <c r="B1218" s="3">
        <v>14000</v>
      </c>
      <c r="C1218" s="5">
        <v>20398</v>
      </c>
      <c r="D1218" t="s">
        <v>1752</v>
      </c>
      <c r="E1218" t="s">
        <v>1757</v>
      </c>
      <c r="F1218">
        <v>1443826980</v>
      </c>
      <c r="G1218">
        <v>1441032457</v>
      </c>
      <c r="H1218" t="b">
        <v>0</v>
      </c>
      <c r="I1218">
        <v>222</v>
      </c>
      <c r="J1218" t="b">
        <v>1</v>
      </c>
      <c r="K1218" t="s">
        <v>1816</v>
      </c>
      <c r="L1218">
        <f>ROUND(C1218/B1218*100,0)</f>
        <v>146</v>
      </c>
      <c r="M1218">
        <f>IFERROR(ROUND(C1218/I1218,2),0)</f>
        <v>91.88</v>
      </c>
      <c r="N1218" t="s">
        <v>1876</v>
      </c>
      <c r="O1218" t="s">
        <v>1877</v>
      </c>
      <c r="P1218" s="10">
        <f t="shared" si="36"/>
        <v>42247.616400462968</v>
      </c>
      <c r="Q1218" s="10">
        <f t="shared" si="37"/>
        <v>42279.960416666669</v>
      </c>
    </row>
    <row r="1219" spans="1:17" hidden="1" x14ac:dyDescent="0.3">
      <c r="A1219" s="7">
        <v>1217</v>
      </c>
      <c r="B1219" s="3">
        <v>26500</v>
      </c>
      <c r="C1219" s="5">
        <v>27189</v>
      </c>
      <c r="D1219" t="s">
        <v>1752</v>
      </c>
      <c r="E1219" t="s">
        <v>1757</v>
      </c>
      <c r="F1219">
        <v>1468524340</v>
      </c>
      <c r="G1219">
        <v>1465932340</v>
      </c>
      <c r="H1219" t="b">
        <v>0</v>
      </c>
      <c r="I1219">
        <v>183</v>
      </c>
      <c r="J1219" t="b">
        <v>1</v>
      </c>
      <c r="K1219" t="s">
        <v>1816</v>
      </c>
      <c r="L1219">
        <f>ROUND(C1219/B1219*100,0)</f>
        <v>103</v>
      </c>
      <c r="M1219">
        <f>IFERROR(ROUND(C1219/I1219,2),0)</f>
        <v>148.57</v>
      </c>
      <c r="N1219" t="s">
        <v>1876</v>
      </c>
      <c r="O1219" t="s">
        <v>1877</v>
      </c>
      <c r="P1219" s="10">
        <f t="shared" ref="P1219:P1282" si="38">(((G1219/60)/60/24)+DATE(1970,1,1))</f>
        <v>42535.809490740736</v>
      </c>
      <c r="Q1219" s="10">
        <f t="shared" ref="Q1219:Q1282" si="39">(((F1219/60)/60/24)+DATE(1970,1,1))</f>
        <v>42565.809490740736</v>
      </c>
    </row>
    <row r="1220" spans="1:17" hidden="1" x14ac:dyDescent="0.3">
      <c r="A1220" s="7">
        <v>1218</v>
      </c>
      <c r="B1220" s="3">
        <v>9000</v>
      </c>
      <c r="C1220" s="5">
        <v>15505</v>
      </c>
      <c r="D1220" t="s">
        <v>1752</v>
      </c>
      <c r="E1220" t="s">
        <v>1757</v>
      </c>
      <c r="F1220">
        <v>1446346800</v>
      </c>
      <c r="G1220">
        <v>1443714800</v>
      </c>
      <c r="H1220" t="b">
        <v>0</v>
      </c>
      <c r="I1220">
        <v>89</v>
      </c>
      <c r="J1220" t="b">
        <v>1</v>
      </c>
      <c r="K1220" t="s">
        <v>1816</v>
      </c>
      <c r="L1220">
        <f>ROUND(C1220/B1220*100,0)</f>
        <v>172</v>
      </c>
      <c r="M1220">
        <f>IFERROR(ROUND(C1220/I1220,2),0)</f>
        <v>174.21</v>
      </c>
      <c r="N1220" t="s">
        <v>1876</v>
      </c>
      <c r="O1220" t="s">
        <v>1877</v>
      </c>
      <c r="P1220" s="10">
        <f t="shared" si="38"/>
        <v>42278.662037037036</v>
      </c>
      <c r="Q1220" s="10">
        <f t="shared" si="39"/>
        <v>42309.125</v>
      </c>
    </row>
    <row r="1221" spans="1:17" hidden="1" x14ac:dyDescent="0.3">
      <c r="A1221" s="7">
        <v>1219</v>
      </c>
      <c r="B1221" s="3">
        <v>16350</v>
      </c>
      <c r="C1221" s="5">
        <v>26024</v>
      </c>
      <c r="D1221" t="s">
        <v>1752</v>
      </c>
      <c r="E1221" t="s">
        <v>1757</v>
      </c>
      <c r="F1221">
        <v>1476961513</v>
      </c>
      <c r="G1221">
        <v>1474369513</v>
      </c>
      <c r="H1221" t="b">
        <v>0</v>
      </c>
      <c r="I1221">
        <v>253</v>
      </c>
      <c r="J1221" t="b">
        <v>1</v>
      </c>
      <c r="K1221" t="s">
        <v>1816</v>
      </c>
      <c r="L1221">
        <f>ROUND(C1221/B1221*100,0)</f>
        <v>159</v>
      </c>
      <c r="M1221">
        <f>IFERROR(ROUND(C1221/I1221,2),0)</f>
        <v>102.86</v>
      </c>
      <c r="N1221" t="s">
        <v>1876</v>
      </c>
      <c r="O1221" t="s">
        <v>1877</v>
      </c>
      <c r="P1221" s="10">
        <f t="shared" si="38"/>
        <v>42633.461956018517</v>
      </c>
      <c r="Q1221" s="10">
        <f t="shared" si="39"/>
        <v>42663.461956018517</v>
      </c>
    </row>
    <row r="1222" spans="1:17" hidden="1" x14ac:dyDescent="0.3">
      <c r="A1222" s="7">
        <v>1220</v>
      </c>
      <c r="B1222" s="3">
        <v>15000</v>
      </c>
      <c r="C1222" s="5">
        <v>15565</v>
      </c>
      <c r="D1222" t="s">
        <v>1752</v>
      </c>
      <c r="E1222" t="s">
        <v>1769</v>
      </c>
      <c r="F1222">
        <v>1440515112</v>
      </c>
      <c r="G1222">
        <v>1437923112</v>
      </c>
      <c r="H1222" t="b">
        <v>0</v>
      </c>
      <c r="I1222">
        <v>140</v>
      </c>
      <c r="J1222" t="b">
        <v>1</v>
      </c>
      <c r="K1222" t="s">
        <v>1816</v>
      </c>
      <c r="L1222">
        <f>ROUND(C1222/B1222*100,0)</f>
        <v>104</v>
      </c>
      <c r="M1222">
        <f>IFERROR(ROUND(C1222/I1222,2),0)</f>
        <v>111.18</v>
      </c>
      <c r="N1222" t="s">
        <v>1876</v>
      </c>
      <c r="O1222" t="s">
        <v>1877</v>
      </c>
      <c r="P1222" s="10">
        <f t="shared" si="38"/>
        <v>42211.628611111111</v>
      </c>
      <c r="Q1222" s="10">
        <f t="shared" si="39"/>
        <v>42241.628611111111</v>
      </c>
    </row>
    <row r="1223" spans="1:17" hidden="1" x14ac:dyDescent="0.3">
      <c r="A1223" s="7">
        <v>1221</v>
      </c>
      <c r="B1223" s="3">
        <v>2200</v>
      </c>
      <c r="C1223" s="5">
        <v>2451.0100000000002</v>
      </c>
      <c r="D1223" t="s">
        <v>1752</v>
      </c>
      <c r="E1223" t="s">
        <v>1758</v>
      </c>
      <c r="F1223">
        <v>1480809600</v>
      </c>
      <c r="G1223">
        <v>1478431488</v>
      </c>
      <c r="H1223" t="b">
        <v>0</v>
      </c>
      <c r="I1223">
        <v>103</v>
      </c>
      <c r="J1223" t="b">
        <v>1</v>
      </c>
      <c r="K1223" t="s">
        <v>1816</v>
      </c>
      <c r="L1223">
        <f>ROUND(C1223/B1223*100,0)</f>
        <v>111</v>
      </c>
      <c r="M1223">
        <f>IFERROR(ROUND(C1223/I1223,2),0)</f>
        <v>23.8</v>
      </c>
      <c r="N1223" t="s">
        <v>1876</v>
      </c>
      <c r="O1223" t="s">
        <v>1877</v>
      </c>
      <c r="P1223" s="10">
        <f t="shared" si="38"/>
        <v>42680.47555555556</v>
      </c>
      <c r="Q1223" s="10">
        <f t="shared" si="39"/>
        <v>42708</v>
      </c>
    </row>
    <row r="1224" spans="1:17" hidden="1" x14ac:dyDescent="0.3">
      <c r="A1224" s="7">
        <v>1222</v>
      </c>
      <c r="B1224" s="3">
        <v>4000</v>
      </c>
      <c r="C1224" s="5">
        <v>11215</v>
      </c>
      <c r="D1224" t="s">
        <v>1752</v>
      </c>
      <c r="E1224" t="s">
        <v>1762</v>
      </c>
      <c r="F1224">
        <v>1459483200</v>
      </c>
      <c r="G1224">
        <v>1456852647</v>
      </c>
      <c r="H1224" t="b">
        <v>0</v>
      </c>
      <c r="I1224">
        <v>138</v>
      </c>
      <c r="J1224" t="b">
        <v>1</v>
      </c>
      <c r="K1224" t="s">
        <v>1816</v>
      </c>
      <c r="L1224">
        <f>ROUND(C1224/B1224*100,0)</f>
        <v>280</v>
      </c>
      <c r="M1224">
        <f>IFERROR(ROUND(C1224/I1224,2),0)</f>
        <v>81.27</v>
      </c>
      <c r="N1224" t="s">
        <v>1876</v>
      </c>
      <c r="O1224" t="s">
        <v>1877</v>
      </c>
      <c r="P1224" s="10">
        <f t="shared" si="38"/>
        <v>42430.720451388886</v>
      </c>
      <c r="Q1224" s="10">
        <f t="shared" si="39"/>
        <v>42461.166666666672</v>
      </c>
    </row>
    <row r="1225" spans="1:17" hidden="1" x14ac:dyDescent="0.3">
      <c r="A1225" s="7">
        <v>1223</v>
      </c>
      <c r="B1225" s="3">
        <v>19800</v>
      </c>
      <c r="C1225" s="5">
        <v>22197</v>
      </c>
      <c r="D1225" t="s">
        <v>1752</v>
      </c>
      <c r="E1225" t="s">
        <v>1757</v>
      </c>
      <c r="F1225">
        <v>1478754909</v>
      </c>
      <c r="G1225">
        <v>1476159309</v>
      </c>
      <c r="H1225" t="b">
        <v>0</v>
      </c>
      <c r="I1225">
        <v>191</v>
      </c>
      <c r="J1225" t="b">
        <v>1</v>
      </c>
      <c r="K1225" t="s">
        <v>1816</v>
      </c>
      <c r="L1225">
        <f>ROUND(C1225/B1225*100,0)</f>
        <v>112</v>
      </c>
      <c r="M1225">
        <f>IFERROR(ROUND(C1225/I1225,2),0)</f>
        <v>116.21</v>
      </c>
      <c r="N1225" t="s">
        <v>1876</v>
      </c>
      <c r="O1225" t="s">
        <v>1877</v>
      </c>
      <c r="P1225" s="10">
        <f t="shared" si="38"/>
        <v>42654.177187499998</v>
      </c>
      <c r="Q1225" s="10">
        <f t="shared" si="39"/>
        <v>42684.218854166669</v>
      </c>
    </row>
    <row r="1226" spans="1:17" hidden="1" x14ac:dyDescent="0.3">
      <c r="A1226" s="7">
        <v>1224</v>
      </c>
      <c r="B1226" s="3">
        <v>15000</v>
      </c>
      <c r="C1226" s="5">
        <v>1060</v>
      </c>
      <c r="D1226" t="s">
        <v>1753</v>
      </c>
      <c r="E1226" t="s">
        <v>1757</v>
      </c>
      <c r="F1226">
        <v>1402060302</v>
      </c>
      <c r="G1226">
        <v>1396876302</v>
      </c>
      <c r="H1226" t="b">
        <v>0</v>
      </c>
      <c r="I1226">
        <v>18</v>
      </c>
      <c r="J1226" t="b">
        <v>0</v>
      </c>
      <c r="K1226" t="s">
        <v>1817</v>
      </c>
      <c r="L1226">
        <f>ROUND(C1226/B1226*100,0)</f>
        <v>7</v>
      </c>
      <c r="M1226">
        <f>IFERROR(ROUND(C1226/I1226,2),0)</f>
        <v>58.89</v>
      </c>
      <c r="N1226" t="s">
        <v>1863</v>
      </c>
      <c r="O1226" t="s">
        <v>1878</v>
      </c>
      <c r="P1226" s="10">
        <f t="shared" si="38"/>
        <v>41736.549791666665</v>
      </c>
      <c r="Q1226" s="10">
        <f t="shared" si="39"/>
        <v>41796.549791666665</v>
      </c>
    </row>
    <row r="1227" spans="1:17" hidden="1" x14ac:dyDescent="0.3">
      <c r="A1227" s="7">
        <v>1225</v>
      </c>
      <c r="B1227" s="3">
        <v>3000</v>
      </c>
      <c r="C1227" s="5">
        <v>132</v>
      </c>
      <c r="D1227" t="s">
        <v>1753</v>
      </c>
      <c r="E1227" t="s">
        <v>1757</v>
      </c>
      <c r="F1227">
        <v>1382478278</v>
      </c>
      <c r="G1227">
        <v>1377294278</v>
      </c>
      <c r="H1227" t="b">
        <v>0</v>
      </c>
      <c r="I1227">
        <v>3</v>
      </c>
      <c r="J1227" t="b">
        <v>0</v>
      </c>
      <c r="K1227" t="s">
        <v>1817</v>
      </c>
      <c r="L1227">
        <f>ROUND(C1227/B1227*100,0)</f>
        <v>4</v>
      </c>
      <c r="M1227">
        <f>IFERROR(ROUND(C1227/I1227,2),0)</f>
        <v>44</v>
      </c>
      <c r="N1227" t="s">
        <v>1863</v>
      </c>
      <c r="O1227" t="s">
        <v>1878</v>
      </c>
      <c r="P1227" s="10">
        <f t="shared" si="38"/>
        <v>41509.905995370369</v>
      </c>
      <c r="Q1227" s="10">
        <f t="shared" si="39"/>
        <v>41569.905995370369</v>
      </c>
    </row>
    <row r="1228" spans="1:17" hidden="1" x14ac:dyDescent="0.3">
      <c r="A1228" s="7">
        <v>1226</v>
      </c>
      <c r="B1228" s="3">
        <v>50000</v>
      </c>
      <c r="C1228" s="5">
        <v>1937</v>
      </c>
      <c r="D1228" t="s">
        <v>1753</v>
      </c>
      <c r="E1228" t="s">
        <v>1757</v>
      </c>
      <c r="F1228">
        <v>1398042000</v>
      </c>
      <c r="G1228">
        <v>1395089981</v>
      </c>
      <c r="H1228" t="b">
        <v>0</v>
      </c>
      <c r="I1228">
        <v>40</v>
      </c>
      <c r="J1228" t="b">
        <v>0</v>
      </c>
      <c r="K1228" t="s">
        <v>1817</v>
      </c>
      <c r="L1228">
        <f>ROUND(C1228/B1228*100,0)</f>
        <v>4</v>
      </c>
      <c r="M1228">
        <f>IFERROR(ROUND(C1228/I1228,2),0)</f>
        <v>48.43</v>
      </c>
      <c r="N1228" t="s">
        <v>1863</v>
      </c>
      <c r="O1228" t="s">
        <v>1878</v>
      </c>
      <c r="P1228" s="10">
        <f t="shared" si="38"/>
        <v>41715.874780092592</v>
      </c>
      <c r="Q1228" s="10">
        <f t="shared" si="39"/>
        <v>41750.041666666664</v>
      </c>
    </row>
    <row r="1229" spans="1:17" hidden="1" x14ac:dyDescent="0.3">
      <c r="A1229" s="7">
        <v>1227</v>
      </c>
      <c r="B1229" s="3">
        <v>2000</v>
      </c>
      <c r="C1229" s="5">
        <v>0</v>
      </c>
      <c r="D1229" t="s">
        <v>1753</v>
      </c>
      <c r="E1229" t="s">
        <v>1757</v>
      </c>
      <c r="F1229">
        <v>1407394800</v>
      </c>
      <c r="G1229">
        <v>1404770616</v>
      </c>
      <c r="H1229" t="b">
        <v>0</v>
      </c>
      <c r="I1229">
        <v>0</v>
      </c>
      <c r="J1229" t="b">
        <v>0</v>
      </c>
      <c r="K1229" t="s">
        <v>1817</v>
      </c>
      <c r="L1229">
        <f>ROUND(C1229/B1229*100,0)</f>
        <v>0</v>
      </c>
      <c r="M1229">
        <f>IFERROR(ROUND(C1229/I1229,2),0)</f>
        <v>0</v>
      </c>
      <c r="N1229" t="s">
        <v>1863</v>
      </c>
      <c r="O1229" t="s">
        <v>1878</v>
      </c>
      <c r="P1229" s="10">
        <f t="shared" si="38"/>
        <v>41827.919166666667</v>
      </c>
      <c r="Q1229" s="10">
        <f t="shared" si="39"/>
        <v>41858.291666666664</v>
      </c>
    </row>
    <row r="1230" spans="1:17" hidden="1" x14ac:dyDescent="0.3">
      <c r="A1230" s="7">
        <v>1228</v>
      </c>
      <c r="B1230" s="3">
        <v>5000</v>
      </c>
      <c r="C1230" s="5">
        <v>1465</v>
      </c>
      <c r="D1230" t="s">
        <v>1753</v>
      </c>
      <c r="E1230" t="s">
        <v>1757</v>
      </c>
      <c r="F1230">
        <v>1317231008</v>
      </c>
      <c r="G1230">
        <v>1312047008</v>
      </c>
      <c r="H1230" t="b">
        <v>0</v>
      </c>
      <c r="I1230">
        <v>24</v>
      </c>
      <c r="J1230" t="b">
        <v>0</v>
      </c>
      <c r="K1230" t="s">
        <v>1817</v>
      </c>
      <c r="L1230">
        <f>ROUND(C1230/B1230*100,0)</f>
        <v>29</v>
      </c>
      <c r="M1230">
        <f>IFERROR(ROUND(C1230/I1230,2),0)</f>
        <v>61.04</v>
      </c>
      <c r="N1230" t="s">
        <v>1863</v>
      </c>
      <c r="O1230" t="s">
        <v>1878</v>
      </c>
      <c r="P1230" s="10">
        <f t="shared" si="38"/>
        <v>40754.729259259257</v>
      </c>
      <c r="Q1230" s="10">
        <f t="shared" si="39"/>
        <v>40814.729259259257</v>
      </c>
    </row>
    <row r="1231" spans="1:17" hidden="1" x14ac:dyDescent="0.3">
      <c r="A1231" s="7">
        <v>1229</v>
      </c>
      <c r="B1231" s="3">
        <v>2750</v>
      </c>
      <c r="C1231" s="5">
        <v>25</v>
      </c>
      <c r="D1231" t="s">
        <v>1753</v>
      </c>
      <c r="E1231" t="s">
        <v>1757</v>
      </c>
      <c r="F1231">
        <v>1334592000</v>
      </c>
      <c r="G1231">
        <v>1331982127</v>
      </c>
      <c r="H1231" t="b">
        <v>0</v>
      </c>
      <c r="I1231">
        <v>1</v>
      </c>
      <c r="J1231" t="b">
        <v>0</v>
      </c>
      <c r="K1231" t="s">
        <v>1817</v>
      </c>
      <c r="L1231">
        <f>ROUND(C1231/B1231*100,0)</f>
        <v>1</v>
      </c>
      <c r="M1231">
        <f>IFERROR(ROUND(C1231/I1231,2),0)</f>
        <v>25</v>
      </c>
      <c r="N1231" t="s">
        <v>1863</v>
      </c>
      <c r="O1231" t="s">
        <v>1878</v>
      </c>
      <c r="P1231" s="10">
        <f t="shared" si="38"/>
        <v>40985.459803240738</v>
      </c>
      <c r="Q1231" s="10">
        <f t="shared" si="39"/>
        <v>41015.666666666664</v>
      </c>
    </row>
    <row r="1232" spans="1:17" hidden="1" x14ac:dyDescent="0.3">
      <c r="A1232" s="7">
        <v>1230</v>
      </c>
      <c r="B1232" s="3">
        <v>500000</v>
      </c>
      <c r="C1232" s="5">
        <v>0</v>
      </c>
      <c r="D1232" t="s">
        <v>1753</v>
      </c>
      <c r="E1232" t="s">
        <v>1757</v>
      </c>
      <c r="F1232">
        <v>1298589630</v>
      </c>
      <c r="G1232">
        <v>1295997630</v>
      </c>
      <c r="H1232" t="b">
        <v>0</v>
      </c>
      <c r="I1232">
        <v>0</v>
      </c>
      <c r="J1232" t="b">
        <v>0</v>
      </c>
      <c r="K1232" t="s">
        <v>1817</v>
      </c>
      <c r="L1232">
        <f>ROUND(C1232/B1232*100,0)</f>
        <v>0</v>
      </c>
      <c r="M1232">
        <f>IFERROR(ROUND(C1232/I1232,2),0)</f>
        <v>0</v>
      </c>
      <c r="N1232" t="s">
        <v>1863</v>
      </c>
      <c r="O1232" t="s">
        <v>1878</v>
      </c>
      <c r="P1232" s="10">
        <f t="shared" si="38"/>
        <v>40568.972569444442</v>
      </c>
      <c r="Q1232" s="10">
        <f t="shared" si="39"/>
        <v>40598.972569444442</v>
      </c>
    </row>
    <row r="1233" spans="1:17" hidden="1" x14ac:dyDescent="0.3">
      <c r="A1233" s="7">
        <v>1231</v>
      </c>
      <c r="B1233" s="3">
        <v>5000</v>
      </c>
      <c r="C1233" s="5">
        <v>0</v>
      </c>
      <c r="D1233" t="s">
        <v>1753</v>
      </c>
      <c r="E1233" t="s">
        <v>1757</v>
      </c>
      <c r="F1233">
        <v>1440723600</v>
      </c>
      <c r="G1233">
        <v>1436394968</v>
      </c>
      <c r="H1233" t="b">
        <v>0</v>
      </c>
      <c r="I1233">
        <v>0</v>
      </c>
      <c r="J1233" t="b">
        <v>0</v>
      </c>
      <c r="K1233" t="s">
        <v>1817</v>
      </c>
      <c r="L1233">
        <f>ROUND(C1233/B1233*100,0)</f>
        <v>0</v>
      </c>
      <c r="M1233">
        <f>IFERROR(ROUND(C1233/I1233,2),0)</f>
        <v>0</v>
      </c>
      <c r="N1233" t="s">
        <v>1863</v>
      </c>
      <c r="O1233" t="s">
        <v>1878</v>
      </c>
      <c r="P1233" s="10">
        <f t="shared" si="38"/>
        <v>42193.941759259258</v>
      </c>
      <c r="Q1233" s="10">
        <f t="shared" si="39"/>
        <v>42244.041666666672</v>
      </c>
    </row>
    <row r="1234" spans="1:17" hidden="1" x14ac:dyDescent="0.3">
      <c r="A1234" s="7">
        <v>1232</v>
      </c>
      <c r="B1234" s="3">
        <v>5000</v>
      </c>
      <c r="C1234" s="5">
        <v>40</v>
      </c>
      <c r="D1234" t="s">
        <v>1753</v>
      </c>
      <c r="E1234" t="s">
        <v>1757</v>
      </c>
      <c r="F1234">
        <v>1381090870</v>
      </c>
      <c r="G1234">
        <v>1377030070</v>
      </c>
      <c r="H1234" t="b">
        <v>0</v>
      </c>
      <c r="I1234">
        <v>1</v>
      </c>
      <c r="J1234" t="b">
        <v>0</v>
      </c>
      <c r="K1234" t="s">
        <v>1817</v>
      </c>
      <c r="L1234">
        <f>ROUND(C1234/B1234*100,0)</f>
        <v>1</v>
      </c>
      <c r="M1234">
        <f>IFERROR(ROUND(C1234/I1234,2),0)</f>
        <v>40</v>
      </c>
      <c r="N1234" t="s">
        <v>1863</v>
      </c>
      <c r="O1234" t="s">
        <v>1878</v>
      </c>
      <c r="P1234" s="10">
        <f t="shared" si="38"/>
        <v>41506.848032407412</v>
      </c>
      <c r="Q1234" s="10">
        <f t="shared" si="39"/>
        <v>41553.848032407412</v>
      </c>
    </row>
    <row r="1235" spans="1:17" hidden="1" x14ac:dyDescent="0.3">
      <c r="A1235" s="7">
        <v>1233</v>
      </c>
      <c r="B1235" s="3">
        <v>1000</v>
      </c>
      <c r="C1235" s="5">
        <v>116</v>
      </c>
      <c r="D1235" t="s">
        <v>1753</v>
      </c>
      <c r="E1235" t="s">
        <v>1757</v>
      </c>
      <c r="F1235">
        <v>1329864374</v>
      </c>
      <c r="G1235">
        <v>1328049974</v>
      </c>
      <c r="H1235" t="b">
        <v>0</v>
      </c>
      <c r="I1235">
        <v>6</v>
      </c>
      <c r="J1235" t="b">
        <v>0</v>
      </c>
      <c r="K1235" t="s">
        <v>1817</v>
      </c>
      <c r="L1235">
        <f>ROUND(C1235/B1235*100,0)</f>
        <v>12</v>
      </c>
      <c r="M1235">
        <f>IFERROR(ROUND(C1235/I1235,2),0)</f>
        <v>19.329999999999998</v>
      </c>
      <c r="N1235" t="s">
        <v>1863</v>
      </c>
      <c r="O1235" t="s">
        <v>1878</v>
      </c>
      <c r="P1235" s="10">
        <f t="shared" si="38"/>
        <v>40939.948773148149</v>
      </c>
      <c r="Q1235" s="10">
        <f t="shared" si="39"/>
        <v>40960.948773148149</v>
      </c>
    </row>
    <row r="1236" spans="1:17" hidden="1" x14ac:dyDescent="0.3">
      <c r="A1236" s="7">
        <v>1234</v>
      </c>
      <c r="B1236" s="3">
        <v>50000</v>
      </c>
      <c r="C1236" s="5">
        <v>0</v>
      </c>
      <c r="D1236" t="s">
        <v>1753</v>
      </c>
      <c r="E1236" t="s">
        <v>1758</v>
      </c>
      <c r="F1236">
        <v>1422903342</v>
      </c>
      <c r="G1236">
        <v>1420311342</v>
      </c>
      <c r="H1236" t="b">
        <v>0</v>
      </c>
      <c r="I1236">
        <v>0</v>
      </c>
      <c r="J1236" t="b">
        <v>0</v>
      </c>
      <c r="K1236" t="s">
        <v>1817</v>
      </c>
      <c r="L1236">
        <f>ROUND(C1236/B1236*100,0)</f>
        <v>0</v>
      </c>
      <c r="M1236">
        <f>IFERROR(ROUND(C1236/I1236,2),0)</f>
        <v>0</v>
      </c>
      <c r="N1236" t="s">
        <v>1863</v>
      </c>
      <c r="O1236" t="s">
        <v>1878</v>
      </c>
      <c r="P1236" s="10">
        <f t="shared" si="38"/>
        <v>42007.788680555561</v>
      </c>
      <c r="Q1236" s="10">
        <f t="shared" si="39"/>
        <v>42037.788680555561</v>
      </c>
    </row>
    <row r="1237" spans="1:17" hidden="1" x14ac:dyDescent="0.3">
      <c r="A1237" s="7">
        <v>1235</v>
      </c>
      <c r="B1237" s="3">
        <v>7534</v>
      </c>
      <c r="C1237" s="5">
        <v>210</v>
      </c>
      <c r="D1237" t="s">
        <v>1753</v>
      </c>
      <c r="E1237" t="s">
        <v>1757</v>
      </c>
      <c r="F1237">
        <v>1387077299</v>
      </c>
      <c r="G1237">
        <v>1383621299</v>
      </c>
      <c r="H1237" t="b">
        <v>0</v>
      </c>
      <c r="I1237">
        <v>6</v>
      </c>
      <c r="J1237" t="b">
        <v>0</v>
      </c>
      <c r="K1237" t="s">
        <v>1817</v>
      </c>
      <c r="L1237">
        <f>ROUND(C1237/B1237*100,0)</f>
        <v>3</v>
      </c>
      <c r="M1237">
        <f>IFERROR(ROUND(C1237/I1237,2),0)</f>
        <v>35</v>
      </c>
      <c r="N1237" t="s">
        <v>1863</v>
      </c>
      <c r="O1237" t="s">
        <v>1878</v>
      </c>
      <c r="P1237" s="10">
        <f t="shared" si="38"/>
        <v>41583.135405092595</v>
      </c>
      <c r="Q1237" s="10">
        <f t="shared" si="39"/>
        <v>41623.135405092595</v>
      </c>
    </row>
    <row r="1238" spans="1:17" hidden="1" x14ac:dyDescent="0.3">
      <c r="A1238" s="7">
        <v>1236</v>
      </c>
      <c r="B1238" s="3">
        <v>2500</v>
      </c>
      <c r="C1238" s="5">
        <v>0</v>
      </c>
      <c r="D1238" t="s">
        <v>1753</v>
      </c>
      <c r="E1238" t="s">
        <v>1757</v>
      </c>
      <c r="F1238">
        <v>1343491200</v>
      </c>
      <c r="G1238">
        <v>1342801164</v>
      </c>
      <c r="H1238" t="b">
        <v>0</v>
      </c>
      <c r="I1238">
        <v>0</v>
      </c>
      <c r="J1238" t="b">
        <v>0</v>
      </c>
      <c r="K1238" t="s">
        <v>1817</v>
      </c>
      <c r="L1238">
        <f>ROUND(C1238/B1238*100,0)</f>
        <v>0</v>
      </c>
      <c r="M1238">
        <f>IFERROR(ROUND(C1238/I1238,2),0)</f>
        <v>0</v>
      </c>
      <c r="N1238" t="s">
        <v>1863</v>
      </c>
      <c r="O1238" t="s">
        <v>1878</v>
      </c>
      <c r="P1238" s="10">
        <f t="shared" si="38"/>
        <v>41110.680138888885</v>
      </c>
      <c r="Q1238" s="10">
        <f t="shared" si="39"/>
        <v>41118.666666666664</v>
      </c>
    </row>
    <row r="1239" spans="1:17" hidden="1" x14ac:dyDescent="0.3">
      <c r="A1239" s="7">
        <v>1237</v>
      </c>
      <c r="B1239" s="3">
        <v>25000</v>
      </c>
      <c r="C1239" s="5">
        <v>0</v>
      </c>
      <c r="D1239" t="s">
        <v>1753</v>
      </c>
      <c r="E1239" t="s">
        <v>1757</v>
      </c>
      <c r="F1239">
        <v>1345790865</v>
      </c>
      <c r="G1239">
        <v>1344062865</v>
      </c>
      <c r="H1239" t="b">
        <v>0</v>
      </c>
      <c r="I1239">
        <v>0</v>
      </c>
      <c r="J1239" t="b">
        <v>0</v>
      </c>
      <c r="K1239" t="s">
        <v>1817</v>
      </c>
      <c r="L1239">
        <f>ROUND(C1239/B1239*100,0)</f>
        <v>0</v>
      </c>
      <c r="M1239">
        <f>IFERROR(ROUND(C1239/I1239,2),0)</f>
        <v>0</v>
      </c>
      <c r="N1239" t="s">
        <v>1863</v>
      </c>
      <c r="O1239" t="s">
        <v>1878</v>
      </c>
      <c r="P1239" s="10">
        <f t="shared" si="38"/>
        <v>41125.283159722225</v>
      </c>
      <c r="Q1239" s="10">
        <f t="shared" si="39"/>
        <v>41145.283159722225</v>
      </c>
    </row>
    <row r="1240" spans="1:17" hidden="1" x14ac:dyDescent="0.3">
      <c r="A1240" s="7">
        <v>1238</v>
      </c>
      <c r="B1240" s="3">
        <v>1000</v>
      </c>
      <c r="C1240" s="5">
        <v>178</v>
      </c>
      <c r="D1240" t="s">
        <v>1753</v>
      </c>
      <c r="E1240" t="s">
        <v>1757</v>
      </c>
      <c r="F1240">
        <v>1312641536</v>
      </c>
      <c r="G1240">
        <v>1310049536</v>
      </c>
      <c r="H1240" t="b">
        <v>0</v>
      </c>
      <c r="I1240">
        <v>3</v>
      </c>
      <c r="J1240" t="b">
        <v>0</v>
      </c>
      <c r="K1240" t="s">
        <v>1817</v>
      </c>
      <c r="L1240">
        <f>ROUND(C1240/B1240*100,0)</f>
        <v>18</v>
      </c>
      <c r="M1240">
        <f>IFERROR(ROUND(C1240/I1240,2),0)</f>
        <v>59.33</v>
      </c>
      <c r="N1240" t="s">
        <v>1863</v>
      </c>
      <c r="O1240" t="s">
        <v>1878</v>
      </c>
      <c r="P1240" s="10">
        <f t="shared" si="38"/>
        <v>40731.61037037037</v>
      </c>
      <c r="Q1240" s="10">
        <f t="shared" si="39"/>
        <v>40761.61037037037</v>
      </c>
    </row>
    <row r="1241" spans="1:17" hidden="1" x14ac:dyDescent="0.3">
      <c r="A1241" s="7">
        <v>1239</v>
      </c>
      <c r="B1241" s="3">
        <v>2500</v>
      </c>
      <c r="C1241" s="5">
        <v>0</v>
      </c>
      <c r="D1241" t="s">
        <v>1753</v>
      </c>
      <c r="E1241" t="s">
        <v>1757</v>
      </c>
      <c r="F1241">
        <v>1325804767</v>
      </c>
      <c r="G1241">
        <v>1323212767</v>
      </c>
      <c r="H1241" t="b">
        <v>0</v>
      </c>
      <c r="I1241">
        <v>0</v>
      </c>
      <c r="J1241" t="b">
        <v>0</v>
      </c>
      <c r="K1241" t="s">
        <v>1817</v>
      </c>
      <c r="L1241">
        <f>ROUND(C1241/B1241*100,0)</f>
        <v>0</v>
      </c>
      <c r="M1241">
        <f>IFERROR(ROUND(C1241/I1241,2),0)</f>
        <v>0</v>
      </c>
      <c r="N1241" t="s">
        <v>1863</v>
      </c>
      <c r="O1241" t="s">
        <v>1878</v>
      </c>
      <c r="P1241" s="10">
        <f t="shared" si="38"/>
        <v>40883.962581018517</v>
      </c>
      <c r="Q1241" s="10">
        <f t="shared" si="39"/>
        <v>40913.962581018517</v>
      </c>
    </row>
    <row r="1242" spans="1:17" hidden="1" x14ac:dyDescent="0.3">
      <c r="A1242" s="7">
        <v>1240</v>
      </c>
      <c r="B1242" s="3">
        <v>8000</v>
      </c>
      <c r="C1242" s="5">
        <v>241</v>
      </c>
      <c r="D1242" t="s">
        <v>1753</v>
      </c>
      <c r="E1242" t="s">
        <v>1757</v>
      </c>
      <c r="F1242">
        <v>1373665860</v>
      </c>
      <c r="G1242">
        <v>1368579457</v>
      </c>
      <c r="H1242" t="b">
        <v>0</v>
      </c>
      <c r="I1242">
        <v>8</v>
      </c>
      <c r="J1242" t="b">
        <v>0</v>
      </c>
      <c r="K1242" t="s">
        <v>1817</v>
      </c>
      <c r="L1242">
        <f>ROUND(C1242/B1242*100,0)</f>
        <v>3</v>
      </c>
      <c r="M1242">
        <f>IFERROR(ROUND(C1242/I1242,2),0)</f>
        <v>30.13</v>
      </c>
      <c r="N1242" t="s">
        <v>1863</v>
      </c>
      <c r="O1242" t="s">
        <v>1878</v>
      </c>
      <c r="P1242" s="10">
        <f t="shared" si="38"/>
        <v>41409.040011574078</v>
      </c>
      <c r="Q1242" s="10">
        <f t="shared" si="39"/>
        <v>41467.910416666666</v>
      </c>
    </row>
    <row r="1243" spans="1:17" hidden="1" x14ac:dyDescent="0.3">
      <c r="A1243" s="7">
        <v>1241</v>
      </c>
      <c r="B1243" s="3">
        <v>5000</v>
      </c>
      <c r="C1243" s="5">
        <v>2537</v>
      </c>
      <c r="D1243" t="s">
        <v>1753</v>
      </c>
      <c r="E1243" t="s">
        <v>1757</v>
      </c>
      <c r="F1243">
        <v>1414994340</v>
      </c>
      <c r="G1243">
        <v>1413057980</v>
      </c>
      <c r="H1243" t="b">
        <v>0</v>
      </c>
      <c r="I1243">
        <v>34</v>
      </c>
      <c r="J1243" t="b">
        <v>0</v>
      </c>
      <c r="K1243" t="s">
        <v>1817</v>
      </c>
      <c r="L1243">
        <f>ROUND(C1243/B1243*100,0)</f>
        <v>51</v>
      </c>
      <c r="M1243">
        <f>IFERROR(ROUND(C1243/I1243,2),0)</f>
        <v>74.62</v>
      </c>
      <c r="N1243" t="s">
        <v>1863</v>
      </c>
      <c r="O1243" t="s">
        <v>1878</v>
      </c>
      <c r="P1243" s="10">
        <f t="shared" si="38"/>
        <v>41923.837731481479</v>
      </c>
      <c r="Q1243" s="10">
        <f t="shared" si="39"/>
        <v>41946.249305555553</v>
      </c>
    </row>
    <row r="1244" spans="1:17" hidden="1" x14ac:dyDescent="0.3">
      <c r="A1244" s="7">
        <v>1242</v>
      </c>
      <c r="B1244" s="3">
        <v>911</v>
      </c>
      <c r="C1244" s="5">
        <v>5</v>
      </c>
      <c r="D1244" t="s">
        <v>1753</v>
      </c>
      <c r="E1244" t="s">
        <v>1757</v>
      </c>
      <c r="F1244">
        <v>1315747080</v>
      </c>
      <c r="G1244">
        <v>1314417502</v>
      </c>
      <c r="H1244" t="b">
        <v>0</v>
      </c>
      <c r="I1244">
        <v>1</v>
      </c>
      <c r="J1244" t="b">
        <v>0</v>
      </c>
      <c r="K1244" t="s">
        <v>1817</v>
      </c>
      <c r="L1244">
        <f>ROUND(C1244/B1244*100,0)</f>
        <v>1</v>
      </c>
      <c r="M1244">
        <f>IFERROR(ROUND(C1244/I1244,2),0)</f>
        <v>5</v>
      </c>
      <c r="N1244" t="s">
        <v>1863</v>
      </c>
      <c r="O1244" t="s">
        <v>1878</v>
      </c>
      <c r="P1244" s="10">
        <f t="shared" si="38"/>
        <v>40782.165532407409</v>
      </c>
      <c r="Q1244" s="10">
        <f t="shared" si="39"/>
        <v>40797.554166666669</v>
      </c>
    </row>
    <row r="1245" spans="1:17" hidden="1" x14ac:dyDescent="0.3">
      <c r="A1245" s="7">
        <v>1243</v>
      </c>
      <c r="B1245" s="3">
        <v>12000</v>
      </c>
      <c r="C1245" s="5">
        <v>1691</v>
      </c>
      <c r="D1245" t="s">
        <v>1753</v>
      </c>
      <c r="E1245" t="s">
        <v>1757</v>
      </c>
      <c r="F1245">
        <v>1310158800</v>
      </c>
      <c r="G1245">
        <v>1304888771</v>
      </c>
      <c r="H1245" t="b">
        <v>0</v>
      </c>
      <c r="I1245">
        <v>38</v>
      </c>
      <c r="J1245" t="b">
        <v>0</v>
      </c>
      <c r="K1245" t="s">
        <v>1817</v>
      </c>
      <c r="L1245">
        <f>ROUND(C1245/B1245*100,0)</f>
        <v>14</v>
      </c>
      <c r="M1245">
        <f>IFERROR(ROUND(C1245/I1245,2),0)</f>
        <v>44.5</v>
      </c>
      <c r="N1245" t="s">
        <v>1863</v>
      </c>
      <c r="O1245" t="s">
        <v>1878</v>
      </c>
      <c r="P1245" s="10">
        <f t="shared" si="38"/>
        <v>40671.879293981481</v>
      </c>
      <c r="Q1245" s="10">
        <f t="shared" si="39"/>
        <v>40732.875</v>
      </c>
    </row>
    <row r="1246" spans="1:17" hidden="1" x14ac:dyDescent="0.3">
      <c r="A1246" s="7">
        <v>1244</v>
      </c>
      <c r="B1246" s="3">
        <v>2000</v>
      </c>
      <c r="C1246" s="5">
        <v>2076</v>
      </c>
      <c r="D1246" t="s">
        <v>1752</v>
      </c>
      <c r="E1246" t="s">
        <v>1757</v>
      </c>
      <c r="F1246">
        <v>1366664400</v>
      </c>
      <c r="G1246">
        <v>1363981723</v>
      </c>
      <c r="H1246" t="b">
        <v>1</v>
      </c>
      <c r="I1246">
        <v>45</v>
      </c>
      <c r="J1246" t="b">
        <v>1</v>
      </c>
      <c r="K1246" t="s">
        <v>1807</v>
      </c>
      <c r="L1246">
        <f>ROUND(C1246/B1246*100,0)</f>
        <v>104</v>
      </c>
      <c r="M1246">
        <f>IFERROR(ROUND(C1246/I1246,2),0)</f>
        <v>46.13</v>
      </c>
      <c r="N1246" t="s">
        <v>1863</v>
      </c>
      <c r="O1246" t="s">
        <v>1864</v>
      </c>
      <c r="P1246" s="10">
        <f t="shared" si="38"/>
        <v>41355.825497685182</v>
      </c>
      <c r="Q1246" s="10">
        <f t="shared" si="39"/>
        <v>41386.875</v>
      </c>
    </row>
    <row r="1247" spans="1:17" hidden="1" x14ac:dyDescent="0.3">
      <c r="A1247" s="7">
        <v>1245</v>
      </c>
      <c r="B1247" s="3">
        <v>2000</v>
      </c>
      <c r="C1247" s="5">
        <v>2405</v>
      </c>
      <c r="D1247" t="s">
        <v>1752</v>
      </c>
      <c r="E1247" t="s">
        <v>1757</v>
      </c>
      <c r="F1247">
        <v>1402755834</v>
      </c>
      <c r="G1247">
        <v>1400163834</v>
      </c>
      <c r="H1247" t="b">
        <v>1</v>
      </c>
      <c r="I1247">
        <v>17</v>
      </c>
      <c r="J1247" t="b">
        <v>1</v>
      </c>
      <c r="K1247" t="s">
        <v>1807</v>
      </c>
      <c r="L1247">
        <f>ROUND(C1247/B1247*100,0)</f>
        <v>120</v>
      </c>
      <c r="M1247">
        <f>IFERROR(ROUND(C1247/I1247,2),0)</f>
        <v>141.47</v>
      </c>
      <c r="N1247" t="s">
        <v>1863</v>
      </c>
      <c r="O1247" t="s">
        <v>1864</v>
      </c>
      <c r="P1247" s="10">
        <f t="shared" si="38"/>
        <v>41774.599930555552</v>
      </c>
      <c r="Q1247" s="10">
        <f t="shared" si="39"/>
        <v>41804.599930555552</v>
      </c>
    </row>
    <row r="1248" spans="1:17" hidden="1" x14ac:dyDescent="0.3">
      <c r="A1248" s="7">
        <v>1246</v>
      </c>
      <c r="B1248" s="3">
        <v>2000</v>
      </c>
      <c r="C1248" s="5">
        <v>2340</v>
      </c>
      <c r="D1248" t="s">
        <v>1752</v>
      </c>
      <c r="E1248" t="s">
        <v>1757</v>
      </c>
      <c r="F1248">
        <v>1323136949</v>
      </c>
      <c r="G1248">
        <v>1319245349</v>
      </c>
      <c r="H1248" t="b">
        <v>1</v>
      </c>
      <c r="I1248">
        <v>31</v>
      </c>
      <c r="J1248" t="b">
        <v>1</v>
      </c>
      <c r="K1248" t="s">
        <v>1807</v>
      </c>
      <c r="L1248">
        <f>ROUND(C1248/B1248*100,0)</f>
        <v>117</v>
      </c>
      <c r="M1248">
        <f>IFERROR(ROUND(C1248/I1248,2),0)</f>
        <v>75.48</v>
      </c>
      <c r="N1248" t="s">
        <v>1863</v>
      </c>
      <c r="O1248" t="s">
        <v>1864</v>
      </c>
      <c r="P1248" s="10">
        <f t="shared" si="38"/>
        <v>40838.043391203704</v>
      </c>
      <c r="Q1248" s="10">
        <f t="shared" si="39"/>
        <v>40883.085057870368</v>
      </c>
    </row>
    <row r="1249" spans="1:17" hidden="1" x14ac:dyDescent="0.3">
      <c r="A1249" s="7">
        <v>1247</v>
      </c>
      <c r="B1249" s="3">
        <v>3500</v>
      </c>
      <c r="C1249" s="5">
        <v>4275</v>
      </c>
      <c r="D1249" t="s">
        <v>1752</v>
      </c>
      <c r="E1249" t="s">
        <v>1757</v>
      </c>
      <c r="F1249">
        <v>1367823655</v>
      </c>
      <c r="G1249">
        <v>1365231655</v>
      </c>
      <c r="H1249" t="b">
        <v>1</v>
      </c>
      <c r="I1249">
        <v>50</v>
      </c>
      <c r="J1249" t="b">
        <v>1</v>
      </c>
      <c r="K1249" t="s">
        <v>1807</v>
      </c>
      <c r="L1249">
        <f>ROUND(C1249/B1249*100,0)</f>
        <v>122</v>
      </c>
      <c r="M1249">
        <f>IFERROR(ROUND(C1249/I1249,2),0)</f>
        <v>85.5</v>
      </c>
      <c r="N1249" t="s">
        <v>1863</v>
      </c>
      <c r="O1249" t="s">
        <v>1864</v>
      </c>
      <c r="P1249" s="10">
        <f t="shared" si="38"/>
        <v>41370.292303240742</v>
      </c>
      <c r="Q1249" s="10">
        <f t="shared" si="39"/>
        <v>41400.292303240742</v>
      </c>
    </row>
    <row r="1250" spans="1:17" hidden="1" x14ac:dyDescent="0.3">
      <c r="A1250" s="7">
        <v>1248</v>
      </c>
      <c r="B1250" s="3">
        <v>2500</v>
      </c>
      <c r="C1250" s="5">
        <v>3791</v>
      </c>
      <c r="D1250" t="s">
        <v>1752</v>
      </c>
      <c r="E1250" t="s">
        <v>1757</v>
      </c>
      <c r="F1250">
        <v>1402642740</v>
      </c>
      <c r="G1250">
        <v>1399563953</v>
      </c>
      <c r="H1250" t="b">
        <v>1</v>
      </c>
      <c r="I1250">
        <v>59</v>
      </c>
      <c r="J1250" t="b">
        <v>1</v>
      </c>
      <c r="K1250" t="s">
        <v>1807</v>
      </c>
      <c r="L1250">
        <f>ROUND(C1250/B1250*100,0)</f>
        <v>152</v>
      </c>
      <c r="M1250">
        <f>IFERROR(ROUND(C1250/I1250,2),0)</f>
        <v>64.25</v>
      </c>
      <c r="N1250" t="s">
        <v>1863</v>
      </c>
      <c r="O1250" t="s">
        <v>1864</v>
      </c>
      <c r="P1250" s="10">
        <f t="shared" si="38"/>
        <v>41767.656863425924</v>
      </c>
      <c r="Q1250" s="10">
        <f t="shared" si="39"/>
        <v>41803.290972222225</v>
      </c>
    </row>
    <row r="1251" spans="1:17" hidden="1" x14ac:dyDescent="0.3">
      <c r="A1251" s="7">
        <v>1249</v>
      </c>
      <c r="B1251" s="3">
        <v>5000</v>
      </c>
      <c r="C1251" s="5">
        <v>5222</v>
      </c>
      <c r="D1251" t="s">
        <v>1752</v>
      </c>
      <c r="E1251" t="s">
        <v>1757</v>
      </c>
      <c r="F1251">
        <v>1341683211</v>
      </c>
      <c r="G1251">
        <v>1339091211</v>
      </c>
      <c r="H1251" t="b">
        <v>1</v>
      </c>
      <c r="I1251">
        <v>81</v>
      </c>
      <c r="J1251" t="b">
        <v>1</v>
      </c>
      <c r="K1251" t="s">
        <v>1807</v>
      </c>
      <c r="L1251">
        <f>ROUND(C1251/B1251*100,0)</f>
        <v>104</v>
      </c>
      <c r="M1251">
        <f>IFERROR(ROUND(C1251/I1251,2),0)</f>
        <v>64.47</v>
      </c>
      <c r="N1251" t="s">
        <v>1863</v>
      </c>
      <c r="O1251" t="s">
        <v>1864</v>
      </c>
      <c r="P1251" s="10">
        <f t="shared" si="38"/>
        <v>41067.74086805556</v>
      </c>
      <c r="Q1251" s="10">
        <f t="shared" si="39"/>
        <v>41097.74086805556</v>
      </c>
    </row>
    <row r="1252" spans="1:17" hidden="1" x14ac:dyDescent="0.3">
      <c r="A1252" s="7">
        <v>1250</v>
      </c>
      <c r="B1252" s="3">
        <v>30000</v>
      </c>
      <c r="C1252" s="5">
        <v>60046</v>
      </c>
      <c r="D1252" t="s">
        <v>1752</v>
      </c>
      <c r="E1252" t="s">
        <v>1757</v>
      </c>
      <c r="F1252">
        <v>1410017131</v>
      </c>
      <c r="G1252">
        <v>1406129131</v>
      </c>
      <c r="H1252" t="b">
        <v>1</v>
      </c>
      <c r="I1252">
        <v>508</v>
      </c>
      <c r="J1252" t="b">
        <v>1</v>
      </c>
      <c r="K1252" t="s">
        <v>1807</v>
      </c>
      <c r="L1252">
        <f>ROUND(C1252/B1252*100,0)</f>
        <v>200</v>
      </c>
      <c r="M1252">
        <f>IFERROR(ROUND(C1252/I1252,2),0)</f>
        <v>118.2</v>
      </c>
      <c r="N1252" t="s">
        <v>1863</v>
      </c>
      <c r="O1252" t="s">
        <v>1864</v>
      </c>
      <c r="P1252" s="10">
        <f t="shared" si="38"/>
        <v>41843.64271990741</v>
      </c>
      <c r="Q1252" s="10">
        <f t="shared" si="39"/>
        <v>41888.64271990741</v>
      </c>
    </row>
    <row r="1253" spans="1:17" hidden="1" x14ac:dyDescent="0.3">
      <c r="A1253" s="7">
        <v>1251</v>
      </c>
      <c r="B1253" s="3">
        <v>6000</v>
      </c>
      <c r="C1253" s="5">
        <v>6108</v>
      </c>
      <c r="D1253" t="s">
        <v>1752</v>
      </c>
      <c r="E1253" t="s">
        <v>1757</v>
      </c>
      <c r="F1253">
        <v>1316979167</v>
      </c>
      <c r="G1253">
        <v>1311795167</v>
      </c>
      <c r="H1253" t="b">
        <v>1</v>
      </c>
      <c r="I1253">
        <v>74</v>
      </c>
      <c r="J1253" t="b">
        <v>1</v>
      </c>
      <c r="K1253" t="s">
        <v>1807</v>
      </c>
      <c r="L1253">
        <f>ROUND(C1253/B1253*100,0)</f>
        <v>102</v>
      </c>
      <c r="M1253">
        <f>IFERROR(ROUND(C1253/I1253,2),0)</f>
        <v>82.54</v>
      </c>
      <c r="N1253" t="s">
        <v>1863</v>
      </c>
      <c r="O1253" t="s">
        <v>1864</v>
      </c>
      <c r="P1253" s="10">
        <f t="shared" si="38"/>
        <v>40751.814432870371</v>
      </c>
      <c r="Q1253" s="10">
        <f t="shared" si="39"/>
        <v>40811.814432870371</v>
      </c>
    </row>
    <row r="1254" spans="1:17" hidden="1" x14ac:dyDescent="0.3">
      <c r="A1254" s="7">
        <v>1252</v>
      </c>
      <c r="B1254" s="3">
        <v>3500</v>
      </c>
      <c r="C1254" s="5">
        <v>4818</v>
      </c>
      <c r="D1254" t="s">
        <v>1752</v>
      </c>
      <c r="E1254" t="s">
        <v>1757</v>
      </c>
      <c r="F1254">
        <v>1382658169</v>
      </c>
      <c r="G1254">
        <v>1380238969</v>
      </c>
      <c r="H1254" t="b">
        <v>1</v>
      </c>
      <c r="I1254">
        <v>141</v>
      </c>
      <c r="J1254" t="b">
        <v>1</v>
      </c>
      <c r="K1254" t="s">
        <v>1807</v>
      </c>
      <c r="L1254">
        <f>ROUND(C1254/B1254*100,0)</f>
        <v>138</v>
      </c>
      <c r="M1254">
        <f>IFERROR(ROUND(C1254/I1254,2),0)</f>
        <v>34.17</v>
      </c>
      <c r="N1254" t="s">
        <v>1863</v>
      </c>
      <c r="O1254" t="s">
        <v>1864</v>
      </c>
      <c r="P1254" s="10">
        <f t="shared" si="38"/>
        <v>41543.988067129627</v>
      </c>
      <c r="Q1254" s="10">
        <f t="shared" si="39"/>
        <v>41571.988067129627</v>
      </c>
    </row>
    <row r="1255" spans="1:17" hidden="1" x14ac:dyDescent="0.3">
      <c r="A1255" s="7">
        <v>1253</v>
      </c>
      <c r="B1255" s="3">
        <v>10</v>
      </c>
      <c r="C1255" s="5">
        <v>30383.32</v>
      </c>
      <c r="D1255" t="s">
        <v>1752</v>
      </c>
      <c r="E1255" t="s">
        <v>1757</v>
      </c>
      <c r="F1255">
        <v>1409770107</v>
      </c>
      <c r="G1255">
        <v>1407178107</v>
      </c>
      <c r="H1255" t="b">
        <v>1</v>
      </c>
      <c r="I1255">
        <v>711</v>
      </c>
      <c r="J1255" t="b">
        <v>1</v>
      </c>
      <c r="K1255" t="s">
        <v>1807</v>
      </c>
      <c r="L1255">
        <f>ROUND(C1255/B1255*100,0)</f>
        <v>303833</v>
      </c>
      <c r="M1255">
        <f>IFERROR(ROUND(C1255/I1255,2),0)</f>
        <v>42.73</v>
      </c>
      <c r="N1255" t="s">
        <v>1863</v>
      </c>
      <c r="O1255" t="s">
        <v>1864</v>
      </c>
      <c r="P1255" s="10">
        <f t="shared" si="38"/>
        <v>41855.783645833333</v>
      </c>
      <c r="Q1255" s="10">
        <f t="shared" si="39"/>
        <v>41885.783645833333</v>
      </c>
    </row>
    <row r="1256" spans="1:17" hidden="1" x14ac:dyDescent="0.3">
      <c r="A1256" s="7">
        <v>1254</v>
      </c>
      <c r="B1256" s="3">
        <v>6700</v>
      </c>
      <c r="C1256" s="5">
        <v>13323</v>
      </c>
      <c r="D1256" t="s">
        <v>1752</v>
      </c>
      <c r="E1256" t="s">
        <v>1757</v>
      </c>
      <c r="F1256">
        <v>1293857940</v>
      </c>
      <c r="G1256">
        <v>1288968886</v>
      </c>
      <c r="H1256" t="b">
        <v>1</v>
      </c>
      <c r="I1256">
        <v>141</v>
      </c>
      <c r="J1256" t="b">
        <v>1</v>
      </c>
      <c r="K1256" t="s">
        <v>1807</v>
      </c>
      <c r="L1256">
        <f>ROUND(C1256/B1256*100,0)</f>
        <v>199</v>
      </c>
      <c r="M1256">
        <f>IFERROR(ROUND(C1256/I1256,2),0)</f>
        <v>94.49</v>
      </c>
      <c r="N1256" t="s">
        <v>1863</v>
      </c>
      <c r="O1256" t="s">
        <v>1864</v>
      </c>
      <c r="P1256" s="10">
        <f t="shared" si="38"/>
        <v>40487.621365740742</v>
      </c>
      <c r="Q1256" s="10">
        <f t="shared" si="39"/>
        <v>40544.207638888889</v>
      </c>
    </row>
    <row r="1257" spans="1:17" hidden="1" x14ac:dyDescent="0.3">
      <c r="A1257" s="7">
        <v>1255</v>
      </c>
      <c r="B1257" s="3">
        <v>3000</v>
      </c>
      <c r="C1257" s="5">
        <v>6071</v>
      </c>
      <c r="D1257" t="s">
        <v>1752</v>
      </c>
      <c r="E1257" t="s">
        <v>1757</v>
      </c>
      <c r="F1257">
        <v>1385932652</v>
      </c>
      <c r="G1257">
        <v>1383337052</v>
      </c>
      <c r="H1257" t="b">
        <v>1</v>
      </c>
      <c r="I1257">
        <v>109</v>
      </c>
      <c r="J1257" t="b">
        <v>1</v>
      </c>
      <c r="K1257" t="s">
        <v>1807</v>
      </c>
      <c r="L1257">
        <f>ROUND(C1257/B1257*100,0)</f>
        <v>202</v>
      </c>
      <c r="M1257">
        <f>IFERROR(ROUND(C1257/I1257,2),0)</f>
        <v>55.7</v>
      </c>
      <c r="N1257" t="s">
        <v>1863</v>
      </c>
      <c r="O1257" t="s">
        <v>1864</v>
      </c>
      <c r="P1257" s="10">
        <f t="shared" si="38"/>
        <v>41579.845509259263</v>
      </c>
      <c r="Q1257" s="10">
        <f t="shared" si="39"/>
        <v>41609.887175925927</v>
      </c>
    </row>
    <row r="1258" spans="1:17" hidden="1" x14ac:dyDescent="0.3">
      <c r="A1258" s="7">
        <v>1256</v>
      </c>
      <c r="B1258" s="3">
        <v>30000</v>
      </c>
      <c r="C1258" s="5">
        <v>35389.129999999997</v>
      </c>
      <c r="D1258" t="s">
        <v>1752</v>
      </c>
      <c r="E1258" t="s">
        <v>1757</v>
      </c>
      <c r="F1258">
        <v>1329084231</v>
      </c>
      <c r="G1258">
        <v>1326492231</v>
      </c>
      <c r="H1258" t="b">
        <v>1</v>
      </c>
      <c r="I1258">
        <v>361</v>
      </c>
      <c r="J1258" t="b">
        <v>1</v>
      </c>
      <c r="K1258" t="s">
        <v>1807</v>
      </c>
      <c r="L1258">
        <f>ROUND(C1258/B1258*100,0)</f>
        <v>118</v>
      </c>
      <c r="M1258">
        <f>IFERROR(ROUND(C1258/I1258,2),0)</f>
        <v>98.03</v>
      </c>
      <c r="N1258" t="s">
        <v>1863</v>
      </c>
      <c r="O1258" t="s">
        <v>1864</v>
      </c>
      <c r="P1258" s="10">
        <f t="shared" si="38"/>
        <v>40921.919340277782</v>
      </c>
      <c r="Q1258" s="10">
        <f t="shared" si="39"/>
        <v>40951.919340277782</v>
      </c>
    </row>
    <row r="1259" spans="1:17" hidden="1" x14ac:dyDescent="0.3">
      <c r="A1259" s="7">
        <v>1257</v>
      </c>
      <c r="B1259" s="3">
        <v>5500</v>
      </c>
      <c r="C1259" s="5">
        <v>16210</v>
      </c>
      <c r="D1259" t="s">
        <v>1752</v>
      </c>
      <c r="E1259" t="s">
        <v>1757</v>
      </c>
      <c r="F1259">
        <v>1301792590</v>
      </c>
      <c r="G1259">
        <v>1297562590</v>
      </c>
      <c r="H1259" t="b">
        <v>1</v>
      </c>
      <c r="I1259">
        <v>176</v>
      </c>
      <c r="J1259" t="b">
        <v>1</v>
      </c>
      <c r="K1259" t="s">
        <v>1807</v>
      </c>
      <c r="L1259">
        <f>ROUND(C1259/B1259*100,0)</f>
        <v>295</v>
      </c>
      <c r="M1259">
        <f>IFERROR(ROUND(C1259/I1259,2),0)</f>
        <v>92.1</v>
      </c>
      <c r="N1259" t="s">
        <v>1863</v>
      </c>
      <c r="O1259" t="s">
        <v>1864</v>
      </c>
      <c r="P1259" s="10">
        <f t="shared" si="38"/>
        <v>40587.085532407407</v>
      </c>
      <c r="Q1259" s="10">
        <f t="shared" si="39"/>
        <v>40636.043865740743</v>
      </c>
    </row>
    <row r="1260" spans="1:17" hidden="1" x14ac:dyDescent="0.3">
      <c r="A1260" s="7">
        <v>1258</v>
      </c>
      <c r="B1260" s="3">
        <v>12000</v>
      </c>
      <c r="C1260" s="5">
        <v>25577.56</v>
      </c>
      <c r="D1260" t="s">
        <v>1752</v>
      </c>
      <c r="E1260" t="s">
        <v>1757</v>
      </c>
      <c r="F1260">
        <v>1377960012</v>
      </c>
      <c r="G1260">
        <v>1375368012</v>
      </c>
      <c r="H1260" t="b">
        <v>1</v>
      </c>
      <c r="I1260">
        <v>670</v>
      </c>
      <c r="J1260" t="b">
        <v>1</v>
      </c>
      <c r="K1260" t="s">
        <v>1807</v>
      </c>
      <c r="L1260">
        <f>ROUND(C1260/B1260*100,0)</f>
        <v>213</v>
      </c>
      <c r="M1260">
        <f>IFERROR(ROUND(C1260/I1260,2),0)</f>
        <v>38.18</v>
      </c>
      <c r="N1260" t="s">
        <v>1863</v>
      </c>
      <c r="O1260" t="s">
        <v>1864</v>
      </c>
      <c r="P1260" s="10">
        <f t="shared" si="38"/>
        <v>41487.611250000002</v>
      </c>
      <c r="Q1260" s="10">
        <f t="shared" si="39"/>
        <v>41517.611250000002</v>
      </c>
    </row>
    <row r="1261" spans="1:17" hidden="1" x14ac:dyDescent="0.3">
      <c r="A1261" s="7">
        <v>1259</v>
      </c>
      <c r="B1261" s="3">
        <v>2500</v>
      </c>
      <c r="C1261" s="5">
        <v>2606</v>
      </c>
      <c r="D1261" t="s">
        <v>1752</v>
      </c>
      <c r="E1261" t="s">
        <v>1757</v>
      </c>
      <c r="F1261">
        <v>1402286340</v>
      </c>
      <c r="G1261">
        <v>1399504664</v>
      </c>
      <c r="H1261" t="b">
        <v>1</v>
      </c>
      <c r="I1261">
        <v>96</v>
      </c>
      <c r="J1261" t="b">
        <v>1</v>
      </c>
      <c r="K1261" t="s">
        <v>1807</v>
      </c>
      <c r="L1261">
        <f>ROUND(C1261/B1261*100,0)</f>
        <v>104</v>
      </c>
      <c r="M1261">
        <f>IFERROR(ROUND(C1261/I1261,2),0)</f>
        <v>27.15</v>
      </c>
      <c r="N1261" t="s">
        <v>1863</v>
      </c>
      <c r="O1261" t="s">
        <v>1864</v>
      </c>
      <c r="P1261" s="10">
        <f t="shared" si="38"/>
        <v>41766.970648148148</v>
      </c>
      <c r="Q1261" s="10">
        <f t="shared" si="39"/>
        <v>41799.165972222225</v>
      </c>
    </row>
    <row r="1262" spans="1:17" hidden="1" x14ac:dyDescent="0.3">
      <c r="A1262" s="7">
        <v>1260</v>
      </c>
      <c r="B1262" s="3">
        <v>3300</v>
      </c>
      <c r="C1262" s="5">
        <v>3751</v>
      </c>
      <c r="D1262" t="s">
        <v>1752</v>
      </c>
      <c r="E1262" t="s">
        <v>1757</v>
      </c>
      <c r="F1262">
        <v>1393445620</v>
      </c>
      <c r="G1262">
        <v>1390853620</v>
      </c>
      <c r="H1262" t="b">
        <v>1</v>
      </c>
      <c r="I1262">
        <v>74</v>
      </c>
      <c r="J1262" t="b">
        <v>1</v>
      </c>
      <c r="K1262" t="s">
        <v>1807</v>
      </c>
      <c r="L1262">
        <f>ROUND(C1262/B1262*100,0)</f>
        <v>114</v>
      </c>
      <c r="M1262">
        <f>IFERROR(ROUND(C1262/I1262,2),0)</f>
        <v>50.69</v>
      </c>
      <c r="N1262" t="s">
        <v>1863</v>
      </c>
      <c r="O1262" t="s">
        <v>1864</v>
      </c>
      <c r="P1262" s="10">
        <f t="shared" si="38"/>
        <v>41666.842824074076</v>
      </c>
      <c r="Q1262" s="10">
        <f t="shared" si="39"/>
        <v>41696.842824074076</v>
      </c>
    </row>
    <row r="1263" spans="1:17" hidden="1" x14ac:dyDescent="0.3">
      <c r="A1263" s="7">
        <v>1261</v>
      </c>
      <c r="B1263" s="3">
        <v>2000</v>
      </c>
      <c r="C1263" s="5">
        <v>2025</v>
      </c>
      <c r="D1263" t="s">
        <v>1752</v>
      </c>
      <c r="E1263" t="s">
        <v>1757</v>
      </c>
      <c r="F1263">
        <v>1390983227</v>
      </c>
      <c r="G1263">
        <v>1388391227</v>
      </c>
      <c r="H1263" t="b">
        <v>1</v>
      </c>
      <c r="I1263">
        <v>52</v>
      </c>
      <c r="J1263" t="b">
        <v>1</v>
      </c>
      <c r="K1263" t="s">
        <v>1807</v>
      </c>
      <c r="L1263">
        <f>ROUND(C1263/B1263*100,0)</f>
        <v>101</v>
      </c>
      <c r="M1263">
        <f>IFERROR(ROUND(C1263/I1263,2),0)</f>
        <v>38.94</v>
      </c>
      <c r="N1263" t="s">
        <v>1863</v>
      </c>
      <c r="O1263" t="s">
        <v>1864</v>
      </c>
      <c r="P1263" s="10">
        <f t="shared" si="38"/>
        <v>41638.342905092592</v>
      </c>
      <c r="Q1263" s="10">
        <f t="shared" si="39"/>
        <v>41668.342905092592</v>
      </c>
    </row>
    <row r="1264" spans="1:17" hidden="1" x14ac:dyDescent="0.3">
      <c r="A1264" s="7">
        <v>1262</v>
      </c>
      <c r="B1264" s="3">
        <v>6500</v>
      </c>
      <c r="C1264" s="5">
        <v>8152</v>
      </c>
      <c r="D1264" t="s">
        <v>1752</v>
      </c>
      <c r="E1264" t="s">
        <v>1762</v>
      </c>
      <c r="F1264">
        <v>1392574692</v>
      </c>
      <c r="G1264">
        <v>1389982692</v>
      </c>
      <c r="H1264" t="b">
        <v>1</v>
      </c>
      <c r="I1264">
        <v>105</v>
      </c>
      <c r="J1264" t="b">
        <v>1</v>
      </c>
      <c r="K1264" t="s">
        <v>1807</v>
      </c>
      <c r="L1264">
        <f>ROUND(C1264/B1264*100,0)</f>
        <v>125</v>
      </c>
      <c r="M1264">
        <f>IFERROR(ROUND(C1264/I1264,2),0)</f>
        <v>77.64</v>
      </c>
      <c r="N1264" t="s">
        <v>1863</v>
      </c>
      <c r="O1264" t="s">
        <v>1864</v>
      </c>
      <c r="P1264" s="10">
        <f t="shared" si="38"/>
        <v>41656.762638888889</v>
      </c>
      <c r="Q1264" s="10">
        <f t="shared" si="39"/>
        <v>41686.762638888889</v>
      </c>
    </row>
    <row r="1265" spans="1:17" hidden="1" x14ac:dyDescent="0.3">
      <c r="A1265" s="7">
        <v>1263</v>
      </c>
      <c r="B1265" s="3">
        <v>1500</v>
      </c>
      <c r="C1265" s="5">
        <v>1785</v>
      </c>
      <c r="D1265" t="s">
        <v>1752</v>
      </c>
      <c r="E1265" t="s">
        <v>1757</v>
      </c>
      <c r="F1265">
        <v>1396054800</v>
      </c>
      <c r="G1265">
        <v>1393034470</v>
      </c>
      <c r="H1265" t="b">
        <v>1</v>
      </c>
      <c r="I1265">
        <v>41</v>
      </c>
      <c r="J1265" t="b">
        <v>1</v>
      </c>
      <c r="K1265" t="s">
        <v>1807</v>
      </c>
      <c r="L1265">
        <f>ROUND(C1265/B1265*100,0)</f>
        <v>119</v>
      </c>
      <c r="M1265">
        <f>IFERROR(ROUND(C1265/I1265,2),0)</f>
        <v>43.54</v>
      </c>
      <c r="N1265" t="s">
        <v>1863</v>
      </c>
      <c r="O1265" t="s">
        <v>1864</v>
      </c>
      <c r="P1265" s="10">
        <f t="shared" si="38"/>
        <v>41692.084143518521</v>
      </c>
      <c r="Q1265" s="10">
        <f t="shared" si="39"/>
        <v>41727.041666666664</v>
      </c>
    </row>
    <row r="1266" spans="1:17" hidden="1" x14ac:dyDescent="0.3">
      <c r="A1266" s="7">
        <v>1264</v>
      </c>
      <c r="B1266" s="3">
        <v>650</v>
      </c>
      <c r="C1266" s="5">
        <v>1082</v>
      </c>
      <c r="D1266" t="s">
        <v>1752</v>
      </c>
      <c r="E1266" t="s">
        <v>1757</v>
      </c>
      <c r="F1266">
        <v>1383062083</v>
      </c>
      <c r="G1266">
        <v>1380556483</v>
      </c>
      <c r="H1266" t="b">
        <v>1</v>
      </c>
      <c r="I1266">
        <v>34</v>
      </c>
      <c r="J1266" t="b">
        <v>1</v>
      </c>
      <c r="K1266" t="s">
        <v>1807</v>
      </c>
      <c r="L1266">
        <f>ROUND(C1266/B1266*100,0)</f>
        <v>166</v>
      </c>
      <c r="M1266">
        <f>IFERROR(ROUND(C1266/I1266,2),0)</f>
        <v>31.82</v>
      </c>
      <c r="N1266" t="s">
        <v>1863</v>
      </c>
      <c r="O1266" t="s">
        <v>1864</v>
      </c>
      <c r="P1266" s="10">
        <f t="shared" si="38"/>
        <v>41547.662997685184</v>
      </c>
      <c r="Q1266" s="10">
        <f t="shared" si="39"/>
        <v>41576.662997685184</v>
      </c>
    </row>
    <row r="1267" spans="1:17" hidden="1" x14ac:dyDescent="0.3">
      <c r="A1267" s="7">
        <v>1265</v>
      </c>
      <c r="B1267" s="3">
        <v>3500</v>
      </c>
      <c r="C1267" s="5">
        <v>4170.17</v>
      </c>
      <c r="D1267" t="s">
        <v>1752</v>
      </c>
      <c r="E1267" t="s">
        <v>1757</v>
      </c>
      <c r="F1267">
        <v>1291131815</v>
      </c>
      <c r="G1267">
        <v>1287071015</v>
      </c>
      <c r="H1267" t="b">
        <v>1</v>
      </c>
      <c r="I1267">
        <v>66</v>
      </c>
      <c r="J1267" t="b">
        <v>1</v>
      </c>
      <c r="K1267" t="s">
        <v>1807</v>
      </c>
      <c r="L1267">
        <f>ROUND(C1267/B1267*100,0)</f>
        <v>119</v>
      </c>
      <c r="M1267">
        <f>IFERROR(ROUND(C1267/I1267,2),0)</f>
        <v>63.18</v>
      </c>
      <c r="N1267" t="s">
        <v>1863</v>
      </c>
      <c r="O1267" t="s">
        <v>1864</v>
      </c>
      <c r="P1267" s="10">
        <f t="shared" si="38"/>
        <v>40465.655266203699</v>
      </c>
      <c r="Q1267" s="10">
        <f t="shared" si="39"/>
        <v>40512.655266203699</v>
      </c>
    </row>
    <row r="1268" spans="1:17" hidden="1" x14ac:dyDescent="0.3">
      <c r="A1268" s="7">
        <v>1266</v>
      </c>
      <c r="B1268" s="3">
        <v>9500</v>
      </c>
      <c r="C1268" s="5">
        <v>9545</v>
      </c>
      <c r="D1268" t="s">
        <v>1752</v>
      </c>
      <c r="E1268" t="s">
        <v>1757</v>
      </c>
      <c r="F1268">
        <v>1389474145</v>
      </c>
      <c r="G1268">
        <v>1386882145</v>
      </c>
      <c r="H1268" t="b">
        <v>1</v>
      </c>
      <c r="I1268">
        <v>50</v>
      </c>
      <c r="J1268" t="b">
        <v>1</v>
      </c>
      <c r="K1268" t="s">
        <v>1807</v>
      </c>
      <c r="L1268">
        <f>ROUND(C1268/B1268*100,0)</f>
        <v>100</v>
      </c>
      <c r="M1268">
        <f>IFERROR(ROUND(C1268/I1268,2),0)</f>
        <v>190.9</v>
      </c>
      <c r="N1268" t="s">
        <v>1863</v>
      </c>
      <c r="O1268" t="s">
        <v>1864</v>
      </c>
      <c r="P1268" s="10">
        <f t="shared" si="38"/>
        <v>41620.87667824074</v>
      </c>
      <c r="Q1268" s="10">
        <f t="shared" si="39"/>
        <v>41650.87667824074</v>
      </c>
    </row>
    <row r="1269" spans="1:17" hidden="1" x14ac:dyDescent="0.3">
      <c r="A1269" s="7">
        <v>1267</v>
      </c>
      <c r="B1269" s="3">
        <v>22000</v>
      </c>
      <c r="C1269" s="5">
        <v>22396</v>
      </c>
      <c r="D1269" t="s">
        <v>1752</v>
      </c>
      <c r="E1269" t="s">
        <v>1757</v>
      </c>
      <c r="F1269">
        <v>1374674558</v>
      </c>
      <c r="G1269">
        <v>1372082558</v>
      </c>
      <c r="H1269" t="b">
        <v>1</v>
      </c>
      <c r="I1269">
        <v>159</v>
      </c>
      <c r="J1269" t="b">
        <v>1</v>
      </c>
      <c r="K1269" t="s">
        <v>1807</v>
      </c>
      <c r="L1269">
        <f>ROUND(C1269/B1269*100,0)</f>
        <v>102</v>
      </c>
      <c r="M1269">
        <f>IFERROR(ROUND(C1269/I1269,2),0)</f>
        <v>140.86000000000001</v>
      </c>
      <c r="N1269" t="s">
        <v>1863</v>
      </c>
      <c r="O1269" t="s">
        <v>1864</v>
      </c>
      <c r="P1269" s="10">
        <f t="shared" si="38"/>
        <v>41449.585162037038</v>
      </c>
      <c r="Q1269" s="10">
        <f t="shared" si="39"/>
        <v>41479.585162037038</v>
      </c>
    </row>
    <row r="1270" spans="1:17" hidden="1" x14ac:dyDescent="0.3">
      <c r="A1270" s="7">
        <v>1268</v>
      </c>
      <c r="B1270" s="3">
        <v>12000</v>
      </c>
      <c r="C1270" s="5">
        <v>14000</v>
      </c>
      <c r="D1270" t="s">
        <v>1752</v>
      </c>
      <c r="E1270" t="s">
        <v>1757</v>
      </c>
      <c r="F1270">
        <v>1379708247</v>
      </c>
      <c r="G1270">
        <v>1377116247</v>
      </c>
      <c r="H1270" t="b">
        <v>1</v>
      </c>
      <c r="I1270">
        <v>182</v>
      </c>
      <c r="J1270" t="b">
        <v>1</v>
      </c>
      <c r="K1270" t="s">
        <v>1807</v>
      </c>
      <c r="L1270">
        <f>ROUND(C1270/B1270*100,0)</f>
        <v>117</v>
      </c>
      <c r="M1270">
        <f>IFERROR(ROUND(C1270/I1270,2),0)</f>
        <v>76.92</v>
      </c>
      <c r="N1270" t="s">
        <v>1863</v>
      </c>
      <c r="O1270" t="s">
        <v>1864</v>
      </c>
      <c r="P1270" s="10">
        <f t="shared" si="38"/>
        <v>41507.845451388886</v>
      </c>
      <c r="Q1270" s="10">
        <f t="shared" si="39"/>
        <v>41537.845451388886</v>
      </c>
    </row>
    <row r="1271" spans="1:17" hidden="1" x14ac:dyDescent="0.3">
      <c r="A1271" s="7">
        <v>1269</v>
      </c>
      <c r="B1271" s="3">
        <v>18800</v>
      </c>
      <c r="C1271" s="5">
        <v>20426</v>
      </c>
      <c r="D1271" t="s">
        <v>1752</v>
      </c>
      <c r="E1271" t="s">
        <v>1757</v>
      </c>
      <c r="F1271">
        <v>1460764800</v>
      </c>
      <c r="G1271">
        <v>1458157512</v>
      </c>
      <c r="H1271" t="b">
        <v>1</v>
      </c>
      <c r="I1271">
        <v>206</v>
      </c>
      <c r="J1271" t="b">
        <v>1</v>
      </c>
      <c r="K1271" t="s">
        <v>1807</v>
      </c>
      <c r="L1271">
        <f>ROUND(C1271/B1271*100,0)</f>
        <v>109</v>
      </c>
      <c r="M1271">
        <f>IFERROR(ROUND(C1271/I1271,2),0)</f>
        <v>99.16</v>
      </c>
      <c r="N1271" t="s">
        <v>1863</v>
      </c>
      <c r="O1271" t="s">
        <v>1864</v>
      </c>
      <c r="P1271" s="10">
        <f t="shared" si="38"/>
        <v>42445.823055555549</v>
      </c>
      <c r="Q1271" s="10">
        <f t="shared" si="39"/>
        <v>42476</v>
      </c>
    </row>
    <row r="1272" spans="1:17" hidden="1" x14ac:dyDescent="0.3">
      <c r="A1272" s="7">
        <v>1270</v>
      </c>
      <c r="B1272" s="3">
        <v>10000</v>
      </c>
      <c r="C1272" s="5">
        <v>11472</v>
      </c>
      <c r="D1272" t="s">
        <v>1752</v>
      </c>
      <c r="E1272" t="s">
        <v>1757</v>
      </c>
      <c r="F1272">
        <v>1332704042</v>
      </c>
      <c r="G1272">
        <v>1327523642</v>
      </c>
      <c r="H1272" t="b">
        <v>1</v>
      </c>
      <c r="I1272">
        <v>169</v>
      </c>
      <c r="J1272" t="b">
        <v>1</v>
      </c>
      <c r="K1272" t="s">
        <v>1807</v>
      </c>
      <c r="L1272">
        <f>ROUND(C1272/B1272*100,0)</f>
        <v>115</v>
      </c>
      <c r="M1272">
        <f>IFERROR(ROUND(C1272/I1272,2),0)</f>
        <v>67.88</v>
      </c>
      <c r="N1272" t="s">
        <v>1863</v>
      </c>
      <c r="O1272" t="s">
        <v>1864</v>
      </c>
      <c r="P1272" s="10">
        <f t="shared" si="38"/>
        <v>40933.856967592597</v>
      </c>
      <c r="Q1272" s="10">
        <f t="shared" si="39"/>
        <v>40993.815300925926</v>
      </c>
    </row>
    <row r="1273" spans="1:17" hidden="1" x14ac:dyDescent="0.3">
      <c r="A1273" s="7">
        <v>1271</v>
      </c>
      <c r="B1273" s="3">
        <v>7500</v>
      </c>
      <c r="C1273" s="5">
        <v>7635</v>
      </c>
      <c r="D1273" t="s">
        <v>1752</v>
      </c>
      <c r="E1273" t="s">
        <v>1757</v>
      </c>
      <c r="F1273">
        <v>1384363459</v>
      </c>
      <c r="G1273">
        <v>1381767859</v>
      </c>
      <c r="H1273" t="b">
        <v>1</v>
      </c>
      <c r="I1273">
        <v>31</v>
      </c>
      <c r="J1273" t="b">
        <v>1</v>
      </c>
      <c r="K1273" t="s">
        <v>1807</v>
      </c>
      <c r="L1273">
        <f>ROUND(C1273/B1273*100,0)</f>
        <v>102</v>
      </c>
      <c r="M1273">
        <f>IFERROR(ROUND(C1273/I1273,2),0)</f>
        <v>246.29</v>
      </c>
      <c r="N1273" t="s">
        <v>1863</v>
      </c>
      <c r="O1273" t="s">
        <v>1864</v>
      </c>
      <c r="P1273" s="10">
        <f t="shared" si="38"/>
        <v>41561.683553240742</v>
      </c>
      <c r="Q1273" s="10">
        <f t="shared" si="39"/>
        <v>41591.725219907406</v>
      </c>
    </row>
    <row r="1274" spans="1:17" hidden="1" x14ac:dyDescent="0.3">
      <c r="A1274" s="7">
        <v>1272</v>
      </c>
      <c r="B1274" s="3">
        <v>5000</v>
      </c>
      <c r="C1274" s="5">
        <v>5300</v>
      </c>
      <c r="D1274" t="s">
        <v>1752</v>
      </c>
      <c r="E1274" t="s">
        <v>1757</v>
      </c>
      <c r="F1274">
        <v>1276574400</v>
      </c>
      <c r="G1274">
        <v>1270576379</v>
      </c>
      <c r="H1274" t="b">
        <v>1</v>
      </c>
      <c r="I1274">
        <v>28</v>
      </c>
      <c r="J1274" t="b">
        <v>1</v>
      </c>
      <c r="K1274" t="s">
        <v>1807</v>
      </c>
      <c r="L1274">
        <f>ROUND(C1274/B1274*100,0)</f>
        <v>106</v>
      </c>
      <c r="M1274">
        <f>IFERROR(ROUND(C1274/I1274,2),0)</f>
        <v>189.29</v>
      </c>
      <c r="N1274" t="s">
        <v>1863</v>
      </c>
      <c r="O1274" t="s">
        <v>1864</v>
      </c>
      <c r="P1274" s="10">
        <f t="shared" si="38"/>
        <v>40274.745127314818</v>
      </c>
      <c r="Q1274" s="10">
        <f t="shared" si="39"/>
        <v>40344.166666666664</v>
      </c>
    </row>
    <row r="1275" spans="1:17" hidden="1" x14ac:dyDescent="0.3">
      <c r="A1275" s="7">
        <v>1273</v>
      </c>
      <c r="B1275" s="3">
        <v>4000</v>
      </c>
      <c r="C1275" s="5">
        <v>4140</v>
      </c>
      <c r="D1275" t="s">
        <v>1752</v>
      </c>
      <c r="E1275" t="s">
        <v>1762</v>
      </c>
      <c r="F1275">
        <v>1409506291</v>
      </c>
      <c r="G1275">
        <v>1406914291</v>
      </c>
      <c r="H1275" t="b">
        <v>1</v>
      </c>
      <c r="I1275">
        <v>54</v>
      </c>
      <c r="J1275" t="b">
        <v>1</v>
      </c>
      <c r="K1275" t="s">
        <v>1807</v>
      </c>
      <c r="L1275">
        <f>ROUND(C1275/B1275*100,0)</f>
        <v>104</v>
      </c>
      <c r="M1275">
        <f>IFERROR(ROUND(C1275/I1275,2),0)</f>
        <v>76.67</v>
      </c>
      <c r="N1275" t="s">
        <v>1863</v>
      </c>
      <c r="O1275" t="s">
        <v>1864</v>
      </c>
      <c r="P1275" s="10">
        <f t="shared" si="38"/>
        <v>41852.730219907404</v>
      </c>
      <c r="Q1275" s="10">
        <f t="shared" si="39"/>
        <v>41882.730219907404</v>
      </c>
    </row>
    <row r="1276" spans="1:17" hidden="1" x14ac:dyDescent="0.3">
      <c r="A1276" s="7">
        <v>1274</v>
      </c>
      <c r="B1276" s="3">
        <v>25000</v>
      </c>
      <c r="C1276" s="5">
        <v>38743.839999999997</v>
      </c>
      <c r="D1276" t="s">
        <v>1752</v>
      </c>
      <c r="E1276" t="s">
        <v>1757</v>
      </c>
      <c r="F1276">
        <v>1346344425</v>
      </c>
      <c r="G1276">
        <v>1343320425</v>
      </c>
      <c r="H1276" t="b">
        <v>1</v>
      </c>
      <c r="I1276">
        <v>467</v>
      </c>
      <c r="J1276" t="b">
        <v>1</v>
      </c>
      <c r="K1276" t="s">
        <v>1807</v>
      </c>
      <c r="L1276">
        <f>ROUND(C1276/B1276*100,0)</f>
        <v>155</v>
      </c>
      <c r="M1276">
        <f>IFERROR(ROUND(C1276/I1276,2),0)</f>
        <v>82.96</v>
      </c>
      <c r="N1276" t="s">
        <v>1863</v>
      </c>
      <c r="O1276" t="s">
        <v>1864</v>
      </c>
      <c r="P1276" s="10">
        <f t="shared" si="38"/>
        <v>41116.690104166664</v>
      </c>
      <c r="Q1276" s="10">
        <f t="shared" si="39"/>
        <v>41151.690104166664</v>
      </c>
    </row>
    <row r="1277" spans="1:17" hidden="1" x14ac:dyDescent="0.3">
      <c r="A1277" s="7">
        <v>1275</v>
      </c>
      <c r="B1277" s="3">
        <v>15000</v>
      </c>
      <c r="C1277" s="5">
        <v>24321.1</v>
      </c>
      <c r="D1277" t="s">
        <v>1752</v>
      </c>
      <c r="E1277" t="s">
        <v>1757</v>
      </c>
      <c r="F1277">
        <v>1375908587</v>
      </c>
      <c r="G1277">
        <v>1372884587</v>
      </c>
      <c r="H1277" t="b">
        <v>1</v>
      </c>
      <c r="I1277">
        <v>389</v>
      </c>
      <c r="J1277" t="b">
        <v>1</v>
      </c>
      <c r="K1277" t="s">
        <v>1807</v>
      </c>
      <c r="L1277">
        <f>ROUND(C1277/B1277*100,0)</f>
        <v>162</v>
      </c>
      <c r="M1277">
        <f>IFERROR(ROUND(C1277/I1277,2),0)</f>
        <v>62.52</v>
      </c>
      <c r="N1277" t="s">
        <v>1863</v>
      </c>
      <c r="O1277" t="s">
        <v>1864</v>
      </c>
      <c r="P1277" s="10">
        <f t="shared" si="38"/>
        <v>41458.867905092593</v>
      </c>
      <c r="Q1277" s="10">
        <f t="shared" si="39"/>
        <v>41493.867905092593</v>
      </c>
    </row>
    <row r="1278" spans="1:17" hidden="1" x14ac:dyDescent="0.3">
      <c r="A1278" s="7">
        <v>1276</v>
      </c>
      <c r="B1278" s="3">
        <v>3000</v>
      </c>
      <c r="C1278" s="5">
        <v>3132.63</v>
      </c>
      <c r="D1278" t="s">
        <v>1752</v>
      </c>
      <c r="E1278" t="s">
        <v>1757</v>
      </c>
      <c r="F1278">
        <v>1251777600</v>
      </c>
      <c r="G1278">
        <v>1247504047</v>
      </c>
      <c r="H1278" t="b">
        <v>1</v>
      </c>
      <c r="I1278">
        <v>68</v>
      </c>
      <c r="J1278" t="b">
        <v>1</v>
      </c>
      <c r="K1278" t="s">
        <v>1807</v>
      </c>
      <c r="L1278">
        <f>ROUND(C1278/B1278*100,0)</f>
        <v>104</v>
      </c>
      <c r="M1278">
        <f>IFERROR(ROUND(C1278/I1278,2),0)</f>
        <v>46.07</v>
      </c>
      <c r="N1278" t="s">
        <v>1863</v>
      </c>
      <c r="O1278" t="s">
        <v>1864</v>
      </c>
      <c r="P1278" s="10">
        <f t="shared" si="38"/>
        <v>40007.704247685186</v>
      </c>
      <c r="Q1278" s="10">
        <f t="shared" si="39"/>
        <v>40057.166666666664</v>
      </c>
    </row>
    <row r="1279" spans="1:17" hidden="1" x14ac:dyDescent="0.3">
      <c r="A1279" s="7">
        <v>1277</v>
      </c>
      <c r="B1279" s="3">
        <v>15000</v>
      </c>
      <c r="C1279" s="5">
        <v>15918.65</v>
      </c>
      <c r="D1279" t="s">
        <v>1752</v>
      </c>
      <c r="E1279" t="s">
        <v>1757</v>
      </c>
      <c r="F1279">
        <v>1346765347</v>
      </c>
      <c r="G1279">
        <v>1343741347</v>
      </c>
      <c r="H1279" t="b">
        <v>1</v>
      </c>
      <c r="I1279">
        <v>413</v>
      </c>
      <c r="J1279" t="b">
        <v>1</v>
      </c>
      <c r="K1279" t="s">
        <v>1807</v>
      </c>
      <c r="L1279">
        <f>ROUND(C1279/B1279*100,0)</f>
        <v>106</v>
      </c>
      <c r="M1279">
        <f>IFERROR(ROUND(C1279/I1279,2),0)</f>
        <v>38.54</v>
      </c>
      <c r="N1279" t="s">
        <v>1863</v>
      </c>
      <c r="O1279" t="s">
        <v>1864</v>
      </c>
      <c r="P1279" s="10">
        <f t="shared" si="38"/>
        <v>41121.561886574076</v>
      </c>
      <c r="Q1279" s="10">
        <f t="shared" si="39"/>
        <v>41156.561886574076</v>
      </c>
    </row>
    <row r="1280" spans="1:17" hidden="1" x14ac:dyDescent="0.3">
      <c r="A1280" s="7">
        <v>1278</v>
      </c>
      <c r="B1280" s="3">
        <v>6500</v>
      </c>
      <c r="C1280" s="5">
        <v>10071</v>
      </c>
      <c r="D1280" t="s">
        <v>1752</v>
      </c>
      <c r="E1280" t="s">
        <v>1757</v>
      </c>
      <c r="F1280">
        <v>1403661600</v>
      </c>
      <c r="G1280">
        <v>1401196766</v>
      </c>
      <c r="H1280" t="b">
        <v>1</v>
      </c>
      <c r="I1280">
        <v>190</v>
      </c>
      <c r="J1280" t="b">
        <v>1</v>
      </c>
      <c r="K1280" t="s">
        <v>1807</v>
      </c>
      <c r="L1280">
        <f>ROUND(C1280/B1280*100,0)</f>
        <v>155</v>
      </c>
      <c r="M1280">
        <f>IFERROR(ROUND(C1280/I1280,2),0)</f>
        <v>53.01</v>
      </c>
      <c r="N1280" t="s">
        <v>1863</v>
      </c>
      <c r="O1280" t="s">
        <v>1864</v>
      </c>
      <c r="P1280" s="10">
        <f t="shared" si="38"/>
        <v>41786.555162037039</v>
      </c>
      <c r="Q1280" s="10">
        <f t="shared" si="39"/>
        <v>41815.083333333336</v>
      </c>
    </row>
    <row r="1281" spans="1:17" hidden="1" x14ac:dyDescent="0.3">
      <c r="A1281" s="7">
        <v>1279</v>
      </c>
      <c r="B1281" s="3">
        <v>12516</v>
      </c>
      <c r="C1281" s="5">
        <v>13864.17</v>
      </c>
      <c r="D1281" t="s">
        <v>1752</v>
      </c>
      <c r="E1281" t="s">
        <v>1757</v>
      </c>
      <c r="F1281">
        <v>1395624170</v>
      </c>
      <c r="G1281">
        <v>1392171770</v>
      </c>
      <c r="H1281" t="b">
        <v>1</v>
      </c>
      <c r="I1281">
        <v>189</v>
      </c>
      <c r="J1281" t="b">
        <v>1</v>
      </c>
      <c r="K1281" t="s">
        <v>1807</v>
      </c>
      <c r="L1281">
        <f>ROUND(C1281/B1281*100,0)</f>
        <v>111</v>
      </c>
      <c r="M1281">
        <f>IFERROR(ROUND(C1281/I1281,2),0)</f>
        <v>73.36</v>
      </c>
      <c r="N1281" t="s">
        <v>1863</v>
      </c>
      <c r="O1281" t="s">
        <v>1864</v>
      </c>
      <c r="P1281" s="10">
        <f t="shared" si="38"/>
        <v>41682.099189814813</v>
      </c>
      <c r="Q1281" s="10">
        <f t="shared" si="39"/>
        <v>41722.057523148149</v>
      </c>
    </row>
    <row r="1282" spans="1:17" hidden="1" x14ac:dyDescent="0.3">
      <c r="A1282" s="7">
        <v>1280</v>
      </c>
      <c r="B1282" s="3">
        <v>15000</v>
      </c>
      <c r="C1282" s="5">
        <v>16636.78</v>
      </c>
      <c r="D1282" t="s">
        <v>1752</v>
      </c>
      <c r="E1282" t="s">
        <v>1757</v>
      </c>
      <c r="F1282">
        <v>1299003054</v>
      </c>
      <c r="G1282">
        <v>1291227054</v>
      </c>
      <c r="H1282" t="b">
        <v>1</v>
      </c>
      <c r="I1282">
        <v>130</v>
      </c>
      <c r="J1282" t="b">
        <v>1</v>
      </c>
      <c r="K1282" t="s">
        <v>1807</v>
      </c>
      <c r="L1282">
        <f>ROUND(C1282/B1282*100,0)</f>
        <v>111</v>
      </c>
      <c r="M1282">
        <f>IFERROR(ROUND(C1282/I1282,2),0)</f>
        <v>127.98</v>
      </c>
      <c r="N1282" t="s">
        <v>1863</v>
      </c>
      <c r="O1282" t="s">
        <v>1864</v>
      </c>
      <c r="P1282" s="10">
        <f t="shared" si="38"/>
        <v>40513.757569444446</v>
      </c>
      <c r="Q1282" s="10">
        <f t="shared" si="39"/>
        <v>40603.757569444446</v>
      </c>
    </row>
    <row r="1283" spans="1:17" hidden="1" x14ac:dyDescent="0.3">
      <c r="A1283" s="7">
        <v>1281</v>
      </c>
      <c r="B1283" s="3">
        <v>7000</v>
      </c>
      <c r="C1283" s="5">
        <v>7750</v>
      </c>
      <c r="D1283" t="s">
        <v>1752</v>
      </c>
      <c r="E1283" t="s">
        <v>1757</v>
      </c>
      <c r="F1283">
        <v>1375033836</v>
      </c>
      <c r="G1283">
        <v>1373305836</v>
      </c>
      <c r="H1283" t="b">
        <v>1</v>
      </c>
      <c r="I1283">
        <v>74</v>
      </c>
      <c r="J1283" t="b">
        <v>1</v>
      </c>
      <c r="K1283" t="s">
        <v>1807</v>
      </c>
      <c r="L1283">
        <f>ROUND(C1283/B1283*100,0)</f>
        <v>111</v>
      </c>
      <c r="M1283">
        <f>IFERROR(ROUND(C1283/I1283,2),0)</f>
        <v>104.73</v>
      </c>
      <c r="N1283" t="s">
        <v>1863</v>
      </c>
      <c r="O1283" t="s">
        <v>1864</v>
      </c>
      <c r="P1283" s="10">
        <f t="shared" ref="P1283:P1346" si="40">(((G1283/60)/60/24)+DATE(1970,1,1))</f>
        <v>41463.743472222224</v>
      </c>
      <c r="Q1283" s="10">
        <f t="shared" ref="Q1283:Q1346" si="41">(((F1283/60)/60/24)+DATE(1970,1,1))</f>
        <v>41483.743472222224</v>
      </c>
    </row>
    <row r="1284" spans="1:17" hidden="1" x14ac:dyDescent="0.3">
      <c r="A1284" s="7">
        <v>1282</v>
      </c>
      <c r="B1284" s="3">
        <v>15000</v>
      </c>
      <c r="C1284" s="5">
        <v>18542</v>
      </c>
      <c r="D1284" t="s">
        <v>1752</v>
      </c>
      <c r="E1284" t="s">
        <v>1757</v>
      </c>
      <c r="F1284">
        <v>1386565140</v>
      </c>
      <c r="G1284">
        <v>1383909855</v>
      </c>
      <c r="H1284" t="b">
        <v>1</v>
      </c>
      <c r="I1284">
        <v>274</v>
      </c>
      <c r="J1284" t="b">
        <v>1</v>
      </c>
      <c r="K1284" t="s">
        <v>1807</v>
      </c>
      <c r="L1284">
        <f>ROUND(C1284/B1284*100,0)</f>
        <v>124</v>
      </c>
      <c r="M1284">
        <f>IFERROR(ROUND(C1284/I1284,2),0)</f>
        <v>67.67</v>
      </c>
      <c r="N1284" t="s">
        <v>1863</v>
      </c>
      <c r="O1284" t="s">
        <v>1864</v>
      </c>
      <c r="P1284" s="10">
        <f t="shared" si="40"/>
        <v>41586.475173611114</v>
      </c>
      <c r="Q1284" s="10">
        <f t="shared" si="41"/>
        <v>41617.207638888889</v>
      </c>
    </row>
    <row r="1285" spans="1:17" hidden="1" x14ac:dyDescent="0.3">
      <c r="A1285" s="7">
        <v>1283</v>
      </c>
      <c r="B1285" s="3">
        <v>1000</v>
      </c>
      <c r="C1285" s="5">
        <v>2110.5</v>
      </c>
      <c r="D1285" t="s">
        <v>1752</v>
      </c>
      <c r="E1285" t="s">
        <v>1757</v>
      </c>
      <c r="F1285">
        <v>1362974400</v>
      </c>
      <c r="G1285">
        <v>1360948389</v>
      </c>
      <c r="H1285" t="b">
        <v>1</v>
      </c>
      <c r="I1285">
        <v>22</v>
      </c>
      <c r="J1285" t="b">
        <v>1</v>
      </c>
      <c r="K1285" t="s">
        <v>1807</v>
      </c>
      <c r="L1285">
        <f>ROUND(C1285/B1285*100,0)</f>
        <v>211</v>
      </c>
      <c r="M1285">
        <f>IFERROR(ROUND(C1285/I1285,2),0)</f>
        <v>95.93</v>
      </c>
      <c r="N1285" t="s">
        <v>1863</v>
      </c>
      <c r="O1285" t="s">
        <v>1864</v>
      </c>
      <c r="P1285" s="10">
        <f t="shared" si="40"/>
        <v>41320.717465277776</v>
      </c>
      <c r="Q1285" s="10">
        <f t="shared" si="41"/>
        <v>41344.166666666664</v>
      </c>
    </row>
    <row r="1286" spans="1:17" x14ac:dyDescent="0.3">
      <c r="A1286" s="7">
        <v>1284</v>
      </c>
      <c r="B1286" s="3">
        <v>2000</v>
      </c>
      <c r="C1286" s="5">
        <v>2020</v>
      </c>
      <c r="D1286" t="s">
        <v>1752</v>
      </c>
      <c r="E1286" t="s">
        <v>1757</v>
      </c>
      <c r="F1286">
        <v>1483203540</v>
      </c>
      <c r="G1286">
        <v>1481175482</v>
      </c>
      <c r="H1286" t="b">
        <v>0</v>
      </c>
      <c r="I1286">
        <v>31</v>
      </c>
      <c r="J1286" t="b">
        <v>1</v>
      </c>
      <c r="K1286" t="s">
        <v>1802</v>
      </c>
      <c r="L1286">
        <f>ROUND(C1286/B1286*100,0)</f>
        <v>101</v>
      </c>
      <c r="M1286">
        <f>IFERROR(ROUND(C1286/I1286,2),0)</f>
        <v>65.16</v>
      </c>
      <c r="N1286" t="s">
        <v>1841</v>
      </c>
      <c r="O1286" t="s">
        <v>1842</v>
      </c>
      <c r="P1286" s="10">
        <f t="shared" si="40"/>
        <v>42712.23474537037</v>
      </c>
      <c r="Q1286" s="10">
        <f t="shared" si="41"/>
        <v>42735.707638888889</v>
      </c>
    </row>
    <row r="1287" spans="1:17" x14ac:dyDescent="0.3">
      <c r="A1287" s="7">
        <v>1285</v>
      </c>
      <c r="B1287" s="3">
        <v>2000</v>
      </c>
      <c r="C1287" s="5">
        <v>2033</v>
      </c>
      <c r="D1287" t="s">
        <v>1752</v>
      </c>
      <c r="E1287" t="s">
        <v>1758</v>
      </c>
      <c r="F1287">
        <v>1434808775</v>
      </c>
      <c r="G1287">
        <v>1433512775</v>
      </c>
      <c r="H1287" t="b">
        <v>0</v>
      </c>
      <c r="I1287">
        <v>63</v>
      </c>
      <c r="J1287" t="b">
        <v>1</v>
      </c>
      <c r="K1287" t="s">
        <v>1802</v>
      </c>
      <c r="L1287">
        <f>ROUND(C1287/B1287*100,0)</f>
        <v>102</v>
      </c>
      <c r="M1287">
        <f>IFERROR(ROUND(C1287/I1287,2),0)</f>
        <v>32.270000000000003</v>
      </c>
      <c r="N1287" t="s">
        <v>1841</v>
      </c>
      <c r="O1287" t="s">
        <v>1842</v>
      </c>
      <c r="P1287" s="10">
        <f t="shared" si="40"/>
        <v>42160.583043981482</v>
      </c>
      <c r="Q1287" s="10">
        <f t="shared" si="41"/>
        <v>42175.583043981482</v>
      </c>
    </row>
    <row r="1288" spans="1:17" x14ac:dyDescent="0.3">
      <c r="A1288" s="7">
        <v>1286</v>
      </c>
      <c r="B1288" s="3">
        <v>1500</v>
      </c>
      <c r="C1288" s="5">
        <v>1625</v>
      </c>
      <c r="D1288" t="s">
        <v>1752</v>
      </c>
      <c r="E1288" t="s">
        <v>1758</v>
      </c>
      <c r="F1288">
        <v>1424181600</v>
      </c>
      <c r="G1288">
        <v>1423041227</v>
      </c>
      <c r="H1288" t="b">
        <v>0</v>
      </c>
      <c r="I1288">
        <v>20</v>
      </c>
      <c r="J1288" t="b">
        <v>1</v>
      </c>
      <c r="K1288" t="s">
        <v>1802</v>
      </c>
      <c r="L1288">
        <f>ROUND(C1288/B1288*100,0)</f>
        <v>108</v>
      </c>
      <c r="M1288">
        <f>IFERROR(ROUND(C1288/I1288,2),0)</f>
        <v>81.25</v>
      </c>
      <c r="N1288" t="s">
        <v>1841</v>
      </c>
      <c r="O1288" t="s">
        <v>1842</v>
      </c>
      <c r="P1288" s="10">
        <f t="shared" si="40"/>
        <v>42039.384571759263</v>
      </c>
      <c r="Q1288" s="10">
        <f t="shared" si="41"/>
        <v>42052.583333333328</v>
      </c>
    </row>
    <row r="1289" spans="1:17" x14ac:dyDescent="0.3">
      <c r="A1289" s="7">
        <v>1287</v>
      </c>
      <c r="B1289" s="3">
        <v>250</v>
      </c>
      <c r="C1289" s="5">
        <v>605</v>
      </c>
      <c r="D1289" t="s">
        <v>1752</v>
      </c>
      <c r="E1289" t="s">
        <v>1758</v>
      </c>
      <c r="F1289">
        <v>1434120856</v>
      </c>
      <c r="G1289">
        <v>1428936856</v>
      </c>
      <c r="H1289" t="b">
        <v>0</v>
      </c>
      <c r="I1289">
        <v>25</v>
      </c>
      <c r="J1289" t="b">
        <v>1</v>
      </c>
      <c r="K1289" t="s">
        <v>1802</v>
      </c>
      <c r="L1289">
        <f>ROUND(C1289/B1289*100,0)</f>
        <v>242</v>
      </c>
      <c r="M1289">
        <f>IFERROR(ROUND(C1289/I1289,2),0)</f>
        <v>24.2</v>
      </c>
      <c r="N1289" t="s">
        <v>1841</v>
      </c>
      <c r="O1289" t="s">
        <v>1842</v>
      </c>
      <c r="P1289" s="10">
        <f t="shared" si="40"/>
        <v>42107.621018518519</v>
      </c>
      <c r="Q1289" s="10">
        <f t="shared" si="41"/>
        <v>42167.621018518519</v>
      </c>
    </row>
    <row r="1290" spans="1:17" x14ac:dyDescent="0.3">
      <c r="A1290" s="7">
        <v>1288</v>
      </c>
      <c r="B1290" s="3">
        <v>4000</v>
      </c>
      <c r="C1290" s="5">
        <v>4018</v>
      </c>
      <c r="D1290" t="s">
        <v>1752</v>
      </c>
      <c r="E1290" t="s">
        <v>1757</v>
      </c>
      <c r="F1290">
        <v>1470801600</v>
      </c>
      <c r="G1290">
        <v>1468122163</v>
      </c>
      <c r="H1290" t="b">
        <v>0</v>
      </c>
      <c r="I1290">
        <v>61</v>
      </c>
      <c r="J1290" t="b">
        <v>1</v>
      </c>
      <c r="K1290" t="s">
        <v>1802</v>
      </c>
      <c r="L1290">
        <f>ROUND(C1290/B1290*100,0)</f>
        <v>100</v>
      </c>
      <c r="M1290">
        <f>IFERROR(ROUND(C1290/I1290,2),0)</f>
        <v>65.87</v>
      </c>
      <c r="N1290" t="s">
        <v>1841</v>
      </c>
      <c r="O1290" t="s">
        <v>1842</v>
      </c>
      <c r="P1290" s="10">
        <f t="shared" si="40"/>
        <v>42561.154664351852</v>
      </c>
      <c r="Q1290" s="10">
        <f t="shared" si="41"/>
        <v>42592.166666666672</v>
      </c>
    </row>
    <row r="1291" spans="1:17" x14ac:dyDescent="0.3">
      <c r="A1291" s="7">
        <v>1289</v>
      </c>
      <c r="B1291" s="3">
        <v>1500</v>
      </c>
      <c r="C1291" s="5">
        <v>1876</v>
      </c>
      <c r="D1291" t="s">
        <v>1752</v>
      </c>
      <c r="E1291" t="s">
        <v>1757</v>
      </c>
      <c r="F1291">
        <v>1483499645</v>
      </c>
      <c r="G1291">
        <v>1480907645</v>
      </c>
      <c r="H1291" t="b">
        <v>0</v>
      </c>
      <c r="I1291">
        <v>52</v>
      </c>
      <c r="J1291" t="b">
        <v>1</v>
      </c>
      <c r="K1291" t="s">
        <v>1802</v>
      </c>
      <c r="L1291">
        <f>ROUND(C1291/B1291*100,0)</f>
        <v>125</v>
      </c>
      <c r="M1291">
        <f>IFERROR(ROUND(C1291/I1291,2),0)</f>
        <v>36.08</v>
      </c>
      <c r="N1291" t="s">
        <v>1841</v>
      </c>
      <c r="O1291" t="s">
        <v>1842</v>
      </c>
      <c r="P1291" s="10">
        <f t="shared" si="40"/>
        <v>42709.134780092587</v>
      </c>
      <c r="Q1291" s="10">
        <f t="shared" si="41"/>
        <v>42739.134780092587</v>
      </c>
    </row>
    <row r="1292" spans="1:17" x14ac:dyDescent="0.3">
      <c r="A1292" s="7">
        <v>1290</v>
      </c>
      <c r="B1292" s="3">
        <v>3500</v>
      </c>
      <c r="C1292" s="5">
        <v>3800</v>
      </c>
      <c r="D1292" t="s">
        <v>1752</v>
      </c>
      <c r="E1292" t="s">
        <v>1757</v>
      </c>
      <c r="F1292">
        <v>1429772340</v>
      </c>
      <c r="G1292">
        <v>1427121931</v>
      </c>
      <c r="H1292" t="b">
        <v>0</v>
      </c>
      <c r="I1292">
        <v>86</v>
      </c>
      <c r="J1292" t="b">
        <v>1</v>
      </c>
      <c r="K1292" t="s">
        <v>1802</v>
      </c>
      <c r="L1292">
        <f>ROUND(C1292/B1292*100,0)</f>
        <v>109</v>
      </c>
      <c r="M1292">
        <f>IFERROR(ROUND(C1292/I1292,2),0)</f>
        <v>44.19</v>
      </c>
      <c r="N1292" t="s">
        <v>1841</v>
      </c>
      <c r="O1292" t="s">
        <v>1842</v>
      </c>
      <c r="P1292" s="10">
        <f t="shared" si="40"/>
        <v>42086.614942129629</v>
      </c>
      <c r="Q1292" s="10">
        <f t="shared" si="41"/>
        <v>42117.290972222225</v>
      </c>
    </row>
    <row r="1293" spans="1:17" x14ac:dyDescent="0.3">
      <c r="A1293" s="7">
        <v>1291</v>
      </c>
      <c r="B1293" s="3">
        <v>3000</v>
      </c>
      <c r="C1293" s="5">
        <v>4371</v>
      </c>
      <c r="D1293" t="s">
        <v>1752</v>
      </c>
      <c r="E1293" t="s">
        <v>1757</v>
      </c>
      <c r="F1293">
        <v>1428390000</v>
      </c>
      <c r="G1293">
        <v>1425224391</v>
      </c>
      <c r="H1293" t="b">
        <v>0</v>
      </c>
      <c r="I1293">
        <v>42</v>
      </c>
      <c r="J1293" t="b">
        <v>1</v>
      </c>
      <c r="K1293" t="s">
        <v>1802</v>
      </c>
      <c r="L1293">
        <f>ROUND(C1293/B1293*100,0)</f>
        <v>146</v>
      </c>
      <c r="M1293">
        <f>IFERROR(ROUND(C1293/I1293,2),0)</f>
        <v>104.07</v>
      </c>
      <c r="N1293" t="s">
        <v>1841</v>
      </c>
      <c r="O1293" t="s">
        <v>1842</v>
      </c>
      <c r="P1293" s="10">
        <f t="shared" si="40"/>
        <v>42064.652673611112</v>
      </c>
      <c r="Q1293" s="10">
        <f t="shared" si="41"/>
        <v>42101.291666666672</v>
      </c>
    </row>
    <row r="1294" spans="1:17" x14ac:dyDescent="0.3">
      <c r="A1294" s="7">
        <v>1292</v>
      </c>
      <c r="B1294" s="3">
        <v>1700</v>
      </c>
      <c r="C1294" s="5">
        <v>1870</v>
      </c>
      <c r="D1294" t="s">
        <v>1752</v>
      </c>
      <c r="E1294" t="s">
        <v>1758</v>
      </c>
      <c r="F1294">
        <v>1444172340</v>
      </c>
      <c r="G1294">
        <v>1441822828</v>
      </c>
      <c r="H1294" t="b">
        <v>0</v>
      </c>
      <c r="I1294">
        <v>52</v>
      </c>
      <c r="J1294" t="b">
        <v>1</v>
      </c>
      <c r="K1294" t="s">
        <v>1802</v>
      </c>
      <c r="L1294">
        <f>ROUND(C1294/B1294*100,0)</f>
        <v>110</v>
      </c>
      <c r="M1294">
        <f>IFERROR(ROUND(C1294/I1294,2),0)</f>
        <v>35.96</v>
      </c>
      <c r="N1294" t="s">
        <v>1841</v>
      </c>
      <c r="O1294" t="s">
        <v>1842</v>
      </c>
      <c r="P1294" s="10">
        <f t="shared" si="40"/>
        <v>42256.764212962968</v>
      </c>
      <c r="Q1294" s="10">
        <f t="shared" si="41"/>
        <v>42283.957638888889</v>
      </c>
    </row>
    <row r="1295" spans="1:17" x14ac:dyDescent="0.3">
      <c r="A1295" s="7">
        <v>1293</v>
      </c>
      <c r="B1295" s="3">
        <v>15000</v>
      </c>
      <c r="C1295" s="5">
        <v>15335</v>
      </c>
      <c r="D1295" t="s">
        <v>1752</v>
      </c>
      <c r="E1295" t="s">
        <v>1757</v>
      </c>
      <c r="F1295">
        <v>1447523371</v>
      </c>
      <c r="G1295">
        <v>1444927771</v>
      </c>
      <c r="H1295" t="b">
        <v>0</v>
      </c>
      <c r="I1295">
        <v>120</v>
      </c>
      <c r="J1295" t="b">
        <v>1</v>
      </c>
      <c r="K1295" t="s">
        <v>1802</v>
      </c>
      <c r="L1295">
        <f>ROUND(C1295/B1295*100,0)</f>
        <v>102</v>
      </c>
      <c r="M1295">
        <f>IFERROR(ROUND(C1295/I1295,2),0)</f>
        <v>127.79</v>
      </c>
      <c r="N1295" t="s">
        <v>1841</v>
      </c>
      <c r="O1295" t="s">
        <v>1842</v>
      </c>
      <c r="P1295" s="10">
        <f t="shared" si="40"/>
        <v>42292.701053240744</v>
      </c>
      <c r="Q1295" s="10">
        <f t="shared" si="41"/>
        <v>42322.742719907401</v>
      </c>
    </row>
    <row r="1296" spans="1:17" x14ac:dyDescent="0.3">
      <c r="A1296" s="7">
        <v>1294</v>
      </c>
      <c r="B1296" s="3">
        <v>500</v>
      </c>
      <c r="C1296" s="5">
        <v>610</v>
      </c>
      <c r="D1296" t="s">
        <v>1752</v>
      </c>
      <c r="E1296" t="s">
        <v>1758</v>
      </c>
      <c r="F1296">
        <v>1445252400</v>
      </c>
      <c r="G1296">
        <v>1443696797</v>
      </c>
      <c r="H1296" t="b">
        <v>0</v>
      </c>
      <c r="I1296">
        <v>22</v>
      </c>
      <c r="J1296" t="b">
        <v>1</v>
      </c>
      <c r="K1296" t="s">
        <v>1802</v>
      </c>
      <c r="L1296">
        <f>ROUND(C1296/B1296*100,0)</f>
        <v>122</v>
      </c>
      <c r="M1296">
        <f>IFERROR(ROUND(C1296/I1296,2),0)</f>
        <v>27.73</v>
      </c>
      <c r="N1296" t="s">
        <v>1841</v>
      </c>
      <c r="O1296" t="s">
        <v>1842</v>
      </c>
      <c r="P1296" s="10">
        <f t="shared" si="40"/>
        <v>42278.453668981485</v>
      </c>
      <c r="Q1296" s="10">
        <f t="shared" si="41"/>
        <v>42296.458333333328</v>
      </c>
    </row>
    <row r="1297" spans="1:17" x14ac:dyDescent="0.3">
      <c r="A1297" s="7">
        <v>1295</v>
      </c>
      <c r="B1297" s="3">
        <v>2500</v>
      </c>
      <c r="C1297" s="5">
        <v>2549</v>
      </c>
      <c r="D1297" t="s">
        <v>1752</v>
      </c>
      <c r="E1297" t="s">
        <v>1758</v>
      </c>
      <c r="F1297">
        <v>1438189200</v>
      </c>
      <c r="G1297">
        <v>1435585497</v>
      </c>
      <c r="H1297" t="b">
        <v>0</v>
      </c>
      <c r="I1297">
        <v>64</v>
      </c>
      <c r="J1297" t="b">
        <v>1</v>
      </c>
      <c r="K1297" t="s">
        <v>1802</v>
      </c>
      <c r="L1297">
        <f>ROUND(C1297/B1297*100,0)</f>
        <v>102</v>
      </c>
      <c r="M1297">
        <f>IFERROR(ROUND(C1297/I1297,2),0)</f>
        <v>39.83</v>
      </c>
      <c r="N1297" t="s">
        <v>1841</v>
      </c>
      <c r="O1297" t="s">
        <v>1842</v>
      </c>
      <c r="P1297" s="10">
        <f t="shared" si="40"/>
        <v>42184.572881944448</v>
      </c>
      <c r="Q1297" s="10">
        <f t="shared" si="41"/>
        <v>42214.708333333328</v>
      </c>
    </row>
    <row r="1298" spans="1:17" x14ac:dyDescent="0.3">
      <c r="A1298" s="7">
        <v>1296</v>
      </c>
      <c r="B1298" s="3">
        <v>850</v>
      </c>
      <c r="C1298" s="5">
        <v>1200</v>
      </c>
      <c r="D1298" t="s">
        <v>1752</v>
      </c>
      <c r="E1298" t="s">
        <v>1758</v>
      </c>
      <c r="F1298">
        <v>1457914373</v>
      </c>
      <c r="G1298">
        <v>1456189973</v>
      </c>
      <c r="H1298" t="b">
        <v>0</v>
      </c>
      <c r="I1298">
        <v>23</v>
      </c>
      <c r="J1298" t="b">
        <v>1</v>
      </c>
      <c r="K1298" t="s">
        <v>1802</v>
      </c>
      <c r="L1298">
        <f>ROUND(C1298/B1298*100,0)</f>
        <v>141</v>
      </c>
      <c r="M1298">
        <f>IFERROR(ROUND(C1298/I1298,2),0)</f>
        <v>52.17</v>
      </c>
      <c r="N1298" t="s">
        <v>1841</v>
      </c>
      <c r="O1298" t="s">
        <v>1842</v>
      </c>
      <c r="P1298" s="10">
        <f t="shared" si="40"/>
        <v>42423.050613425927</v>
      </c>
      <c r="Q1298" s="10">
        <f t="shared" si="41"/>
        <v>42443.008946759262</v>
      </c>
    </row>
    <row r="1299" spans="1:17" x14ac:dyDescent="0.3">
      <c r="A1299" s="7">
        <v>1297</v>
      </c>
      <c r="B1299" s="3">
        <v>20000</v>
      </c>
      <c r="C1299" s="5">
        <v>21905</v>
      </c>
      <c r="D1299" t="s">
        <v>1752</v>
      </c>
      <c r="E1299" t="s">
        <v>1757</v>
      </c>
      <c r="F1299">
        <v>1462125358</v>
      </c>
      <c r="G1299">
        <v>1459533358</v>
      </c>
      <c r="H1299" t="b">
        <v>0</v>
      </c>
      <c r="I1299">
        <v>238</v>
      </c>
      <c r="J1299" t="b">
        <v>1</v>
      </c>
      <c r="K1299" t="s">
        <v>1802</v>
      </c>
      <c r="L1299">
        <f>ROUND(C1299/B1299*100,0)</f>
        <v>110</v>
      </c>
      <c r="M1299">
        <f>IFERROR(ROUND(C1299/I1299,2),0)</f>
        <v>92.04</v>
      </c>
      <c r="N1299" t="s">
        <v>1841</v>
      </c>
      <c r="O1299" t="s">
        <v>1842</v>
      </c>
      <c r="P1299" s="10">
        <f t="shared" si="40"/>
        <v>42461.747199074074</v>
      </c>
      <c r="Q1299" s="10">
        <f t="shared" si="41"/>
        <v>42491.747199074074</v>
      </c>
    </row>
    <row r="1300" spans="1:17" x14ac:dyDescent="0.3">
      <c r="A1300" s="7">
        <v>1298</v>
      </c>
      <c r="B1300" s="3">
        <v>2000</v>
      </c>
      <c r="C1300" s="5">
        <v>2093</v>
      </c>
      <c r="D1300" t="s">
        <v>1752</v>
      </c>
      <c r="E1300" t="s">
        <v>1758</v>
      </c>
      <c r="F1300">
        <v>1461860432</v>
      </c>
      <c r="G1300">
        <v>1459268432</v>
      </c>
      <c r="H1300" t="b">
        <v>0</v>
      </c>
      <c r="I1300">
        <v>33</v>
      </c>
      <c r="J1300" t="b">
        <v>1</v>
      </c>
      <c r="K1300" t="s">
        <v>1802</v>
      </c>
      <c r="L1300">
        <f>ROUND(C1300/B1300*100,0)</f>
        <v>105</v>
      </c>
      <c r="M1300">
        <f>IFERROR(ROUND(C1300/I1300,2),0)</f>
        <v>63.42</v>
      </c>
      <c r="N1300" t="s">
        <v>1841</v>
      </c>
      <c r="O1300" t="s">
        <v>1842</v>
      </c>
      <c r="P1300" s="10">
        <f t="shared" si="40"/>
        <v>42458.680925925932</v>
      </c>
      <c r="Q1300" s="10">
        <f t="shared" si="41"/>
        <v>42488.680925925932</v>
      </c>
    </row>
    <row r="1301" spans="1:17" x14ac:dyDescent="0.3">
      <c r="A1301" s="7">
        <v>1299</v>
      </c>
      <c r="B1301" s="3">
        <v>3500</v>
      </c>
      <c r="C1301" s="5">
        <v>4340</v>
      </c>
      <c r="D1301" t="s">
        <v>1752</v>
      </c>
      <c r="E1301" t="s">
        <v>1757</v>
      </c>
      <c r="F1301">
        <v>1436902359</v>
      </c>
      <c r="G1301">
        <v>1434310359</v>
      </c>
      <c r="H1301" t="b">
        <v>0</v>
      </c>
      <c r="I1301">
        <v>32</v>
      </c>
      <c r="J1301" t="b">
        <v>1</v>
      </c>
      <c r="K1301" t="s">
        <v>1802</v>
      </c>
      <c r="L1301">
        <f>ROUND(C1301/B1301*100,0)</f>
        <v>124</v>
      </c>
      <c r="M1301">
        <f>IFERROR(ROUND(C1301/I1301,2),0)</f>
        <v>135.63</v>
      </c>
      <c r="N1301" t="s">
        <v>1841</v>
      </c>
      <c r="O1301" t="s">
        <v>1842</v>
      </c>
      <c r="P1301" s="10">
        <f t="shared" si="40"/>
        <v>42169.814340277779</v>
      </c>
      <c r="Q1301" s="10">
        <f t="shared" si="41"/>
        <v>42199.814340277779</v>
      </c>
    </row>
    <row r="1302" spans="1:17" x14ac:dyDescent="0.3">
      <c r="A1302" s="7">
        <v>1300</v>
      </c>
      <c r="B1302" s="3">
        <v>3000</v>
      </c>
      <c r="C1302" s="5">
        <v>4050</v>
      </c>
      <c r="D1302" t="s">
        <v>1752</v>
      </c>
      <c r="E1302" t="s">
        <v>1757</v>
      </c>
      <c r="F1302">
        <v>1464807420</v>
      </c>
      <c r="G1302">
        <v>1461427938</v>
      </c>
      <c r="H1302" t="b">
        <v>0</v>
      </c>
      <c r="I1302">
        <v>24</v>
      </c>
      <c r="J1302" t="b">
        <v>1</v>
      </c>
      <c r="K1302" t="s">
        <v>1802</v>
      </c>
      <c r="L1302">
        <f>ROUND(C1302/B1302*100,0)</f>
        <v>135</v>
      </c>
      <c r="M1302">
        <f>IFERROR(ROUND(C1302/I1302,2),0)</f>
        <v>168.75</v>
      </c>
      <c r="N1302" t="s">
        <v>1841</v>
      </c>
      <c r="O1302" t="s">
        <v>1842</v>
      </c>
      <c r="P1302" s="10">
        <f t="shared" si="40"/>
        <v>42483.675208333334</v>
      </c>
      <c r="Q1302" s="10">
        <f t="shared" si="41"/>
        <v>42522.789583333331</v>
      </c>
    </row>
    <row r="1303" spans="1:17" x14ac:dyDescent="0.3">
      <c r="A1303" s="7">
        <v>1301</v>
      </c>
      <c r="B1303" s="3">
        <v>2000</v>
      </c>
      <c r="C1303" s="5">
        <v>2055</v>
      </c>
      <c r="D1303" t="s">
        <v>1752</v>
      </c>
      <c r="E1303" t="s">
        <v>1757</v>
      </c>
      <c r="F1303">
        <v>1437447600</v>
      </c>
      <c r="G1303">
        <v>1436551178</v>
      </c>
      <c r="H1303" t="b">
        <v>0</v>
      </c>
      <c r="I1303">
        <v>29</v>
      </c>
      <c r="J1303" t="b">
        <v>1</v>
      </c>
      <c r="K1303" t="s">
        <v>1802</v>
      </c>
      <c r="L1303">
        <f>ROUND(C1303/B1303*100,0)</f>
        <v>103</v>
      </c>
      <c r="M1303">
        <f>IFERROR(ROUND(C1303/I1303,2),0)</f>
        <v>70.86</v>
      </c>
      <c r="N1303" t="s">
        <v>1841</v>
      </c>
      <c r="O1303" t="s">
        <v>1842</v>
      </c>
      <c r="P1303" s="10">
        <f t="shared" si="40"/>
        <v>42195.749745370369</v>
      </c>
      <c r="Q1303" s="10">
        <f t="shared" si="41"/>
        <v>42206.125</v>
      </c>
    </row>
    <row r="1304" spans="1:17" x14ac:dyDescent="0.3">
      <c r="A1304" s="7">
        <v>1302</v>
      </c>
      <c r="B1304" s="3">
        <v>2500</v>
      </c>
      <c r="C1304" s="5">
        <v>2500</v>
      </c>
      <c r="D1304" t="s">
        <v>1752</v>
      </c>
      <c r="E1304" t="s">
        <v>1757</v>
      </c>
      <c r="F1304">
        <v>1480559011</v>
      </c>
      <c r="G1304">
        <v>1477963411</v>
      </c>
      <c r="H1304" t="b">
        <v>0</v>
      </c>
      <c r="I1304">
        <v>50</v>
      </c>
      <c r="J1304" t="b">
        <v>1</v>
      </c>
      <c r="K1304" t="s">
        <v>1802</v>
      </c>
      <c r="L1304">
        <f>ROUND(C1304/B1304*100,0)</f>
        <v>100</v>
      </c>
      <c r="M1304">
        <f>IFERROR(ROUND(C1304/I1304,2),0)</f>
        <v>50</v>
      </c>
      <c r="N1304" t="s">
        <v>1841</v>
      </c>
      <c r="O1304" t="s">
        <v>1842</v>
      </c>
      <c r="P1304" s="10">
        <f t="shared" si="40"/>
        <v>42675.057997685188</v>
      </c>
      <c r="Q1304" s="10">
        <f t="shared" si="41"/>
        <v>42705.099664351852</v>
      </c>
    </row>
    <row r="1305" spans="1:17" x14ac:dyDescent="0.3">
      <c r="A1305" s="7">
        <v>1303</v>
      </c>
      <c r="B1305" s="3">
        <v>3500</v>
      </c>
      <c r="C1305" s="5">
        <v>4559.13</v>
      </c>
      <c r="D1305" t="s">
        <v>1752</v>
      </c>
      <c r="E1305" t="s">
        <v>1758</v>
      </c>
      <c r="F1305">
        <v>1469962800</v>
      </c>
      <c r="G1305">
        <v>1468578920</v>
      </c>
      <c r="H1305" t="b">
        <v>0</v>
      </c>
      <c r="I1305">
        <v>108</v>
      </c>
      <c r="J1305" t="b">
        <v>1</v>
      </c>
      <c r="K1305" t="s">
        <v>1802</v>
      </c>
      <c r="L1305">
        <f>ROUND(C1305/B1305*100,0)</f>
        <v>130</v>
      </c>
      <c r="M1305">
        <f>IFERROR(ROUND(C1305/I1305,2),0)</f>
        <v>42.21</v>
      </c>
      <c r="N1305" t="s">
        <v>1841</v>
      </c>
      <c r="O1305" t="s">
        <v>1842</v>
      </c>
      <c r="P1305" s="10">
        <f t="shared" si="40"/>
        <v>42566.441203703704</v>
      </c>
      <c r="Q1305" s="10">
        <f t="shared" si="41"/>
        <v>42582.458333333328</v>
      </c>
    </row>
    <row r="1306" spans="1:17" hidden="1" x14ac:dyDescent="0.3">
      <c r="A1306" s="7">
        <v>1304</v>
      </c>
      <c r="B1306" s="3">
        <v>40000</v>
      </c>
      <c r="C1306" s="5">
        <v>15851</v>
      </c>
      <c r="D1306" t="s">
        <v>1753</v>
      </c>
      <c r="E1306" t="s">
        <v>1758</v>
      </c>
      <c r="F1306">
        <v>1489376405</v>
      </c>
      <c r="G1306">
        <v>1484196005</v>
      </c>
      <c r="H1306" t="b">
        <v>0</v>
      </c>
      <c r="I1306">
        <v>104</v>
      </c>
      <c r="J1306" t="b">
        <v>0</v>
      </c>
      <c r="K1306" t="s">
        <v>1804</v>
      </c>
      <c r="L1306">
        <f>ROUND(C1306/B1306*100,0)</f>
        <v>40</v>
      </c>
      <c r="M1306">
        <f>IFERROR(ROUND(C1306/I1306,2),0)</f>
        <v>152.41</v>
      </c>
      <c r="N1306" t="s">
        <v>1857</v>
      </c>
      <c r="O1306" t="s">
        <v>1859</v>
      </c>
      <c r="P1306" s="10">
        <f t="shared" si="40"/>
        <v>42747.194502314815</v>
      </c>
      <c r="Q1306" s="10">
        <f t="shared" si="41"/>
        <v>42807.152835648143</v>
      </c>
    </row>
    <row r="1307" spans="1:17" hidden="1" x14ac:dyDescent="0.3">
      <c r="A1307" s="7">
        <v>1305</v>
      </c>
      <c r="B1307" s="3">
        <v>30000</v>
      </c>
      <c r="C1307" s="5">
        <v>7793</v>
      </c>
      <c r="D1307" t="s">
        <v>1753</v>
      </c>
      <c r="E1307" t="s">
        <v>1757</v>
      </c>
      <c r="F1307">
        <v>1469122200</v>
      </c>
      <c r="G1307">
        <v>1466611108</v>
      </c>
      <c r="H1307" t="b">
        <v>0</v>
      </c>
      <c r="I1307">
        <v>86</v>
      </c>
      <c r="J1307" t="b">
        <v>0</v>
      </c>
      <c r="K1307" t="s">
        <v>1804</v>
      </c>
      <c r="L1307">
        <f>ROUND(C1307/B1307*100,0)</f>
        <v>26</v>
      </c>
      <c r="M1307">
        <f>IFERROR(ROUND(C1307/I1307,2),0)</f>
        <v>90.62</v>
      </c>
      <c r="N1307" t="s">
        <v>1857</v>
      </c>
      <c r="O1307" t="s">
        <v>1859</v>
      </c>
      <c r="P1307" s="10">
        <f t="shared" si="40"/>
        <v>42543.665601851855</v>
      </c>
      <c r="Q1307" s="10">
        <f t="shared" si="41"/>
        <v>42572.729166666672</v>
      </c>
    </row>
    <row r="1308" spans="1:17" hidden="1" x14ac:dyDescent="0.3">
      <c r="A1308" s="7">
        <v>1306</v>
      </c>
      <c r="B1308" s="3">
        <v>110000</v>
      </c>
      <c r="C1308" s="5">
        <v>71771</v>
      </c>
      <c r="D1308" t="s">
        <v>1753</v>
      </c>
      <c r="E1308" t="s">
        <v>1757</v>
      </c>
      <c r="F1308">
        <v>1417690734</v>
      </c>
      <c r="G1308">
        <v>1415098734</v>
      </c>
      <c r="H1308" t="b">
        <v>0</v>
      </c>
      <c r="I1308">
        <v>356</v>
      </c>
      <c r="J1308" t="b">
        <v>0</v>
      </c>
      <c r="K1308" t="s">
        <v>1804</v>
      </c>
      <c r="L1308">
        <f>ROUND(C1308/B1308*100,0)</f>
        <v>65</v>
      </c>
      <c r="M1308">
        <f>IFERROR(ROUND(C1308/I1308,2),0)</f>
        <v>201.6</v>
      </c>
      <c r="N1308" t="s">
        <v>1857</v>
      </c>
      <c r="O1308" t="s">
        <v>1859</v>
      </c>
      <c r="P1308" s="10">
        <f t="shared" si="40"/>
        <v>41947.457569444443</v>
      </c>
      <c r="Q1308" s="10">
        <f t="shared" si="41"/>
        <v>41977.457569444443</v>
      </c>
    </row>
    <row r="1309" spans="1:17" hidden="1" x14ac:dyDescent="0.3">
      <c r="A1309" s="7">
        <v>1307</v>
      </c>
      <c r="B1309" s="3">
        <v>50000</v>
      </c>
      <c r="C1309" s="5">
        <v>5757</v>
      </c>
      <c r="D1309" t="s">
        <v>1753</v>
      </c>
      <c r="E1309" t="s">
        <v>1757</v>
      </c>
      <c r="F1309">
        <v>1455710679</v>
      </c>
      <c r="G1309">
        <v>1453118679</v>
      </c>
      <c r="H1309" t="b">
        <v>0</v>
      </c>
      <c r="I1309">
        <v>45</v>
      </c>
      <c r="J1309" t="b">
        <v>0</v>
      </c>
      <c r="K1309" t="s">
        <v>1804</v>
      </c>
      <c r="L1309">
        <f>ROUND(C1309/B1309*100,0)</f>
        <v>12</v>
      </c>
      <c r="M1309">
        <f>IFERROR(ROUND(C1309/I1309,2),0)</f>
        <v>127.93</v>
      </c>
      <c r="N1309" t="s">
        <v>1857</v>
      </c>
      <c r="O1309" t="s">
        <v>1859</v>
      </c>
      <c r="P1309" s="10">
        <f t="shared" si="40"/>
        <v>42387.503229166665</v>
      </c>
      <c r="Q1309" s="10">
        <f t="shared" si="41"/>
        <v>42417.503229166665</v>
      </c>
    </row>
    <row r="1310" spans="1:17" hidden="1" x14ac:dyDescent="0.3">
      <c r="A1310" s="7">
        <v>1308</v>
      </c>
      <c r="B1310" s="3">
        <v>10000</v>
      </c>
      <c r="C1310" s="5">
        <v>1136</v>
      </c>
      <c r="D1310" t="s">
        <v>1753</v>
      </c>
      <c r="E1310" t="s">
        <v>1757</v>
      </c>
      <c r="F1310">
        <v>1475937812</v>
      </c>
      <c r="G1310">
        <v>1472481812</v>
      </c>
      <c r="H1310" t="b">
        <v>0</v>
      </c>
      <c r="I1310">
        <v>38</v>
      </c>
      <c r="J1310" t="b">
        <v>0</v>
      </c>
      <c r="K1310" t="s">
        <v>1804</v>
      </c>
      <c r="L1310">
        <f>ROUND(C1310/B1310*100,0)</f>
        <v>11</v>
      </c>
      <c r="M1310">
        <f>IFERROR(ROUND(C1310/I1310,2),0)</f>
        <v>29.89</v>
      </c>
      <c r="N1310" t="s">
        <v>1857</v>
      </c>
      <c r="O1310" t="s">
        <v>1859</v>
      </c>
      <c r="P1310" s="10">
        <f t="shared" si="40"/>
        <v>42611.613564814819</v>
      </c>
      <c r="Q1310" s="10">
        <f t="shared" si="41"/>
        <v>42651.613564814819</v>
      </c>
    </row>
    <row r="1311" spans="1:17" hidden="1" x14ac:dyDescent="0.3">
      <c r="A1311" s="7">
        <v>1309</v>
      </c>
      <c r="B1311" s="3">
        <v>11500</v>
      </c>
      <c r="C1311" s="5">
        <v>12879</v>
      </c>
      <c r="D1311" t="s">
        <v>1753</v>
      </c>
      <c r="E1311" t="s">
        <v>1757</v>
      </c>
      <c r="F1311">
        <v>1444943468</v>
      </c>
      <c r="G1311">
        <v>1441919468</v>
      </c>
      <c r="H1311" t="b">
        <v>0</v>
      </c>
      <c r="I1311">
        <v>35</v>
      </c>
      <c r="J1311" t="b">
        <v>0</v>
      </c>
      <c r="K1311" t="s">
        <v>1804</v>
      </c>
      <c r="L1311">
        <f>ROUND(C1311/B1311*100,0)</f>
        <v>112</v>
      </c>
      <c r="M1311">
        <f>IFERROR(ROUND(C1311/I1311,2),0)</f>
        <v>367.97</v>
      </c>
      <c r="N1311" t="s">
        <v>1857</v>
      </c>
      <c r="O1311" t="s">
        <v>1859</v>
      </c>
      <c r="P1311" s="10">
        <f t="shared" si="40"/>
        <v>42257.882731481484</v>
      </c>
      <c r="Q1311" s="10">
        <f t="shared" si="41"/>
        <v>42292.882731481484</v>
      </c>
    </row>
    <row r="1312" spans="1:17" hidden="1" x14ac:dyDescent="0.3">
      <c r="A1312" s="7">
        <v>1310</v>
      </c>
      <c r="B1312" s="3">
        <v>20000</v>
      </c>
      <c r="C1312" s="5">
        <v>3100</v>
      </c>
      <c r="D1312" t="s">
        <v>1753</v>
      </c>
      <c r="E1312" t="s">
        <v>1757</v>
      </c>
      <c r="F1312">
        <v>1471622450</v>
      </c>
      <c r="G1312">
        <v>1467734450</v>
      </c>
      <c r="H1312" t="b">
        <v>0</v>
      </c>
      <c r="I1312">
        <v>24</v>
      </c>
      <c r="J1312" t="b">
        <v>0</v>
      </c>
      <c r="K1312" t="s">
        <v>1804</v>
      </c>
      <c r="L1312">
        <f>ROUND(C1312/B1312*100,0)</f>
        <v>16</v>
      </c>
      <c r="M1312">
        <f>IFERROR(ROUND(C1312/I1312,2),0)</f>
        <v>129.16999999999999</v>
      </c>
      <c r="N1312" t="s">
        <v>1857</v>
      </c>
      <c r="O1312" t="s">
        <v>1859</v>
      </c>
      <c r="P1312" s="10">
        <f t="shared" si="40"/>
        <v>42556.667245370365</v>
      </c>
      <c r="Q1312" s="10">
        <f t="shared" si="41"/>
        <v>42601.667245370365</v>
      </c>
    </row>
    <row r="1313" spans="1:17" hidden="1" x14ac:dyDescent="0.3">
      <c r="A1313" s="7">
        <v>1311</v>
      </c>
      <c r="B1313" s="3">
        <v>250000</v>
      </c>
      <c r="C1313" s="5">
        <v>80070</v>
      </c>
      <c r="D1313" t="s">
        <v>1753</v>
      </c>
      <c r="E1313" t="s">
        <v>1757</v>
      </c>
      <c r="F1313">
        <v>1480536919</v>
      </c>
      <c r="G1313">
        <v>1477509319</v>
      </c>
      <c r="H1313" t="b">
        <v>0</v>
      </c>
      <c r="I1313">
        <v>100</v>
      </c>
      <c r="J1313" t="b">
        <v>0</v>
      </c>
      <c r="K1313" t="s">
        <v>1804</v>
      </c>
      <c r="L1313">
        <f>ROUND(C1313/B1313*100,0)</f>
        <v>32</v>
      </c>
      <c r="M1313">
        <f>IFERROR(ROUND(C1313/I1313,2),0)</f>
        <v>800.7</v>
      </c>
      <c r="N1313" t="s">
        <v>1857</v>
      </c>
      <c r="O1313" t="s">
        <v>1859</v>
      </c>
      <c r="P1313" s="10">
        <f t="shared" si="40"/>
        <v>42669.802303240736</v>
      </c>
      <c r="Q1313" s="10">
        <f t="shared" si="41"/>
        <v>42704.843969907408</v>
      </c>
    </row>
    <row r="1314" spans="1:17" hidden="1" x14ac:dyDescent="0.3">
      <c r="A1314" s="7">
        <v>1312</v>
      </c>
      <c r="B1314" s="3">
        <v>4600</v>
      </c>
      <c r="C1314" s="5">
        <v>28</v>
      </c>
      <c r="D1314" t="s">
        <v>1753</v>
      </c>
      <c r="E1314" t="s">
        <v>1757</v>
      </c>
      <c r="F1314">
        <v>1429375922</v>
      </c>
      <c r="G1314">
        <v>1426783922</v>
      </c>
      <c r="H1314" t="b">
        <v>0</v>
      </c>
      <c r="I1314">
        <v>1</v>
      </c>
      <c r="J1314" t="b">
        <v>0</v>
      </c>
      <c r="K1314" t="s">
        <v>1804</v>
      </c>
      <c r="L1314">
        <f>ROUND(C1314/B1314*100,0)</f>
        <v>1</v>
      </c>
      <c r="M1314">
        <f>IFERROR(ROUND(C1314/I1314,2),0)</f>
        <v>28</v>
      </c>
      <c r="N1314" t="s">
        <v>1857</v>
      </c>
      <c r="O1314" t="s">
        <v>1859</v>
      </c>
      <c r="P1314" s="10">
        <f t="shared" si="40"/>
        <v>42082.702800925923</v>
      </c>
      <c r="Q1314" s="10">
        <f t="shared" si="41"/>
        <v>42112.702800925923</v>
      </c>
    </row>
    <row r="1315" spans="1:17" hidden="1" x14ac:dyDescent="0.3">
      <c r="A1315" s="7">
        <v>1313</v>
      </c>
      <c r="B1315" s="3">
        <v>40000</v>
      </c>
      <c r="C1315" s="5">
        <v>12446</v>
      </c>
      <c r="D1315" t="s">
        <v>1753</v>
      </c>
      <c r="E1315" t="s">
        <v>1757</v>
      </c>
      <c r="F1315">
        <v>1457024514</v>
      </c>
      <c r="G1315">
        <v>1454432514</v>
      </c>
      <c r="H1315" t="b">
        <v>0</v>
      </c>
      <c r="I1315">
        <v>122</v>
      </c>
      <c r="J1315" t="b">
        <v>0</v>
      </c>
      <c r="K1315" t="s">
        <v>1804</v>
      </c>
      <c r="L1315">
        <f>ROUND(C1315/B1315*100,0)</f>
        <v>31</v>
      </c>
      <c r="M1315">
        <f>IFERROR(ROUND(C1315/I1315,2),0)</f>
        <v>102.02</v>
      </c>
      <c r="N1315" t="s">
        <v>1857</v>
      </c>
      <c r="O1315" t="s">
        <v>1859</v>
      </c>
      <c r="P1315" s="10">
        <f t="shared" si="40"/>
        <v>42402.709652777776</v>
      </c>
      <c r="Q1315" s="10">
        <f t="shared" si="41"/>
        <v>42432.709652777776</v>
      </c>
    </row>
    <row r="1316" spans="1:17" hidden="1" x14ac:dyDescent="0.3">
      <c r="A1316" s="7">
        <v>1314</v>
      </c>
      <c r="B1316" s="3">
        <v>180000</v>
      </c>
      <c r="C1316" s="5">
        <v>2028</v>
      </c>
      <c r="D1316" t="s">
        <v>1753</v>
      </c>
      <c r="E1316" t="s">
        <v>1757</v>
      </c>
      <c r="F1316">
        <v>1477065860</v>
      </c>
      <c r="G1316">
        <v>1471881860</v>
      </c>
      <c r="H1316" t="b">
        <v>0</v>
      </c>
      <c r="I1316">
        <v>11</v>
      </c>
      <c r="J1316" t="b">
        <v>0</v>
      </c>
      <c r="K1316" t="s">
        <v>1804</v>
      </c>
      <c r="L1316">
        <f>ROUND(C1316/B1316*100,0)</f>
        <v>1</v>
      </c>
      <c r="M1316">
        <f>IFERROR(ROUND(C1316/I1316,2),0)</f>
        <v>184.36</v>
      </c>
      <c r="N1316" t="s">
        <v>1857</v>
      </c>
      <c r="O1316" t="s">
        <v>1859</v>
      </c>
      <c r="P1316" s="10">
        <f t="shared" si="40"/>
        <v>42604.669675925921</v>
      </c>
      <c r="Q1316" s="10">
        <f t="shared" si="41"/>
        <v>42664.669675925921</v>
      </c>
    </row>
    <row r="1317" spans="1:17" hidden="1" x14ac:dyDescent="0.3">
      <c r="A1317" s="7">
        <v>1315</v>
      </c>
      <c r="B1317" s="3">
        <v>100000</v>
      </c>
      <c r="C1317" s="5">
        <v>40404</v>
      </c>
      <c r="D1317" t="s">
        <v>1753</v>
      </c>
      <c r="E1317" t="s">
        <v>1757</v>
      </c>
      <c r="F1317">
        <v>1446771600</v>
      </c>
      <c r="G1317">
        <v>1443700648</v>
      </c>
      <c r="H1317" t="b">
        <v>0</v>
      </c>
      <c r="I1317">
        <v>248</v>
      </c>
      <c r="J1317" t="b">
        <v>0</v>
      </c>
      <c r="K1317" t="s">
        <v>1804</v>
      </c>
      <c r="L1317">
        <f>ROUND(C1317/B1317*100,0)</f>
        <v>40</v>
      </c>
      <c r="M1317">
        <f>IFERROR(ROUND(C1317/I1317,2),0)</f>
        <v>162.91999999999999</v>
      </c>
      <c r="N1317" t="s">
        <v>1857</v>
      </c>
      <c r="O1317" t="s">
        <v>1859</v>
      </c>
      <c r="P1317" s="10">
        <f t="shared" si="40"/>
        <v>42278.498240740737</v>
      </c>
      <c r="Q1317" s="10">
        <f t="shared" si="41"/>
        <v>42314.041666666672</v>
      </c>
    </row>
    <row r="1318" spans="1:17" hidden="1" x14ac:dyDescent="0.3">
      <c r="A1318" s="7">
        <v>1316</v>
      </c>
      <c r="B1318" s="3">
        <v>75000</v>
      </c>
      <c r="C1318" s="5">
        <v>1</v>
      </c>
      <c r="D1318" t="s">
        <v>1753</v>
      </c>
      <c r="E1318" t="s">
        <v>1757</v>
      </c>
      <c r="F1318">
        <v>1456700709</v>
      </c>
      <c r="G1318">
        <v>1453676709</v>
      </c>
      <c r="H1318" t="b">
        <v>0</v>
      </c>
      <c r="I1318">
        <v>1</v>
      </c>
      <c r="J1318" t="b">
        <v>0</v>
      </c>
      <c r="K1318" t="s">
        <v>1804</v>
      </c>
      <c r="L1318">
        <f>ROUND(C1318/B1318*100,0)</f>
        <v>0</v>
      </c>
      <c r="M1318">
        <f>IFERROR(ROUND(C1318/I1318,2),0)</f>
        <v>1</v>
      </c>
      <c r="N1318" t="s">
        <v>1857</v>
      </c>
      <c r="O1318" t="s">
        <v>1859</v>
      </c>
      <c r="P1318" s="10">
        <f t="shared" si="40"/>
        <v>42393.961909722217</v>
      </c>
      <c r="Q1318" s="10">
        <f t="shared" si="41"/>
        <v>42428.961909722217</v>
      </c>
    </row>
    <row r="1319" spans="1:17" hidden="1" x14ac:dyDescent="0.3">
      <c r="A1319" s="7">
        <v>1317</v>
      </c>
      <c r="B1319" s="3">
        <v>200000</v>
      </c>
      <c r="C1319" s="5">
        <v>11467</v>
      </c>
      <c r="D1319" t="s">
        <v>1753</v>
      </c>
      <c r="E1319" t="s">
        <v>1765</v>
      </c>
      <c r="F1319">
        <v>1469109600</v>
      </c>
      <c r="G1319">
        <v>1464586746</v>
      </c>
      <c r="H1319" t="b">
        <v>0</v>
      </c>
      <c r="I1319">
        <v>19</v>
      </c>
      <c r="J1319" t="b">
        <v>0</v>
      </c>
      <c r="K1319" t="s">
        <v>1804</v>
      </c>
      <c r="L1319">
        <f>ROUND(C1319/B1319*100,0)</f>
        <v>6</v>
      </c>
      <c r="M1319">
        <f>IFERROR(ROUND(C1319/I1319,2),0)</f>
        <v>603.53</v>
      </c>
      <c r="N1319" t="s">
        <v>1857</v>
      </c>
      <c r="O1319" t="s">
        <v>1859</v>
      </c>
      <c r="P1319" s="10">
        <f t="shared" si="40"/>
        <v>42520.235486111109</v>
      </c>
      <c r="Q1319" s="10">
        <f t="shared" si="41"/>
        <v>42572.583333333328</v>
      </c>
    </row>
    <row r="1320" spans="1:17" hidden="1" x14ac:dyDescent="0.3">
      <c r="A1320" s="7">
        <v>1318</v>
      </c>
      <c r="B1320" s="3">
        <v>40000</v>
      </c>
      <c r="C1320" s="5">
        <v>6130</v>
      </c>
      <c r="D1320" t="s">
        <v>1753</v>
      </c>
      <c r="E1320" t="s">
        <v>1757</v>
      </c>
      <c r="F1320">
        <v>1420938172</v>
      </c>
      <c r="G1320">
        <v>1418346172</v>
      </c>
      <c r="H1320" t="b">
        <v>0</v>
      </c>
      <c r="I1320">
        <v>135</v>
      </c>
      <c r="J1320" t="b">
        <v>0</v>
      </c>
      <c r="K1320" t="s">
        <v>1804</v>
      </c>
      <c r="L1320">
        <f>ROUND(C1320/B1320*100,0)</f>
        <v>15</v>
      </c>
      <c r="M1320">
        <f>IFERROR(ROUND(C1320/I1320,2),0)</f>
        <v>45.41</v>
      </c>
      <c r="N1320" t="s">
        <v>1857</v>
      </c>
      <c r="O1320" t="s">
        <v>1859</v>
      </c>
      <c r="P1320" s="10">
        <f t="shared" si="40"/>
        <v>41985.043657407412</v>
      </c>
      <c r="Q1320" s="10">
        <f t="shared" si="41"/>
        <v>42015.043657407412</v>
      </c>
    </row>
    <row r="1321" spans="1:17" hidden="1" x14ac:dyDescent="0.3">
      <c r="A1321" s="7">
        <v>1319</v>
      </c>
      <c r="B1321" s="3">
        <v>5800</v>
      </c>
      <c r="C1321" s="5">
        <v>876</v>
      </c>
      <c r="D1321" t="s">
        <v>1753</v>
      </c>
      <c r="E1321" t="s">
        <v>1758</v>
      </c>
      <c r="F1321">
        <v>1405094400</v>
      </c>
      <c r="G1321">
        <v>1403810965</v>
      </c>
      <c r="H1321" t="b">
        <v>0</v>
      </c>
      <c r="I1321">
        <v>9</v>
      </c>
      <c r="J1321" t="b">
        <v>0</v>
      </c>
      <c r="K1321" t="s">
        <v>1804</v>
      </c>
      <c r="L1321">
        <f>ROUND(C1321/B1321*100,0)</f>
        <v>15</v>
      </c>
      <c r="M1321">
        <f>IFERROR(ROUND(C1321/I1321,2),0)</f>
        <v>97.33</v>
      </c>
      <c r="N1321" t="s">
        <v>1857</v>
      </c>
      <c r="O1321" t="s">
        <v>1859</v>
      </c>
      <c r="P1321" s="10">
        <f t="shared" si="40"/>
        <v>41816.812094907407</v>
      </c>
      <c r="Q1321" s="10">
        <f t="shared" si="41"/>
        <v>41831.666666666664</v>
      </c>
    </row>
    <row r="1322" spans="1:17" hidden="1" x14ac:dyDescent="0.3">
      <c r="A1322" s="7">
        <v>1320</v>
      </c>
      <c r="B1322" s="3">
        <v>100000</v>
      </c>
      <c r="C1322" s="5">
        <v>503</v>
      </c>
      <c r="D1322" t="s">
        <v>1753</v>
      </c>
      <c r="E1322" t="s">
        <v>1766</v>
      </c>
      <c r="F1322">
        <v>1483138800</v>
      </c>
      <c r="G1322">
        <v>1480610046</v>
      </c>
      <c r="H1322" t="b">
        <v>0</v>
      </c>
      <c r="I1322">
        <v>3</v>
      </c>
      <c r="J1322" t="b">
        <v>0</v>
      </c>
      <c r="K1322" t="s">
        <v>1804</v>
      </c>
      <c r="L1322">
        <f>ROUND(C1322/B1322*100,0)</f>
        <v>1</v>
      </c>
      <c r="M1322">
        <f>IFERROR(ROUND(C1322/I1322,2),0)</f>
        <v>167.67</v>
      </c>
      <c r="N1322" t="s">
        <v>1857</v>
      </c>
      <c r="O1322" t="s">
        <v>1859</v>
      </c>
      <c r="P1322" s="10">
        <f t="shared" si="40"/>
        <v>42705.690347222218</v>
      </c>
      <c r="Q1322" s="10">
        <f t="shared" si="41"/>
        <v>42734.958333333328</v>
      </c>
    </row>
    <row r="1323" spans="1:17" hidden="1" x14ac:dyDescent="0.3">
      <c r="A1323" s="7">
        <v>1321</v>
      </c>
      <c r="B1323" s="3">
        <v>462000</v>
      </c>
      <c r="C1323" s="5">
        <v>6019</v>
      </c>
      <c r="D1323" t="s">
        <v>1753</v>
      </c>
      <c r="E1323" t="s">
        <v>1768</v>
      </c>
      <c r="F1323">
        <v>1482515937</v>
      </c>
      <c r="G1323">
        <v>1479923937</v>
      </c>
      <c r="H1323" t="b">
        <v>0</v>
      </c>
      <c r="I1323">
        <v>7</v>
      </c>
      <c r="J1323" t="b">
        <v>0</v>
      </c>
      <c r="K1323" t="s">
        <v>1804</v>
      </c>
      <c r="L1323">
        <f>ROUND(C1323/B1323*100,0)</f>
        <v>1</v>
      </c>
      <c r="M1323">
        <f>IFERROR(ROUND(C1323/I1323,2),0)</f>
        <v>859.86</v>
      </c>
      <c r="N1323" t="s">
        <v>1857</v>
      </c>
      <c r="O1323" t="s">
        <v>1859</v>
      </c>
      <c r="P1323" s="10">
        <f t="shared" si="40"/>
        <v>42697.74927083333</v>
      </c>
      <c r="Q1323" s="10">
        <f t="shared" si="41"/>
        <v>42727.74927083333</v>
      </c>
    </row>
    <row r="1324" spans="1:17" hidden="1" x14ac:dyDescent="0.3">
      <c r="A1324" s="7">
        <v>1322</v>
      </c>
      <c r="B1324" s="3">
        <v>35000</v>
      </c>
      <c r="C1324" s="5">
        <v>106</v>
      </c>
      <c r="D1324" t="s">
        <v>1753</v>
      </c>
      <c r="E1324" t="s">
        <v>1758</v>
      </c>
      <c r="F1324">
        <v>1432223125</v>
      </c>
      <c r="G1324">
        <v>1429631125</v>
      </c>
      <c r="H1324" t="b">
        <v>0</v>
      </c>
      <c r="I1324">
        <v>4</v>
      </c>
      <c r="J1324" t="b">
        <v>0</v>
      </c>
      <c r="K1324" t="s">
        <v>1804</v>
      </c>
      <c r="L1324">
        <f>ROUND(C1324/B1324*100,0)</f>
        <v>0</v>
      </c>
      <c r="M1324">
        <f>IFERROR(ROUND(C1324/I1324,2),0)</f>
        <v>26.5</v>
      </c>
      <c r="N1324" t="s">
        <v>1857</v>
      </c>
      <c r="O1324" t="s">
        <v>1859</v>
      </c>
      <c r="P1324" s="10">
        <f t="shared" si="40"/>
        <v>42115.656539351854</v>
      </c>
      <c r="Q1324" s="10">
        <f t="shared" si="41"/>
        <v>42145.656539351854</v>
      </c>
    </row>
    <row r="1325" spans="1:17" hidden="1" x14ac:dyDescent="0.3">
      <c r="A1325" s="7">
        <v>1323</v>
      </c>
      <c r="B1325" s="3">
        <v>15000</v>
      </c>
      <c r="C1325" s="5">
        <v>1332</v>
      </c>
      <c r="D1325" t="s">
        <v>1753</v>
      </c>
      <c r="E1325" t="s">
        <v>1757</v>
      </c>
      <c r="F1325">
        <v>1461653700</v>
      </c>
      <c r="G1325">
        <v>1458665146</v>
      </c>
      <c r="H1325" t="b">
        <v>0</v>
      </c>
      <c r="I1325">
        <v>44</v>
      </c>
      <c r="J1325" t="b">
        <v>0</v>
      </c>
      <c r="K1325" t="s">
        <v>1804</v>
      </c>
      <c r="L1325">
        <f>ROUND(C1325/B1325*100,0)</f>
        <v>9</v>
      </c>
      <c r="M1325">
        <f>IFERROR(ROUND(C1325/I1325,2),0)</f>
        <v>30.27</v>
      </c>
      <c r="N1325" t="s">
        <v>1857</v>
      </c>
      <c r="O1325" t="s">
        <v>1859</v>
      </c>
      <c r="P1325" s="10">
        <f t="shared" si="40"/>
        <v>42451.698449074072</v>
      </c>
      <c r="Q1325" s="10">
        <f t="shared" si="41"/>
        <v>42486.288194444445</v>
      </c>
    </row>
    <row r="1326" spans="1:17" hidden="1" x14ac:dyDescent="0.3">
      <c r="A1326" s="7">
        <v>1324</v>
      </c>
      <c r="B1326" s="3">
        <v>50000</v>
      </c>
      <c r="C1326" s="5">
        <v>4920</v>
      </c>
      <c r="D1326" t="s">
        <v>1753</v>
      </c>
      <c r="E1326" t="s">
        <v>1757</v>
      </c>
      <c r="F1326">
        <v>1476371552</v>
      </c>
      <c r="G1326">
        <v>1473779552</v>
      </c>
      <c r="H1326" t="b">
        <v>0</v>
      </c>
      <c r="I1326">
        <v>90</v>
      </c>
      <c r="J1326" t="b">
        <v>0</v>
      </c>
      <c r="K1326" t="s">
        <v>1804</v>
      </c>
      <c r="L1326">
        <f>ROUND(C1326/B1326*100,0)</f>
        <v>10</v>
      </c>
      <c r="M1326">
        <f>IFERROR(ROUND(C1326/I1326,2),0)</f>
        <v>54.67</v>
      </c>
      <c r="N1326" t="s">
        <v>1857</v>
      </c>
      <c r="O1326" t="s">
        <v>1859</v>
      </c>
      <c r="P1326" s="10">
        <f t="shared" si="40"/>
        <v>42626.633703703701</v>
      </c>
      <c r="Q1326" s="10">
        <f t="shared" si="41"/>
        <v>42656.633703703701</v>
      </c>
    </row>
    <row r="1327" spans="1:17" hidden="1" x14ac:dyDescent="0.3">
      <c r="A1327" s="7">
        <v>1325</v>
      </c>
      <c r="B1327" s="3">
        <v>20000</v>
      </c>
      <c r="C1327" s="5">
        <v>486</v>
      </c>
      <c r="D1327" t="s">
        <v>1753</v>
      </c>
      <c r="E1327" t="s">
        <v>1757</v>
      </c>
      <c r="F1327">
        <v>1483063435</v>
      </c>
      <c r="G1327">
        <v>1480471435</v>
      </c>
      <c r="H1327" t="b">
        <v>0</v>
      </c>
      <c r="I1327">
        <v>8</v>
      </c>
      <c r="J1327" t="b">
        <v>0</v>
      </c>
      <c r="K1327" t="s">
        <v>1804</v>
      </c>
      <c r="L1327">
        <f>ROUND(C1327/B1327*100,0)</f>
        <v>2</v>
      </c>
      <c r="M1327">
        <f>IFERROR(ROUND(C1327/I1327,2),0)</f>
        <v>60.75</v>
      </c>
      <c r="N1327" t="s">
        <v>1857</v>
      </c>
      <c r="O1327" t="s">
        <v>1859</v>
      </c>
      <c r="P1327" s="10">
        <f t="shared" si="40"/>
        <v>42704.086053240739</v>
      </c>
      <c r="Q1327" s="10">
        <f t="shared" si="41"/>
        <v>42734.086053240739</v>
      </c>
    </row>
    <row r="1328" spans="1:17" hidden="1" x14ac:dyDescent="0.3">
      <c r="A1328" s="7">
        <v>1326</v>
      </c>
      <c r="B1328" s="3">
        <v>100000</v>
      </c>
      <c r="C1328" s="5">
        <v>1130</v>
      </c>
      <c r="D1328" t="s">
        <v>1753</v>
      </c>
      <c r="E1328" t="s">
        <v>1757</v>
      </c>
      <c r="F1328">
        <v>1421348428</v>
      </c>
      <c r="G1328">
        <v>1417460428</v>
      </c>
      <c r="H1328" t="b">
        <v>0</v>
      </c>
      <c r="I1328">
        <v>11</v>
      </c>
      <c r="J1328" t="b">
        <v>0</v>
      </c>
      <c r="K1328" t="s">
        <v>1804</v>
      </c>
      <c r="L1328">
        <f>ROUND(C1328/B1328*100,0)</f>
        <v>1</v>
      </c>
      <c r="M1328">
        <f>IFERROR(ROUND(C1328/I1328,2),0)</f>
        <v>102.73</v>
      </c>
      <c r="N1328" t="s">
        <v>1857</v>
      </c>
      <c r="O1328" t="s">
        <v>1859</v>
      </c>
      <c r="P1328" s="10">
        <f t="shared" si="40"/>
        <v>41974.791990740734</v>
      </c>
      <c r="Q1328" s="10">
        <f t="shared" si="41"/>
        <v>42019.791990740734</v>
      </c>
    </row>
    <row r="1329" spans="1:17" hidden="1" x14ac:dyDescent="0.3">
      <c r="A1329" s="7">
        <v>1327</v>
      </c>
      <c r="B1329" s="3">
        <v>48000</v>
      </c>
      <c r="C1329" s="5">
        <v>1705</v>
      </c>
      <c r="D1329" t="s">
        <v>1753</v>
      </c>
      <c r="E1329" t="s">
        <v>1757</v>
      </c>
      <c r="F1329">
        <v>1432916235</v>
      </c>
      <c r="G1329">
        <v>1430324235</v>
      </c>
      <c r="H1329" t="b">
        <v>0</v>
      </c>
      <c r="I1329">
        <v>41</v>
      </c>
      <c r="J1329" t="b">
        <v>0</v>
      </c>
      <c r="K1329" t="s">
        <v>1804</v>
      </c>
      <c r="L1329">
        <f>ROUND(C1329/B1329*100,0)</f>
        <v>4</v>
      </c>
      <c r="M1329">
        <f>IFERROR(ROUND(C1329/I1329,2),0)</f>
        <v>41.59</v>
      </c>
      <c r="N1329" t="s">
        <v>1857</v>
      </c>
      <c r="O1329" t="s">
        <v>1859</v>
      </c>
      <c r="P1329" s="10">
        <f t="shared" si="40"/>
        <v>42123.678645833337</v>
      </c>
      <c r="Q1329" s="10">
        <f t="shared" si="41"/>
        <v>42153.678645833337</v>
      </c>
    </row>
    <row r="1330" spans="1:17" hidden="1" x14ac:dyDescent="0.3">
      <c r="A1330" s="7">
        <v>1328</v>
      </c>
      <c r="B1330" s="3">
        <v>75000</v>
      </c>
      <c r="C1330" s="5">
        <v>1748</v>
      </c>
      <c r="D1330" t="s">
        <v>1753</v>
      </c>
      <c r="E1330" t="s">
        <v>1757</v>
      </c>
      <c r="F1330">
        <v>1476458734</v>
      </c>
      <c r="G1330">
        <v>1472570734</v>
      </c>
      <c r="H1330" t="b">
        <v>0</v>
      </c>
      <c r="I1330">
        <v>15</v>
      </c>
      <c r="J1330" t="b">
        <v>0</v>
      </c>
      <c r="K1330" t="s">
        <v>1804</v>
      </c>
      <c r="L1330">
        <f>ROUND(C1330/B1330*100,0)</f>
        <v>2</v>
      </c>
      <c r="M1330">
        <f>IFERROR(ROUND(C1330/I1330,2),0)</f>
        <v>116.53</v>
      </c>
      <c r="N1330" t="s">
        <v>1857</v>
      </c>
      <c r="O1330" t="s">
        <v>1859</v>
      </c>
      <c r="P1330" s="10">
        <f t="shared" si="40"/>
        <v>42612.642754629633</v>
      </c>
      <c r="Q1330" s="10">
        <f t="shared" si="41"/>
        <v>42657.642754629633</v>
      </c>
    </row>
    <row r="1331" spans="1:17" hidden="1" x14ac:dyDescent="0.3">
      <c r="A1331" s="7">
        <v>1329</v>
      </c>
      <c r="B1331" s="3">
        <v>50000</v>
      </c>
      <c r="C1331" s="5">
        <v>408</v>
      </c>
      <c r="D1331" t="s">
        <v>1753</v>
      </c>
      <c r="E1331" t="s">
        <v>1757</v>
      </c>
      <c r="F1331">
        <v>1417501145</v>
      </c>
      <c r="G1331">
        <v>1414041545</v>
      </c>
      <c r="H1331" t="b">
        <v>0</v>
      </c>
      <c r="I1331">
        <v>9</v>
      </c>
      <c r="J1331" t="b">
        <v>0</v>
      </c>
      <c r="K1331" t="s">
        <v>1804</v>
      </c>
      <c r="L1331">
        <f>ROUND(C1331/B1331*100,0)</f>
        <v>1</v>
      </c>
      <c r="M1331">
        <f>IFERROR(ROUND(C1331/I1331,2),0)</f>
        <v>45.33</v>
      </c>
      <c r="N1331" t="s">
        <v>1857</v>
      </c>
      <c r="O1331" t="s">
        <v>1859</v>
      </c>
      <c r="P1331" s="10">
        <f t="shared" si="40"/>
        <v>41935.221585648149</v>
      </c>
      <c r="Q1331" s="10">
        <f t="shared" si="41"/>
        <v>41975.263252314813</v>
      </c>
    </row>
    <row r="1332" spans="1:17" hidden="1" x14ac:dyDescent="0.3">
      <c r="A1332" s="7">
        <v>1330</v>
      </c>
      <c r="B1332" s="3">
        <v>35000</v>
      </c>
      <c r="C1332" s="5">
        <v>7873</v>
      </c>
      <c r="D1332" t="s">
        <v>1753</v>
      </c>
      <c r="E1332" t="s">
        <v>1757</v>
      </c>
      <c r="F1332">
        <v>1467432000</v>
      </c>
      <c r="G1332">
        <v>1464763109</v>
      </c>
      <c r="H1332" t="b">
        <v>0</v>
      </c>
      <c r="I1332">
        <v>50</v>
      </c>
      <c r="J1332" t="b">
        <v>0</v>
      </c>
      <c r="K1332" t="s">
        <v>1804</v>
      </c>
      <c r="L1332">
        <f>ROUND(C1332/B1332*100,0)</f>
        <v>22</v>
      </c>
      <c r="M1332">
        <f>IFERROR(ROUND(C1332/I1332,2),0)</f>
        <v>157.46</v>
      </c>
      <c r="N1332" t="s">
        <v>1857</v>
      </c>
      <c r="O1332" t="s">
        <v>1859</v>
      </c>
      <c r="P1332" s="10">
        <f t="shared" si="40"/>
        <v>42522.276724537034</v>
      </c>
      <c r="Q1332" s="10">
        <f t="shared" si="41"/>
        <v>42553.166666666672</v>
      </c>
    </row>
    <row r="1333" spans="1:17" hidden="1" x14ac:dyDescent="0.3">
      <c r="A1333" s="7">
        <v>1331</v>
      </c>
      <c r="B1333" s="3">
        <v>250000</v>
      </c>
      <c r="C1333" s="5">
        <v>3417</v>
      </c>
      <c r="D1333" t="s">
        <v>1753</v>
      </c>
      <c r="E1333" t="s">
        <v>1757</v>
      </c>
      <c r="F1333">
        <v>1471435554</v>
      </c>
      <c r="G1333">
        <v>1468843554</v>
      </c>
      <c r="H1333" t="b">
        <v>0</v>
      </c>
      <c r="I1333">
        <v>34</v>
      </c>
      <c r="J1333" t="b">
        <v>0</v>
      </c>
      <c r="K1333" t="s">
        <v>1804</v>
      </c>
      <c r="L1333">
        <f>ROUND(C1333/B1333*100,0)</f>
        <v>1</v>
      </c>
      <c r="M1333">
        <f>IFERROR(ROUND(C1333/I1333,2),0)</f>
        <v>100.5</v>
      </c>
      <c r="N1333" t="s">
        <v>1857</v>
      </c>
      <c r="O1333" t="s">
        <v>1859</v>
      </c>
      <c r="P1333" s="10">
        <f t="shared" si="40"/>
        <v>42569.50409722222</v>
      </c>
      <c r="Q1333" s="10">
        <f t="shared" si="41"/>
        <v>42599.50409722222</v>
      </c>
    </row>
    <row r="1334" spans="1:17" hidden="1" x14ac:dyDescent="0.3">
      <c r="A1334" s="7">
        <v>1332</v>
      </c>
      <c r="B1334" s="3">
        <v>10115</v>
      </c>
      <c r="C1334" s="5">
        <v>0</v>
      </c>
      <c r="D1334" t="s">
        <v>1753</v>
      </c>
      <c r="E1334" t="s">
        <v>1773</v>
      </c>
      <c r="F1334">
        <v>1485480408</v>
      </c>
      <c r="G1334">
        <v>1482888408</v>
      </c>
      <c r="H1334" t="b">
        <v>0</v>
      </c>
      <c r="I1334">
        <v>0</v>
      </c>
      <c r="J1334" t="b">
        <v>0</v>
      </c>
      <c r="K1334" t="s">
        <v>1804</v>
      </c>
      <c r="L1334">
        <f>ROUND(C1334/B1334*100,0)</f>
        <v>0</v>
      </c>
      <c r="M1334">
        <f>IFERROR(ROUND(C1334/I1334,2),0)</f>
        <v>0</v>
      </c>
      <c r="N1334" t="s">
        <v>1857</v>
      </c>
      <c r="O1334" t="s">
        <v>1859</v>
      </c>
      <c r="P1334" s="10">
        <f t="shared" si="40"/>
        <v>42732.060277777782</v>
      </c>
      <c r="Q1334" s="10">
        <f t="shared" si="41"/>
        <v>42762.060277777782</v>
      </c>
    </row>
    <row r="1335" spans="1:17" hidden="1" x14ac:dyDescent="0.3">
      <c r="A1335" s="7">
        <v>1333</v>
      </c>
      <c r="B1335" s="3">
        <v>2500</v>
      </c>
      <c r="C1335" s="5">
        <v>0</v>
      </c>
      <c r="D1335" t="s">
        <v>1753</v>
      </c>
      <c r="E1335" t="s">
        <v>1759</v>
      </c>
      <c r="F1335">
        <v>1405478025</v>
      </c>
      <c r="G1335">
        <v>1402886025</v>
      </c>
      <c r="H1335" t="b">
        <v>0</v>
      </c>
      <c r="I1335">
        <v>0</v>
      </c>
      <c r="J1335" t="b">
        <v>0</v>
      </c>
      <c r="K1335" t="s">
        <v>1804</v>
      </c>
      <c r="L1335">
        <f>ROUND(C1335/B1335*100,0)</f>
        <v>0</v>
      </c>
      <c r="M1335">
        <f>IFERROR(ROUND(C1335/I1335,2),0)</f>
        <v>0</v>
      </c>
      <c r="N1335" t="s">
        <v>1857</v>
      </c>
      <c r="O1335" t="s">
        <v>1859</v>
      </c>
      <c r="P1335" s="10">
        <f t="shared" si="40"/>
        <v>41806.106770833336</v>
      </c>
      <c r="Q1335" s="10">
        <f t="shared" si="41"/>
        <v>41836.106770833336</v>
      </c>
    </row>
    <row r="1336" spans="1:17" hidden="1" x14ac:dyDescent="0.3">
      <c r="A1336" s="7">
        <v>1334</v>
      </c>
      <c r="B1336" s="3">
        <v>133000</v>
      </c>
      <c r="C1336" s="5">
        <v>14303</v>
      </c>
      <c r="D1336" t="s">
        <v>1753</v>
      </c>
      <c r="E1336" t="s">
        <v>1757</v>
      </c>
      <c r="F1336">
        <v>1457721287</v>
      </c>
      <c r="G1336">
        <v>1455129287</v>
      </c>
      <c r="H1336" t="b">
        <v>0</v>
      </c>
      <c r="I1336">
        <v>276</v>
      </c>
      <c r="J1336" t="b">
        <v>0</v>
      </c>
      <c r="K1336" t="s">
        <v>1804</v>
      </c>
      <c r="L1336">
        <f>ROUND(C1336/B1336*100,0)</f>
        <v>11</v>
      </c>
      <c r="M1336">
        <f>IFERROR(ROUND(C1336/I1336,2),0)</f>
        <v>51.82</v>
      </c>
      <c r="N1336" t="s">
        <v>1857</v>
      </c>
      <c r="O1336" t="s">
        <v>1859</v>
      </c>
      <c r="P1336" s="10">
        <f t="shared" si="40"/>
        <v>42410.774155092593</v>
      </c>
      <c r="Q1336" s="10">
        <f t="shared" si="41"/>
        <v>42440.774155092593</v>
      </c>
    </row>
    <row r="1337" spans="1:17" hidden="1" x14ac:dyDescent="0.3">
      <c r="A1337" s="7">
        <v>1335</v>
      </c>
      <c r="B1337" s="3">
        <v>25000</v>
      </c>
      <c r="C1337" s="5">
        <v>4940</v>
      </c>
      <c r="D1337" t="s">
        <v>1753</v>
      </c>
      <c r="E1337" t="s">
        <v>1757</v>
      </c>
      <c r="F1337">
        <v>1449354502</v>
      </c>
      <c r="G1337">
        <v>1446762502</v>
      </c>
      <c r="H1337" t="b">
        <v>0</v>
      </c>
      <c r="I1337">
        <v>16</v>
      </c>
      <c r="J1337" t="b">
        <v>0</v>
      </c>
      <c r="K1337" t="s">
        <v>1804</v>
      </c>
      <c r="L1337">
        <f>ROUND(C1337/B1337*100,0)</f>
        <v>20</v>
      </c>
      <c r="M1337">
        <f>IFERROR(ROUND(C1337/I1337,2),0)</f>
        <v>308.75</v>
      </c>
      <c r="N1337" t="s">
        <v>1857</v>
      </c>
      <c r="O1337" t="s">
        <v>1859</v>
      </c>
      <c r="P1337" s="10">
        <f t="shared" si="40"/>
        <v>42313.936365740738</v>
      </c>
      <c r="Q1337" s="10">
        <f t="shared" si="41"/>
        <v>42343.936365740738</v>
      </c>
    </row>
    <row r="1338" spans="1:17" hidden="1" x14ac:dyDescent="0.3">
      <c r="A1338" s="7">
        <v>1336</v>
      </c>
      <c r="B1338" s="3">
        <v>100000</v>
      </c>
      <c r="C1338" s="5">
        <v>84947</v>
      </c>
      <c r="D1338" t="s">
        <v>1753</v>
      </c>
      <c r="E1338" t="s">
        <v>1757</v>
      </c>
      <c r="F1338">
        <v>1418849028</v>
      </c>
      <c r="G1338">
        <v>1415825028</v>
      </c>
      <c r="H1338" t="b">
        <v>0</v>
      </c>
      <c r="I1338">
        <v>224</v>
      </c>
      <c r="J1338" t="b">
        <v>0</v>
      </c>
      <c r="K1338" t="s">
        <v>1804</v>
      </c>
      <c r="L1338">
        <f>ROUND(C1338/B1338*100,0)</f>
        <v>85</v>
      </c>
      <c r="M1338">
        <f>IFERROR(ROUND(C1338/I1338,2),0)</f>
        <v>379.23</v>
      </c>
      <c r="N1338" t="s">
        <v>1857</v>
      </c>
      <c r="O1338" t="s">
        <v>1859</v>
      </c>
      <c r="P1338" s="10">
        <f t="shared" si="40"/>
        <v>41955.863750000004</v>
      </c>
      <c r="Q1338" s="10">
        <f t="shared" si="41"/>
        <v>41990.863750000004</v>
      </c>
    </row>
    <row r="1339" spans="1:17" hidden="1" x14ac:dyDescent="0.3">
      <c r="A1339" s="7">
        <v>1337</v>
      </c>
      <c r="B1339" s="3">
        <v>50000</v>
      </c>
      <c r="C1339" s="5">
        <v>24691</v>
      </c>
      <c r="D1339" t="s">
        <v>1753</v>
      </c>
      <c r="E1339" t="s">
        <v>1757</v>
      </c>
      <c r="F1339">
        <v>1488549079</v>
      </c>
      <c r="G1339">
        <v>1485957079</v>
      </c>
      <c r="H1339" t="b">
        <v>0</v>
      </c>
      <c r="I1339">
        <v>140</v>
      </c>
      <c r="J1339" t="b">
        <v>0</v>
      </c>
      <c r="K1339" t="s">
        <v>1804</v>
      </c>
      <c r="L1339">
        <f>ROUND(C1339/B1339*100,0)</f>
        <v>49</v>
      </c>
      <c r="M1339">
        <f>IFERROR(ROUND(C1339/I1339,2),0)</f>
        <v>176.36</v>
      </c>
      <c r="N1339" t="s">
        <v>1857</v>
      </c>
      <c r="O1339" t="s">
        <v>1859</v>
      </c>
      <c r="P1339" s="10">
        <f t="shared" si="40"/>
        <v>42767.577303240745</v>
      </c>
      <c r="Q1339" s="10">
        <f t="shared" si="41"/>
        <v>42797.577303240745</v>
      </c>
    </row>
    <row r="1340" spans="1:17" hidden="1" x14ac:dyDescent="0.3">
      <c r="A1340" s="7">
        <v>1338</v>
      </c>
      <c r="B1340" s="3">
        <v>30000</v>
      </c>
      <c r="C1340" s="5">
        <v>991</v>
      </c>
      <c r="D1340" t="s">
        <v>1753</v>
      </c>
      <c r="E1340" t="s">
        <v>1757</v>
      </c>
      <c r="F1340">
        <v>1438543033</v>
      </c>
      <c r="G1340">
        <v>1435951033</v>
      </c>
      <c r="H1340" t="b">
        <v>0</v>
      </c>
      <c r="I1340">
        <v>15</v>
      </c>
      <c r="J1340" t="b">
        <v>0</v>
      </c>
      <c r="K1340" t="s">
        <v>1804</v>
      </c>
      <c r="L1340">
        <f>ROUND(C1340/B1340*100,0)</f>
        <v>3</v>
      </c>
      <c r="M1340">
        <f>IFERROR(ROUND(C1340/I1340,2),0)</f>
        <v>66.069999999999993</v>
      </c>
      <c r="N1340" t="s">
        <v>1857</v>
      </c>
      <c r="O1340" t="s">
        <v>1859</v>
      </c>
      <c r="P1340" s="10">
        <f t="shared" si="40"/>
        <v>42188.803622685184</v>
      </c>
      <c r="Q1340" s="10">
        <f t="shared" si="41"/>
        <v>42218.803622685184</v>
      </c>
    </row>
    <row r="1341" spans="1:17" hidden="1" x14ac:dyDescent="0.3">
      <c r="A1341" s="7">
        <v>1339</v>
      </c>
      <c r="B1341" s="3">
        <v>50000</v>
      </c>
      <c r="C1341" s="5">
        <v>3317</v>
      </c>
      <c r="D1341" t="s">
        <v>1753</v>
      </c>
      <c r="E1341" t="s">
        <v>1757</v>
      </c>
      <c r="F1341">
        <v>1418056315</v>
      </c>
      <c r="G1341">
        <v>1414164715</v>
      </c>
      <c r="H1341" t="b">
        <v>0</v>
      </c>
      <c r="I1341">
        <v>37</v>
      </c>
      <c r="J1341" t="b">
        <v>0</v>
      </c>
      <c r="K1341" t="s">
        <v>1804</v>
      </c>
      <c r="L1341">
        <f>ROUND(C1341/B1341*100,0)</f>
        <v>7</v>
      </c>
      <c r="M1341">
        <f>IFERROR(ROUND(C1341/I1341,2),0)</f>
        <v>89.65</v>
      </c>
      <c r="N1341" t="s">
        <v>1857</v>
      </c>
      <c r="O1341" t="s">
        <v>1859</v>
      </c>
      <c r="P1341" s="10">
        <f t="shared" si="40"/>
        <v>41936.647164351853</v>
      </c>
      <c r="Q1341" s="10">
        <f t="shared" si="41"/>
        <v>41981.688831018517</v>
      </c>
    </row>
    <row r="1342" spans="1:17" hidden="1" x14ac:dyDescent="0.3">
      <c r="A1342" s="7">
        <v>1340</v>
      </c>
      <c r="B1342" s="3">
        <v>1680</v>
      </c>
      <c r="C1342" s="5">
        <v>0</v>
      </c>
      <c r="D1342" t="s">
        <v>1753</v>
      </c>
      <c r="E1342" t="s">
        <v>1757</v>
      </c>
      <c r="F1342">
        <v>1408112253</v>
      </c>
      <c r="G1342">
        <v>1405520253</v>
      </c>
      <c r="H1342" t="b">
        <v>0</v>
      </c>
      <c r="I1342">
        <v>0</v>
      </c>
      <c r="J1342" t="b">
        <v>0</v>
      </c>
      <c r="K1342" t="s">
        <v>1804</v>
      </c>
      <c r="L1342">
        <f>ROUND(C1342/B1342*100,0)</f>
        <v>0</v>
      </c>
      <c r="M1342">
        <f>IFERROR(ROUND(C1342/I1342,2),0)</f>
        <v>0</v>
      </c>
      <c r="N1342" t="s">
        <v>1857</v>
      </c>
      <c r="O1342" t="s">
        <v>1859</v>
      </c>
      <c r="P1342" s="10">
        <f t="shared" si="40"/>
        <v>41836.595520833333</v>
      </c>
      <c r="Q1342" s="10">
        <f t="shared" si="41"/>
        <v>41866.595520833333</v>
      </c>
    </row>
    <row r="1343" spans="1:17" hidden="1" x14ac:dyDescent="0.3">
      <c r="A1343" s="7">
        <v>1341</v>
      </c>
      <c r="B1343" s="3">
        <v>25000</v>
      </c>
      <c r="C1343" s="5">
        <v>17590</v>
      </c>
      <c r="D1343" t="s">
        <v>1753</v>
      </c>
      <c r="E1343" t="s">
        <v>1758</v>
      </c>
      <c r="F1343">
        <v>1475333917</v>
      </c>
      <c r="G1343">
        <v>1472569117</v>
      </c>
      <c r="H1343" t="b">
        <v>0</v>
      </c>
      <c r="I1343">
        <v>46</v>
      </c>
      <c r="J1343" t="b">
        <v>0</v>
      </c>
      <c r="K1343" t="s">
        <v>1804</v>
      </c>
      <c r="L1343">
        <f>ROUND(C1343/B1343*100,0)</f>
        <v>70</v>
      </c>
      <c r="M1343">
        <f>IFERROR(ROUND(C1343/I1343,2),0)</f>
        <v>382.39</v>
      </c>
      <c r="N1343" t="s">
        <v>1857</v>
      </c>
      <c r="O1343" t="s">
        <v>1859</v>
      </c>
      <c r="P1343" s="10">
        <f t="shared" si="40"/>
        <v>42612.624039351853</v>
      </c>
      <c r="Q1343" s="10">
        <f t="shared" si="41"/>
        <v>42644.624039351853</v>
      </c>
    </row>
    <row r="1344" spans="1:17" hidden="1" x14ac:dyDescent="0.3">
      <c r="A1344" s="7">
        <v>1342</v>
      </c>
      <c r="B1344" s="3">
        <v>50000</v>
      </c>
      <c r="C1344" s="5">
        <v>100</v>
      </c>
      <c r="D1344" t="s">
        <v>1753</v>
      </c>
      <c r="E1344" t="s">
        <v>1757</v>
      </c>
      <c r="F1344">
        <v>1437161739</v>
      </c>
      <c r="G1344">
        <v>1434569739</v>
      </c>
      <c r="H1344" t="b">
        <v>0</v>
      </c>
      <c r="I1344">
        <v>1</v>
      </c>
      <c r="J1344" t="b">
        <v>0</v>
      </c>
      <c r="K1344" t="s">
        <v>1804</v>
      </c>
      <c r="L1344">
        <f>ROUND(C1344/B1344*100,0)</f>
        <v>0</v>
      </c>
      <c r="M1344">
        <f>IFERROR(ROUND(C1344/I1344,2),0)</f>
        <v>100</v>
      </c>
      <c r="N1344" t="s">
        <v>1857</v>
      </c>
      <c r="O1344" t="s">
        <v>1859</v>
      </c>
      <c r="P1344" s="10">
        <f t="shared" si="40"/>
        <v>42172.816423611104</v>
      </c>
      <c r="Q1344" s="10">
        <f t="shared" si="41"/>
        <v>42202.816423611104</v>
      </c>
    </row>
    <row r="1345" spans="1:17" hidden="1" x14ac:dyDescent="0.3">
      <c r="A1345" s="7">
        <v>1343</v>
      </c>
      <c r="B1345" s="3">
        <v>50000</v>
      </c>
      <c r="C1345" s="5">
        <v>51149</v>
      </c>
      <c r="D1345" t="s">
        <v>1753</v>
      </c>
      <c r="E1345" t="s">
        <v>1757</v>
      </c>
      <c r="F1345">
        <v>1471579140</v>
      </c>
      <c r="G1345">
        <v>1466512683</v>
      </c>
      <c r="H1345" t="b">
        <v>0</v>
      </c>
      <c r="I1345">
        <v>323</v>
      </c>
      <c r="J1345" t="b">
        <v>0</v>
      </c>
      <c r="K1345" t="s">
        <v>1804</v>
      </c>
      <c r="L1345">
        <f>ROUND(C1345/B1345*100,0)</f>
        <v>102</v>
      </c>
      <c r="M1345">
        <f>IFERROR(ROUND(C1345/I1345,2),0)</f>
        <v>158.36000000000001</v>
      </c>
      <c r="N1345" t="s">
        <v>1857</v>
      </c>
      <c r="O1345" t="s">
        <v>1859</v>
      </c>
      <c r="P1345" s="10">
        <f t="shared" si="40"/>
        <v>42542.526423611111</v>
      </c>
      <c r="Q1345" s="10">
        <f t="shared" si="41"/>
        <v>42601.165972222225</v>
      </c>
    </row>
    <row r="1346" spans="1:17" hidden="1" x14ac:dyDescent="0.3">
      <c r="A1346" s="7">
        <v>1344</v>
      </c>
      <c r="B1346" s="3">
        <v>1500</v>
      </c>
      <c r="C1346" s="5">
        <v>5666</v>
      </c>
      <c r="D1346" t="s">
        <v>1752</v>
      </c>
      <c r="E1346" t="s">
        <v>1762</v>
      </c>
      <c r="F1346">
        <v>1467313039</v>
      </c>
      <c r="G1346">
        <v>1464807439</v>
      </c>
      <c r="H1346" t="b">
        <v>0</v>
      </c>
      <c r="I1346">
        <v>139</v>
      </c>
      <c r="J1346" t="b">
        <v>1</v>
      </c>
      <c r="K1346" t="s">
        <v>1805</v>
      </c>
      <c r="L1346">
        <f>ROUND(C1346/B1346*100,0)</f>
        <v>378</v>
      </c>
      <c r="M1346">
        <f>IFERROR(ROUND(C1346/I1346,2),0)</f>
        <v>40.76</v>
      </c>
      <c r="N1346" t="s">
        <v>1860</v>
      </c>
      <c r="O1346" t="s">
        <v>1861</v>
      </c>
      <c r="P1346" s="10">
        <f t="shared" si="40"/>
        <v>42522.789803240739</v>
      </c>
      <c r="Q1346" s="10">
        <f t="shared" si="41"/>
        <v>42551.789803240739</v>
      </c>
    </row>
    <row r="1347" spans="1:17" hidden="1" x14ac:dyDescent="0.3">
      <c r="A1347" s="7">
        <v>1345</v>
      </c>
      <c r="B1347" s="3">
        <v>300</v>
      </c>
      <c r="C1347" s="5">
        <v>375</v>
      </c>
      <c r="D1347" t="s">
        <v>1752</v>
      </c>
      <c r="E1347" t="s">
        <v>1757</v>
      </c>
      <c r="F1347">
        <v>1405366359</v>
      </c>
      <c r="G1347">
        <v>1402342359</v>
      </c>
      <c r="H1347" t="b">
        <v>0</v>
      </c>
      <c r="I1347">
        <v>7</v>
      </c>
      <c r="J1347" t="b">
        <v>1</v>
      </c>
      <c r="K1347" t="s">
        <v>1805</v>
      </c>
      <c r="L1347">
        <f>ROUND(C1347/B1347*100,0)</f>
        <v>125</v>
      </c>
      <c r="M1347">
        <f>IFERROR(ROUND(C1347/I1347,2),0)</f>
        <v>53.57</v>
      </c>
      <c r="N1347" t="s">
        <v>1860</v>
      </c>
      <c r="O1347" t="s">
        <v>1861</v>
      </c>
      <c r="P1347" s="10">
        <f t="shared" ref="P1347:P1410" si="42">(((G1347/60)/60/24)+DATE(1970,1,1))</f>
        <v>41799.814340277779</v>
      </c>
      <c r="Q1347" s="10">
        <f t="shared" ref="Q1347:Q1410" si="43">(((F1347/60)/60/24)+DATE(1970,1,1))</f>
        <v>41834.814340277779</v>
      </c>
    </row>
    <row r="1348" spans="1:17" hidden="1" x14ac:dyDescent="0.3">
      <c r="A1348" s="7">
        <v>1346</v>
      </c>
      <c r="B1348" s="3">
        <v>4900</v>
      </c>
      <c r="C1348" s="5">
        <v>7219</v>
      </c>
      <c r="D1348" t="s">
        <v>1752</v>
      </c>
      <c r="E1348" t="s">
        <v>1757</v>
      </c>
      <c r="F1348">
        <v>1372297751</v>
      </c>
      <c r="G1348">
        <v>1369705751</v>
      </c>
      <c r="H1348" t="b">
        <v>0</v>
      </c>
      <c r="I1348">
        <v>149</v>
      </c>
      <c r="J1348" t="b">
        <v>1</v>
      </c>
      <c r="K1348" t="s">
        <v>1805</v>
      </c>
      <c r="L1348">
        <f>ROUND(C1348/B1348*100,0)</f>
        <v>147</v>
      </c>
      <c r="M1348">
        <f>IFERROR(ROUND(C1348/I1348,2),0)</f>
        <v>48.45</v>
      </c>
      <c r="N1348" t="s">
        <v>1860</v>
      </c>
      <c r="O1348" t="s">
        <v>1861</v>
      </c>
      <c r="P1348" s="10">
        <f t="shared" si="42"/>
        <v>41422.075821759259</v>
      </c>
      <c r="Q1348" s="10">
        <f t="shared" si="43"/>
        <v>41452.075821759259</v>
      </c>
    </row>
    <row r="1349" spans="1:17" hidden="1" x14ac:dyDescent="0.3">
      <c r="A1349" s="7">
        <v>1347</v>
      </c>
      <c r="B1349" s="3">
        <v>2500</v>
      </c>
      <c r="C1349" s="5">
        <v>2555</v>
      </c>
      <c r="D1349" t="s">
        <v>1752</v>
      </c>
      <c r="E1349" t="s">
        <v>1757</v>
      </c>
      <c r="F1349">
        <v>1425741525</v>
      </c>
      <c r="G1349">
        <v>1423149525</v>
      </c>
      <c r="H1349" t="b">
        <v>0</v>
      </c>
      <c r="I1349">
        <v>31</v>
      </c>
      <c r="J1349" t="b">
        <v>1</v>
      </c>
      <c r="K1349" t="s">
        <v>1805</v>
      </c>
      <c r="L1349">
        <f>ROUND(C1349/B1349*100,0)</f>
        <v>102</v>
      </c>
      <c r="M1349">
        <f>IFERROR(ROUND(C1349/I1349,2),0)</f>
        <v>82.42</v>
      </c>
      <c r="N1349" t="s">
        <v>1860</v>
      </c>
      <c r="O1349" t="s">
        <v>1861</v>
      </c>
      <c r="P1349" s="10">
        <f t="shared" si="42"/>
        <v>42040.638020833328</v>
      </c>
      <c r="Q1349" s="10">
        <f t="shared" si="43"/>
        <v>42070.638020833328</v>
      </c>
    </row>
    <row r="1350" spans="1:17" hidden="1" x14ac:dyDescent="0.3">
      <c r="A1350" s="7">
        <v>1348</v>
      </c>
      <c r="B1350" s="3">
        <v>5875</v>
      </c>
      <c r="C1350" s="5">
        <v>5985</v>
      </c>
      <c r="D1350" t="s">
        <v>1752</v>
      </c>
      <c r="E1350" t="s">
        <v>1757</v>
      </c>
      <c r="F1350">
        <v>1418904533</v>
      </c>
      <c r="G1350">
        <v>1416485333</v>
      </c>
      <c r="H1350" t="b">
        <v>0</v>
      </c>
      <c r="I1350">
        <v>26</v>
      </c>
      <c r="J1350" t="b">
        <v>1</v>
      </c>
      <c r="K1350" t="s">
        <v>1805</v>
      </c>
      <c r="L1350">
        <f>ROUND(C1350/B1350*100,0)</f>
        <v>102</v>
      </c>
      <c r="M1350">
        <f>IFERROR(ROUND(C1350/I1350,2),0)</f>
        <v>230.19</v>
      </c>
      <c r="N1350" t="s">
        <v>1860</v>
      </c>
      <c r="O1350" t="s">
        <v>1861</v>
      </c>
      <c r="P1350" s="10">
        <f t="shared" si="42"/>
        <v>41963.506168981476</v>
      </c>
      <c r="Q1350" s="10">
        <f t="shared" si="43"/>
        <v>41991.506168981476</v>
      </c>
    </row>
    <row r="1351" spans="1:17" hidden="1" x14ac:dyDescent="0.3">
      <c r="A1351" s="7">
        <v>1349</v>
      </c>
      <c r="B1351" s="3">
        <v>5000</v>
      </c>
      <c r="C1351" s="5">
        <v>10210</v>
      </c>
      <c r="D1351" t="s">
        <v>1752</v>
      </c>
      <c r="E1351" t="s">
        <v>1762</v>
      </c>
      <c r="F1351">
        <v>1450249140</v>
      </c>
      <c r="G1351">
        <v>1447055935</v>
      </c>
      <c r="H1351" t="b">
        <v>0</v>
      </c>
      <c r="I1351">
        <v>172</v>
      </c>
      <c r="J1351" t="b">
        <v>1</v>
      </c>
      <c r="K1351" t="s">
        <v>1805</v>
      </c>
      <c r="L1351">
        <f>ROUND(C1351/B1351*100,0)</f>
        <v>204</v>
      </c>
      <c r="M1351">
        <f>IFERROR(ROUND(C1351/I1351,2),0)</f>
        <v>59.36</v>
      </c>
      <c r="N1351" t="s">
        <v>1860</v>
      </c>
      <c r="O1351" t="s">
        <v>1861</v>
      </c>
      <c r="P1351" s="10">
        <f t="shared" si="42"/>
        <v>42317.33258101852</v>
      </c>
      <c r="Q1351" s="10">
        <f t="shared" si="43"/>
        <v>42354.290972222225</v>
      </c>
    </row>
    <row r="1352" spans="1:17" hidden="1" x14ac:dyDescent="0.3">
      <c r="A1352" s="7">
        <v>1350</v>
      </c>
      <c r="B1352" s="3">
        <v>5000</v>
      </c>
      <c r="C1352" s="5">
        <v>5202.5</v>
      </c>
      <c r="D1352" t="s">
        <v>1752</v>
      </c>
      <c r="E1352" t="s">
        <v>1757</v>
      </c>
      <c r="F1352">
        <v>1451089134</v>
      </c>
      <c r="G1352">
        <v>1448497134</v>
      </c>
      <c r="H1352" t="b">
        <v>0</v>
      </c>
      <c r="I1352">
        <v>78</v>
      </c>
      <c r="J1352" t="b">
        <v>1</v>
      </c>
      <c r="K1352" t="s">
        <v>1805</v>
      </c>
      <c r="L1352">
        <f>ROUND(C1352/B1352*100,0)</f>
        <v>104</v>
      </c>
      <c r="M1352">
        <f>IFERROR(ROUND(C1352/I1352,2),0)</f>
        <v>66.7</v>
      </c>
      <c r="N1352" t="s">
        <v>1860</v>
      </c>
      <c r="O1352" t="s">
        <v>1861</v>
      </c>
      <c r="P1352" s="10">
        <f t="shared" si="42"/>
        <v>42334.013124999998</v>
      </c>
      <c r="Q1352" s="10">
        <f t="shared" si="43"/>
        <v>42364.013124999998</v>
      </c>
    </row>
    <row r="1353" spans="1:17" hidden="1" x14ac:dyDescent="0.3">
      <c r="A1353" s="7">
        <v>1351</v>
      </c>
      <c r="B1353" s="3">
        <v>20000</v>
      </c>
      <c r="C1353" s="5">
        <v>20253</v>
      </c>
      <c r="D1353" t="s">
        <v>1752</v>
      </c>
      <c r="E1353" t="s">
        <v>1757</v>
      </c>
      <c r="F1353">
        <v>1455299144</v>
      </c>
      <c r="G1353">
        <v>1452707144</v>
      </c>
      <c r="H1353" t="b">
        <v>0</v>
      </c>
      <c r="I1353">
        <v>120</v>
      </c>
      <c r="J1353" t="b">
        <v>1</v>
      </c>
      <c r="K1353" t="s">
        <v>1805</v>
      </c>
      <c r="L1353">
        <f>ROUND(C1353/B1353*100,0)</f>
        <v>101</v>
      </c>
      <c r="M1353">
        <f>IFERROR(ROUND(C1353/I1353,2),0)</f>
        <v>168.78</v>
      </c>
      <c r="N1353" t="s">
        <v>1860</v>
      </c>
      <c r="O1353" t="s">
        <v>1861</v>
      </c>
      <c r="P1353" s="10">
        <f t="shared" si="42"/>
        <v>42382.74009259259</v>
      </c>
      <c r="Q1353" s="10">
        <f t="shared" si="43"/>
        <v>42412.74009259259</v>
      </c>
    </row>
    <row r="1354" spans="1:17" hidden="1" x14ac:dyDescent="0.3">
      <c r="A1354" s="7">
        <v>1352</v>
      </c>
      <c r="B1354" s="3">
        <v>10000</v>
      </c>
      <c r="C1354" s="5">
        <v>13614</v>
      </c>
      <c r="D1354" t="s">
        <v>1752</v>
      </c>
      <c r="E1354" t="s">
        <v>1757</v>
      </c>
      <c r="F1354">
        <v>1441425540</v>
      </c>
      <c r="G1354">
        <v>1436968366</v>
      </c>
      <c r="H1354" t="b">
        <v>0</v>
      </c>
      <c r="I1354">
        <v>227</v>
      </c>
      <c r="J1354" t="b">
        <v>1</v>
      </c>
      <c r="K1354" t="s">
        <v>1805</v>
      </c>
      <c r="L1354">
        <f>ROUND(C1354/B1354*100,0)</f>
        <v>136</v>
      </c>
      <c r="M1354">
        <f>IFERROR(ROUND(C1354/I1354,2),0)</f>
        <v>59.97</v>
      </c>
      <c r="N1354" t="s">
        <v>1860</v>
      </c>
      <c r="O1354" t="s">
        <v>1861</v>
      </c>
      <c r="P1354" s="10">
        <f t="shared" si="42"/>
        <v>42200.578310185185</v>
      </c>
      <c r="Q1354" s="10">
        <f t="shared" si="43"/>
        <v>42252.165972222225</v>
      </c>
    </row>
    <row r="1355" spans="1:17" hidden="1" x14ac:dyDescent="0.3">
      <c r="A1355" s="7">
        <v>1353</v>
      </c>
      <c r="B1355" s="3">
        <v>1000</v>
      </c>
      <c r="C1355" s="5">
        <v>1336</v>
      </c>
      <c r="D1355" t="s">
        <v>1752</v>
      </c>
      <c r="E1355" t="s">
        <v>1757</v>
      </c>
      <c r="F1355">
        <v>1362960000</v>
      </c>
      <c r="G1355">
        <v>1359946188</v>
      </c>
      <c r="H1355" t="b">
        <v>0</v>
      </c>
      <c r="I1355">
        <v>42</v>
      </c>
      <c r="J1355" t="b">
        <v>1</v>
      </c>
      <c r="K1355" t="s">
        <v>1805</v>
      </c>
      <c r="L1355">
        <f>ROUND(C1355/B1355*100,0)</f>
        <v>134</v>
      </c>
      <c r="M1355">
        <f>IFERROR(ROUND(C1355/I1355,2),0)</f>
        <v>31.81</v>
      </c>
      <c r="N1355" t="s">
        <v>1860</v>
      </c>
      <c r="O1355" t="s">
        <v>1861</v>
      </c>
      <c r="P1355" s="10">
        <f t="shared" si="42"/>
        <v>41309.11791666667</v>
      </c>
      <c r="Q1355" s="10">
        <f t="shared" si="43"/>
        <v>41344</v>
      </c>
    </row>
    <row r="1356" spans="1:17" hidden="1" x14ac:dyDescent="0.3">
      <c r="A1356" s="7">
        <v>1354</v>
      </c>
      <c r="B1356" s="3">
        <v>1200</v>
      </c>
      <c r="C1356" s="5">
        <v>1563</v>
      </c>
      <c r="D1356" t="s">
        <v>1752</v>
      </c>
      <c r="E1356" t="s">
        <v>1758</v>
      </c>
      <c r="F1356">
        <v>1465672979</v>
      </c>
      <c r="G1356">
        <v>1463080979</v>
      </c>
      <c r="H1356" t="b">
        <v>0</v>
      </c>
      <c r="I1356">
        <v>64</v>
      </c>
      <c r="J1356" t="b">
        <v>1</v>
      </c>
      <c r="K1356" t="s">
        <v>1805</v>
      </c>
      <c r="L1356">
        <f>ROUND(C1356/B1356*100,0)</f>
        <v>130</v>
      </c>
      <c r="M1356">
        <f>IFERROR(ROUND(C1356/I1356,2),0)</f>
        <v>24.42</v>
      </c>
      <c r="N1356" t="s">
        <v>1860</v>
      </c>
      <c r="O1356" t="s">
        <v>1861</v>
      </c>
      <c r="P1356" s="10">
        <f t="shared" si="42"/>
        <v>42502.807627314818</v>
      </c>
      <c r="Q1356" s="10">
        <f t="shared" si="43"/>
        <v>42532.807627314818</v>
      </c>
    </row>
    <row r="1357" spans="1:17" hidden="1" x14ac:dyDescent="0.3">
      <c r="A1357" s="7">
        <v>1355</v>
      </c>
      <c r="B1357" s="3">
        <v>2500</v>
      </c>
      <c r="C1357" s="5">
        <v>3067</v>
      </c>
      <c r="D1357" t="s">
        <v>1752</v>
      </c>
      <c r="E1357" t="s">
        <v>1758</v>
      </c>
      <c r="F1357">
        <v>1354269600</v>
      </c>
      <c r="G1357">
        <v>1351663605</v>
      </c>
      <c r="H1357" t="b">
        <v>0</v>
      </c>
      <c r="I1357">
        <v>121</v>
      </c>
      <c r="J1357" t="b">
        <v>1</v>
      </c>
      <c r="K1357" t="s">
        <v>1805</v>
      </c>
      <c r="L1357">
        <f>ROUND(C1357/B1357*100,0)</f>
        <v>123</v>
      </c>
      <c r="M1357">
        <f>IFERROR(ROUND(C1357/I1357,2),0)</f>
        <v>25.35</v>
      </c>
      <c r="N1357" t="s">
        <v>1860</v>
      </c>
      <c r="O1357" t="s">
        <v>1861</v>
      </c>
      <c r="P1357" s="10">
        <f t="shared" si="42"/>
        <v>41213.254687499997</v>
      </c>
      <c r="Q1357" s="10">
        <f t="shared" si="43"/>
        <v>41243.416666666664</v>
      </c>
    </row>
    <row r="1358" spans="1:17" hidden="1" x14ac:dyDescent="0.3">
      <c r="A1358" s="7">
        <v>1356</v>
      </c>
      <c r="B1358" s="3">
        <v>3400</v>
      </c>
      <c r="C1358" s="5">
        <v>6215.56</v>
      </c>
      <c r="D1358" t="s">
        <v>1752</v>
      </c>
      <c r="E1358" t="s">
        <v>1757</v>
      </c>
      <c r="F1358">
        <v>1372985760</v>
      </c>
      <c r="G1358">
        <v>1370393760</v>
      </c>
      <c r="H1358" t="b">
        <v>0</v>
      </c>
      <c r="I1358">
        <v>87</v>
      </c>
      <c r="J1358" t="b">
        <v>1</v>
      </c>
      <c r="K1358" t="s">
        <v>1805</v>
      </c>
      <c r="L1358">
        <f>ROUND(C1358/B1358*100,0)</f>
        <v>183</v>
      </c>
      <c r="M1358">
        <f>IFERROR(ROUND(C1358/I1358,2),0)</f>
        <v>71.44</v>
      </c>
      <c r="N1358" t="s">
        <v>1860</v>
      </c>
      <c r="O1358" t="s">
        <v>1861</v>
      </c>
      <c r="P1358" s="10">
        <f t="shared" si="42"/>
        <v>41430.038888888892</v>
      </c>
      <c r="Q1358" s="10">
        <f t="shared" si="43"/>
        <v>41460.038888888892</v>
      </c>
    </row>
    <row r="1359" spans="1:17" hidden="1" x14ac:dyDescent="0.3">
      <c r="A1359" s="7">
        <v>1357</v>
      </c>
      <c r="B1359" s="3">
        <v>2000</v>
      </c>
      <c r="C1359" s="5">
        <v>2506</v>
      </c>
      <c r="D1359" t="s">
        <v>1752</v>
      </c>
      <c r="E1359" t="s">
        <v>1757</v>
      </c>
      <c r="F1359">
        <v>1362117540</v>
      </c>
      <c r="G1359">
        <v>1359587137</v>
      </c>
      <c r="H1359" t="b">
        <v>0</v>
      </c>
      <c r="I1359">
        <v>65</v>
      </c>
      <c r="J1359" t="b">
        <v>1</v>
      </c>
      <c r="K1359" t="s">
        <v>1805</v>
      </c>
      <c r="L1359">
        <f>ROUND(C1359/B1359*100,0)</f>
        <v>125</v>
      </c>
      <c r="M1359">
        <f>IFERROR(ROUND(C1359/I1359,2),0)</f>
        <v>38.549999999999997</v>
      </c>
      <c r="N1359" t="s">
        <v>1860</v>
      </c>
      <c r="O1359" t="s">
        <v>1861</v>
      </c>
      <c r="P1359" s="10">
        <f t="shared" si="42"/>
        <v>41304.962233796294</v>
      </c>
      <c r="Q1359" s="10">
        <f t="shared" si="43"/>
        <v>41334.249305555553</v>
      </c>
    </row>
    <row r="1360" spans="1:17" hidden="1" x14ac:dyDescent="0.3">
      <c r="A1360" s="7">
        <v>1358</v>
      </c>
      <c r="B1360" s="3">
        <v>3000</v>
      </c>
      <c r="C1360" s="5">
        <v>3350</v>
      </c>
      <c r="D1360" t="s">
        <v>1752</v>
      </c>
      <c r="E1360" t="s">
        <v>1757</v>
      </c>
      <c r="F1360">
        <v>1309009323</v>
      </c>
      <c r="G1360">
        <v>1306417323</v>
      </c>
      <c r="H1360" t="b">
        <v>0</v>
      </c>
      <c r="I1360">
        <v>49</v>
      </c>
      <c r="J1360" t="b">
        <v>1</v>
      </c>
      <c r="K1360" t="s">
        <v>1805</v>
      </c>
      <c r="L1360">
        <f>ROUND(C1360/B1360*100,0)</f>
        <v>112</v>
      </c>
      <c r="M1360">
        <f>IFERROR(ROUND(C1360/I1360,2),0)</f>
        <v>68.37</v>
      </c>
      <c r="N1360" t="s">
        <v>1860</v>
      </c>
      <c r="O1360" t="s">
        <v>1861</v>
      </c>
      <c r="P1360" s="10">
        <f t="shared" si="42"/>
        <v>40689.570868055554</v>
      </c>
      <c r="Q1360" s="10">
        <f t="shared" si="43"/>
        <v>40719.570868055554</v>
      </c>
    </row>
    <row r="1361" spans="1:17" hidden="1" x14ac:dyDescent="0.3">
      <c r="A1361" s="7">
        <v>1359</v>
      </c>
      <c r="B1361" s="3">
        <v>660</v>
      </c>
      <c r="C1361" s="5">
        <v>764</v>
      </c>
      <c r="D1361" t="s">
        <v>1752</v>
      </c>
      <c r="E1361" t="s">
        <v>1757</v>
      </c>
      <c r="F1361">
        <v>1309980790</v>
      </c>
      <c r="G1361">
        <v>1304623990</v>
      </c>
      <c r="H1361" t="b">
        <v>0</v>
      </c>
      <c r="I1361">
        <v>19</v>
      </c>
      <c r="J1361" t="b">
        <v>1</v>
      </c>
      <c r="K1361" t="s">
        <v>1805</v>
      </c>
      <c r="L1361">
        <f>ROUND(C1361/B1361*100,0)</f>
        <v>116</v>
      </c>
      <c r="M1361">
        <f>IFERROR(ROUND(C1361/I1361,2),0)</f>
        <v>40.21</v>
      </c>
      <c r="N1361" t="s">
        <v>1860</v>
      </c>
      <c r="O1361" t="s">
        <v>1861</v>
      </c>
      <c r="P1361" s="10">
        <f t="shared" si="42"/>
        <v>40668.814699074072</v>
      </c>
      <c r="Q1361" s="10">
        <f t="shared" si="43"/>
        <v>40730.814699074072</v>
      </c>
    </row>
    <row r="1362" spans="1:17" hidden="1" x14ac:dyDescent="0.3">
      <c r="A1362" s="7">
        <v>1360</v>
      </c>
      <c r="B1362" s="3">
        <v>1500</v>
      </c>
      <c r="C1362" s="5">
        <v>2598</v>
      </c>
      <c r="D1362" t="s">
        <v>1752</v>
      </c>
      <c r="E1362" t="s">
        <v>1757</v>
      </c>
      <c r="F1362">
        <v>1343943420</v>
      </c>
      <c r="G1362">
        <v>1341524220</v>
      </c>
      <c r="H1362" t="b">
        <v>0</v>
      </c>
      <c r="I1362">
        <v>81</v>
      </c>
      <c r="J1362" t="b">
        <v>1</v>
      </c>
      <c r="K1362" t="s">
        <v>1805</v>
      </c>
      <c r="L1362">
        <f>ROUND(C1362/B1362*100,0)</f>
        <v>173</v>
      </c>
      <c r="M1362">
        <f>IFERROR(ROUND(C1362/I1362,2),0)</f>
        <v>32.07</v>
      </c>
      <c r="N1362" t="s">
        <v>1860</v>
      </c>
      <c r="O1362" t="s">
        <v>1861</v>
      </c>
      <c r="P1362" s="10">
        <f t="shared" si="42"/>
        <v>41095.900694444441</v>
      </c>
      <c r="Q1362" s="10">
        <f t="shared" si="43"/>
        <v>41123.900694444441</v>
      </c>
    </row>
    <row r="1363" spans="1:17" hidden="1" x14ac:dyDescent="0.3">
      <c r="A1363" s="7">
        <v>1361</v>
      </c>
      <c r="B1363" s="3">
        <v>6000</v>
      </c>
      <c r="C1363" s="5">
        <v>7559</v>
      </c>
      <c r="D1363" t="s">
        <v>1752</v>
      </c>
      <c r="E1363" t="s">
        <v>1758</v>
      </c>
      <c r="F1363">
        <v>1403370772</v>
      </c>
      <c r="G1363">
        <v>1400778772</v>
      </c>
      <c r="H1363" t="b">
        <v>0</v>
      </c>
      <c r="I1363">
        <v>264</v>
      </c>
      <c r="J1363" t="b">
        <v>1</v>
      </c>
      <c r="K1363" t="s">
        <v>1805</v>
      </c>
      <c r="L1363">
        <f>ROUND(C1363/B1363*100,0)</f>
        <v>126</v>
      </c>
      <c r="M1363">
        <f>IFERROR(ROUND(C1363/I1363,2),0)</f>
        <v>28.63</v>
      </c>
      <c r="N1363" t="s">
        <v>1860</v>
      </c>
      <c r="O1363" t="s">
        <v>1861</v>
      </c>
      <c r="P1363" s="10">
        <f t="shared" si="42"/>
        <v>41781.717268518521</v>
      </c>
      <c r="Q1363" s="10">
        <f t="shared" si="43"/>
        <v>41811.717268518521</v>
      </c>
    </row>
    <row r="1364" spans="1:17" hidden="1" x14ac:dyDescent="0.3">
      <c r="A1364" s="7">
        <v>1362</v>
      </c>
      <c r="B1364" s="3">
        <v>1000</v>
      </c>
      <c r="C1364" s="5">
        <v>1091</v>
      </c>
      <c r="D1364" t="s">
        <v>1752</v>
      </c>
      <c r="E1364" t="s">
        <v>1757</v>
      </c>
      <c r="F1364">
        <v>1378592731</v>
      </c>
      <c r="G1364">
        <v>1373408731</v>
      </c>
      <c r="H1364" t="b">
        <v>0</v>
      </c>
      <c r="I1364">
        <v>25</v>
      </c>
      <c r="J1364" t="b">
        <v>1</v>
      </c>
      <c r="K1364" t="s">
        <v>1805</v>
      </c>
      <c r="L1364">
        <f>ROUND(C1364/B1364*100,0)</f>
        <v>109</v>
      </c>
      <c r="M1364">
        <f>IFERROR(ROUND(C1364/I1364,2),0)</f>
        <v>43.64</v>
      </c>
      <c r="N1364" t="s">
        <v>1860</v>
      </c>
      <c r="O1364" t="s">
        <v>1861</v>
      </c>
      <c r="P1364" s="10">
        <f t="shared" si="42"/>
        <v>41464.934386574074</v>
      </c>
      <c r="Q1364" s="10">
        <f t="shared" si="43"/>
        <v>41524.934386574074</v>
      </c>
    </row>
    <row r="1365" spans="1:17" hidden="1" x14ac:dyDescent="0.3">
      <c r="A1365" s="7">
        <v>1363</v>
      </c>
      <c r="B1365" s="3">
        <v>200</v>
      </c>
      <c r="C1365" s="5">
        <v>200</v>
      </c>
      <c r="D1365" t="s">
        <v>1752</v>
      </c>
      <c r="E1365" t="s">
        <v>1757</v>
      </c>
      <c r="F1365">
        <v>1455523140</v>
      </c>
      <c r="G1365">
        <v>1453925727</v>
      </c>
      <c r="H1365" t="b">
        <v>0</v>
      </c>
      <c r="I1365">
        <v>5</v>
      </c>
      <c r="J1365" t="b">
        <v>1</v>
      </c>
      <c r="K1365" t="s">
        <v>1805</v>
      </c>
      <c r="L1365">
        <f>ROUND(C1365/B1365*100,0)</f>
        <v>100</v>
      </c>
      <c r="M1365">
        <f>IFERROR(ROUND(C1365/I1365,2),0)</f>
        <v>40</v>
      </c>
      <c r="N1365" t="s">
        <v>1860</v>
      </c>
      <c r="O1365" t="s">
        <v>1861</v>
      </c>
      <c r="P1365" s="10">
        <f t="shared" si="42"/>
        <v>42396.8440625</v>
      </c>
      <c r="Q1365" s="10">
        <f t="shared" si="43"/>
        <v>42415.332638888889</v>
      </c>
    </row>
    <row r="1366" spans="1:17" hidden="1" x14ac:dyDescent="0.3">
      <c r="A1366" s="7">
        <v>1364</v>
      </c>
      <c r="B1366" s="3">
        <v>42000</v>
      </c>
      <c r="C1366" s="5">
        <v>49830</v>
      </c>
      <c r="D1366" t="s">
        <v>1752</v>
      </c>
      <c r="E1366" t="s">
        <v>1765</v>
      </c>
      <c r="F1366">
        <v>1420648906</v>
      </c>
      <c r="G1366">
        <v>1415464906</v>
      </c>
      <c r="H1366" t="b">
        <v>0</v>
      </c>
      <c r="I1366">
        <v>144</v>
      </c>
      <c r="J1366" t="b">
        <v>1</v>
      </c>
      <c r="K1366" t="s">
        <v>1807</v>
      </c>
      <c r="L1366">
        <f>ROUND(C1366/B1366*100,0)</f>
        <v>119</v>
      </c>
      <c r="M1366">
        <f>IFERROR(ROUND(C1366/I1366,2),0)</f>
        <v>346.04</v>
      </c>
      <c r="N1366" t="s">
        <v>1863</v>
      </c>
      <c r="O1366" t="s">
        <v>1864</v>
      </c>
      <c r="P1366" s="10">
        <f t="shared" si="42"/>
        <v>41951.695671296293</v>
      </c>
      <c r="Q1366" s="10">
        <f t="shared" si="43"/>
        <v>42011.6956712963</v>
      </c>
    </row>
    <row r="1367" spans="1:17" hidden="1" x14ac:dyDescent="0.3">
      <c r="A1367" s="7">
        <v>1365</v>
      </c>
      <c r="B1367" s="3">
        <v>7500</v>
      </c>
      <c r="C1367" s="5">
        <v>7520</v>
      </c>
      <c r="D1367" t="s">
        <v>1752</v>
      </c>
      <c r="E1367" t="s">
        <v>1757</v>
      </c>
      <c r="F1367">
        <v>1426523752</v>
      </c>
      <c r="G1367">
        <v>1423935352</v>
      </c>
      <c r="H1367" t="b">
        <v>0</v>
      </c>
      <c r="I1367">
        <v>92</v>
      </c>
      <c r="J1367" t="b">
        <v>1</v>
      </c>
      <c r="K1367" t="s">
        <v>1807</v>
      </c>
      <c r="L1367">
        <f>ROUND(C1367/B1367*100,0)</f>
        <v>100</v>
      </c>
      <c r="M1367">
        <f>IFERROR(ROUND(C1367/I1367,2),0)</f>
        <v>81.739999999999995</v>
      </c>
      <c r="N1367" t="s">
        <v>1863</v>
      </c>
      <c r="O1367" t="s">
        <v>1864</v>
      </c>
      <c r="P1367" s="10">
        <f t="shared" si="42"/>
        <v>42049.733240740738</v>
      </c>
      <c r="Q1367" s="10">
        <f t="shared" si="43"/>
        <v>42079.691574074073</v>
      </c>
    </row>
    <row r="1368" spans="1:17" hidden="1" x14ac:dyDescent="0.3">
      <c r="A1368" s="7">
        <v>1366</v>
      </c>
      <c r="B1368" s="3">
        <v>7500</v>
      </c>
      <c r="C1368" s="5">
        <v>9486.69</v>
      </c>
      <c r="D1368" t="s">
        <v>1752</v>
      </c>
      <c r="E1368" t="s">
        <v>1757</v>
      </c>
      <c r="F1368">
        <v>1417049663</v>
      </c>
      <c r="G1368">
        <v>1413158063</v>
      </c>
      <c r="H1368" t="b">
        <v>0</v>
      </c>
      <c r="I1368">
        <v>147</v>
      </c>
      <c r="J1368" t="b">
        <v>1</v>
      </c>
      <c r="K1368" t="s">
        <v>1807</v>
      </c>
      <c r="L1368">
        <f>ROUND(C1368/B1368*100,0)</f>
        <v>126</v>
      </c>
      <c r="M1368">
        <f>IFERROR(ROUND(C1368/I1368,2),0)</f>
        <v>64.540000000000006</v>
      </c>
      <c r="N1368" t="s">
        <v>1863</v>
      </c>
      <c r="O1368" t="s">
        <v>1864</v>
      </c>
      <c r="P1368" s="10">
        <f t="shared" si="42"/>
        <v>41924.996099537035</v>
      </c>
      <c r="Q1368" s="10">
        <f t="shared" si="43"/>
        <v>41970.037766203706</v>
      </c>
    </row>
    <row r="1369" spans="1:17" hidden="1" x14ac:dyDescent="0.3">
      <c r="A1369" s="7">
        <v>1367</v>
      </c>
      <c r="B1369" s="3">
        <v>5000</v>
      </c>
      <c r="C1369" s="5">
        <v>5713</v>
      </c>
      <c r="D1369" t="s">
        <v>1752</v>
      </c>
      <c r="E1369" t="s">
        <v>1757</v>
      </c>
      <c r="F1369">
        <v>1447463050</v>
      </c>
      <c r="G1369">
        <v>1444867450</v>
      </c>
      <c r="H1369" t="b">
        <v>0</v>
      </c>
      <c r="I1369">
        <v>90</v>
      </c>
      <c r="J1369" t="b">
        <v>1</v>
      </c>
      <c r="K1369" t="s">
        <v>1807</v>
      </c>
      <c r="L1369">
        <f>ROUND(C1369/B1369*100,0)</f>
        <v>114</v>
      </c>
      <c r="M1369">
        <f>IFERROR(ROUND(C1369/I1369,2),0)</f>
        <v>63.48</v>
      </c>
      <c r="N1369" t="s">
        <v>1863</v>
      </c>
      <c r="O1369" t="s">
        <v>1864</v>
      </c>
      <c r="P1369" s="10">
        <f t="shared" si="42"/>
        <v>42292.002893518518</v>
      </c>
      <c r="Q1369" s="10">
        <f t="shared" si="43"/>
        <v>42322.044560185182</v>
      </c>
    </row>
    <row r="1370" spans="1:17" hidden="1" x14ac:dyDescent="0.3">
      <c r="A1370" s="7">
        <v>1368</v>
      </c>
      <c r="B1370" s="3">
        <v>5000</v>
      </c>
      <c r="C1370" s="5">
        <v>5535</v>
      </c>
      <c r="D1370" t="s">
        <v>1752</v>
      </c>
      <c r="E1370" t="s">
        <v>1757</v>
      </c>
      <c r="F1370">
        <v>1434342894</v>
      </c>
      <c r="G1370">
        <v>1432269294</v>
      </c>
      <c r="H1370" t="b">
        <v>0</v>
      </c>
      <c r="I1370">
        <v>87</v>
      </c>
      <c r="J1370" t="b">
        <v>1</v>
      </c>
      <c r="K1370" t="s">
        <v>1807</v>
      </c>
      <c r="L1370">
        <f>ROUND(C1370/B1370*100,0)</f>
        <v>111</v>
      </c>
      <c r="M1370">
        <f>IFERROR(ROUND(C1370/I1370,2),0)</f>
        <v>63.62</v>
      </c>
      <c r="N1370" t="s">
        <v>1863</v>
      </c>
      <c r="O1370" t="s">
        <v>1864</v>
      </c>
      <c r="P1370" s="10">
        <f t="shared" si="42"/>
        <v>42146.190902777773</v>
      </c>
      <c r="Q1370" s="10">
        <f t="shared" si="43"/>
        <v>42170.190902777773</v>
      </c>
    </row>
    <row r="1371" spans="1:17" hidden="1" x14ac:dyDescent="0.3">
      <c r="A1371" s="7">
        <v>1369</v>
      </c>
      <c r="B1371" s="3">
        <v>32360</v>
      </c>
      <c r="C1371" s="5">
        <v>34090.629999999997</v>
      </c>
      <c r="D1371" t="s">
        <v>1752</v>
      </c>
      <c r="E1371" t="s">
        <v>1757</v>
      </c>
      <c r="F1371">
        <v>1397225746</v>
      </c>
      <c r="G1371">
        <v>1394633746</v>
      </c>
      <c r="H1371" t="b">
        <v>0</v>
      </c>
      <c r="I1371">
        <v>406</v>
      </c>
      <c r="J1371" t="b">
        <v>1</v>
      </c>
      <c r="K1371" t="s">
        <v>1807</v>
      </c>
      <c r="L1371">
        <f>ROUND(C1371/B1371*100,0)</f>
        <v>105</v>
      </c>
      <c r="M1371">
        <f>IFERROR(ROUND(C1371/I1371,2),0)</f>
        <v>83.97</v>
      </c>
      <c r="N1371" t="s">
        <v>1863</v>
      </c>
      <c r="O1371" t="s">
        <v>1864</v>
      </c>
      <c r="P1371" s="10">
        <f t="shared" si="42"/>
        <v>41710.594282407408</v>
      </c>
      <c r="Q1371" s="10">
        <f t="shared" si="43"/>
        <v>41740.594282407408</v>
      </c>
    </row>
    <row r="1372" spans="1:17" hidden="1" x14ac:dyDescent="0.3">
      <c r="A1372" s="7">
        <v>1370</v>
      </c>
      <c r="B1372" s="3">
        <v>1500</v>
      </c>
      <c r="C1372" s="5">
        <v>1555</v>
      </c>
      <c r="D1372" t="s">
        <v>1752</v>
      </c>
      <c r="E1372" t="s">
        <v>1757</v>
      </c>
      <c r="F1372">
        <v>1381881890</v>
      </c>
      <c r="G1372">
        <v>1380585890</v>
      </c>
      <c r="H1372" t="b">
        <v>0</v>
      </c>
      <c r="I1372">
        <v>20</v>
      </c>
      <c r="J1372" t="b">
        <v>1</v>
      </c>
      <c r="K1372" t="s">
        <v>1807</v>
      </c>
      <c r="L1372">
        <f>ROUND(C1372/B1372*100,0)</f>
        <v>104</v>
      </c>
      <c r="M1372">
        <f>IFERROR(ROUND(C1372/I1372,2),0)</f>
        <v>77.75</v>
      </c>
      <c r="N1372" t="s">
        <v>1863</v>
      </c>
      <c r="O1372" t="s">
        <v>1864</v>
      </c>
      <c r="P1372" s="10">
        <f t="shared" si="42"/>
        <v>41548.00335648148</v>
      </c>
      <c r="Q1372" s="10">
        <f t="shared" si="43"/>
        <v>41563.00335648148</v>
      </c>
    </row>
    <row r="1373" spans="1:17" hidden="1" x14ac:dyDescent="0.3">
      <c r="A1373" s="7">
        <v>1371</v>
      </c>
      <c r="B1373" s="3">
        <v>6999</v>
      </c>
      <c r="C1373" s="5">
        <v>7495</v>
      </c>
      <c r="D1373" t="s">
        <v>1752</v>
      </c>
      <c r="E1373" t="s">
        <v>1757</v>
      </c>
      <c r="F1373">
        <v>1431022342</v>
      </c>
      <c r="G1373">
        <v>1428430342</v>
      </c>
      <c r="H1373" t="b">
        <v>0</v>
      </c>
      <c r="I1373">
        <v>70</v>
      </c>
      <c r="J1373" t="b">
        <v>1</v>
      </c>
      <c r="K1373" t="s">
        <v>1807</v>
      </c>
      <c r="L1373">
        <f>ROUND(C1373/B1373*100,0)</f>
        <v>107</v>
      </c>
      <c r="M1373">
        <f>IFERROR(ROUND(C1373/I1373,2),0)</f>
        <v>107.07</v>
      </c>
      <c r="N1373" t="s">
        <v>1863</v>
      </c>
      <c r="O1373" t="s">
        <v>1864</v>
      </c>
      <c r="P1373" s="10">
        <f t="shared" si="42"/>
        <v>42101.758587962962</v>
      </c>
      <c r="Q1373" s="10">
        <f t="shared" si="43"/>
        <v>42131.758587962962</v>
      </c>
    </row>
    <row r="1374" spans="1:17" hidden="1" x14ac:dyDescent="0.3">
      <c r="A1374" s="7">
        <v>1372</v>
      </c>
      <c r="B1374" s="3">
        <v>500</v>
      </c>
      <c r="C1374" s="5">
        <v>620</v>
      </c>
      <c r="D1374" t="s">
        <v>1752</v>
      </c>
      <c r="E1374" t="s">
        <v>1757</v>
      </c>
      <c r="F1374">
        <v>1342115132</v>
      </c>
      <c r="G1374">
        <v>1339523132</v>
      </c>
      <c r="H1374" t="b">
        <v>0</v>
      </c>
      <c r="I1374">
        <v>16</v>
      </c>
      <c r="J1374" t="b">
        <v>1</v>
      </c>
      <c r="K1374" t="s">
        <v>1807</v>
      </c>
      <c r="L1374">
        <f>ROUND(C1374/B1374*100,0)</f>
        <v>124</v>
      </c>
      <c r="M1374">
        <f>IFERROR(ROUND(C1374/I1374,2),0)</f>
        <v>38.75</v>
      </c>
      <c r="N1374" t="s">
        <v>1863</v>
      </c>
      <c r="O1374" t="s">
        <v>1864</v>
      </c>
      <c r="P1374" s="10">
        <f t="shared" si="42"/>
        <v>41072.739953703705</v>
      </c>
      <c r="Q1374" s="10">
        <f t="shared" si="43"/>
        <v>41102.739953703705</v>
      </c>
    </row>
    <row r="1375" spans="1:17" hidden="1" x14ac:dyDescent="0.3">
      <c r="A1375" s="7">
        <v>1373</v>
      </c>
      <c r="B1375" s="3">
        <v>10000</v>
      </c>
      <c r="C1375" s="5">
        <v>10501</v>
      </c>
      <c r="D1375" t="s">
        <v>1752</v>
      </c>
      <c r="E1375" t="s">
        <v>1757</v>
      </c>
      <c r="F1375">
        <v>1483138233</v>
      </c>
      <c r="G1375">
        <v>1480546233</v>
      </c>
      <c r="H1375" t="b">
        <v>0</v>
      </c>
      <c r="I1375">
        <v>52</v>
      </c>
      <c r="J1375" t="b">
        <v>1</v>
      </c>
      <c r="K1375" t="s">
        <v>1807</v>
      </c>
      <c r="L1375">
        <f>ROUND(C1375/B1375*100,0)</f>
        <v>105</v>
      </c>
      <c r="M1375">
        <f>IFERROR(ROUND(C1375/I1375,2),0)</f>
        <v>201.94</v>
      </c>
      <c r="N1375" t="s">
        <v>1863</v>
      </c>
      <c r="O1375" t="s">
        <v>1864</v>
      </c>
      <c r="P1375" s="10">
        <f t="shared" si="42"/>
        <v>42704.95177083333</v>
      </c>
      <c r="Q1375" s="10">
        <f t="shared" si="43"/>
        <v>42734.95177083333</v>
      </c>
    </row>
    <row r="1376" spans="1:17" hidden="1" x14ac:dyDescent="0.3">
      <c r="A1376" s="7">
        <v>1374</v>
      </c>
      <c r="B1376" s="3">
        <v>1500</v>
      </c>
      <c r="C1376" s="5">
        <v>2842</v>
      </c>
      <c r="D1376" t="s">
        <v>1752</v>
      </c>
      <c r="E1376" t="s">
        <v>1757</v>
      </c>
      <c r="F1376">
        <v>1458874388</v>
      </c>
      <c r="G1376">
        <v>1456285988</v>
      </c>
      <c r="H1376" t="b">
        <v>0</v>
      </c>
      <c r="I1376">
        <v>66</v>
      </c>
      <c r="J1376" t="b">
        <v>1</v>
      </c>
      <c r="K1376" t="s">
        <v>1807</v>
      </c>
      <c r="L1376">
        <f>ROUND(C1376/B1376*100,0)</f>
        <v>189</v>
      </c>
      <c r="M1376">
        <f>IFERROR(ROUND(C1376/I1376,2),0)</f>
        <v>43.06</v>
      </c>
      <c r="N1376" t="s">
        <v>1863</v>
      </c>
      <c r="O1376" t="s">
        <v>1864</v>
      </c>
      <c r="P1376" s="10">
        <f t="shared" si="42"/>
        <v>42424.161898148144</v>
      </c>
      <c r="Q1376" s="10">
        <f t="shared" si="43"/>
        <v>42454.12023148148</v>
      </c>
    </row>
    <row r="1377" spans="1:17" hidden="1" x14ac:dyDescent="0.3">
      <c r="A1377" s="7">
        <v>1375</v>
      </c>
      <c r="B1377" s="3">
        <v>4000</v>
      </c>
      <c r="C1377" s="5">
        <v>6853</v>
      </c>
      <c r="D1377" t="s">
        <v>1752</v>
      </c>
      <c r="E1377" t="s">
        <v>1763</v>
      </c>
      <c r="F1377">
        <v>1484444119</v>
      </c>
      <c r="G1377">
        <v>1481852119</v>
      </c>
      <c r="H1377" t="b">
        <v>0</v>
      </c>
      <c r="I1377">
        <v>109</v>
      </c>
      <c r="J1377" t="b">
        <v>1</v>
      </c>
      <c r="K1377" t="s">
        <v>1807</v>
      </c>
      <c r="L1377">
        <f>ROUND(C1377/B1377*100,0)</f>
        <v>171</v>
      </c>
      <c r="M1377">
        <f>IFERROR(ROUND(C1377/I1377,2),0)</f>
        <v>62.87</v>
      </c>
      <c r="N1377" t="s">
        <v>1863</v>
      </c>
      <c r="O1377" t="s">
        <v>1864</v>
      </c>
      <c r="P1377" s="10">
        <f t="shared" si="42"/>
        <v>42720.066192129627</v>
      </c>
      <c r="Q1377" s="10">
        <f t="shared" si="43"/>
        <v>42750.066192129627</v>
      </c>
    </row>
    <row r="1378" spans="1:17" hidden="1" x14ac:dyDescent="0.3">
      <c r="A1378" s="7">
        <v>1376</v>
      </c>
      <c r="B1378" s="3">
        <v>3700</v>
      </c>
      <c r="C1378" s="5">
        <v>9342</v>
      </c>
      <c r="D1378" t="s">
        <v>1752</v>
      </c>
      <c r="E1378" t="s">
        <v>1758</v>
      </c>
      <c r="F1378">
        <v>1480784606</v>
      </c>
      <c r="G1378">
        <v>1478189006</v>
      </c>
      <c r="H1378" t="b">
        <v>0</v>
      </c>
      <c r="I1378">
        <v>168</v>
      </c>
      <c r="J1378" t="b">
        <v>1</v>
      </c>
      <c r="K1378" t="s">
        <v>1807</v>
      </c>
      <c r="L1378">
        <f>ROUND(C1378/B1378*100,0)</f>
        <v>252</v>
      </c>
      <c r="M1378">
        <f>IFERROR(ROUND(C1378/I1378,2),0)</f>
        <v>55.61</v>
      </c>
      <c r="N1378" t="s">
        <v>1863</v>
      </c>
      <c r="O1378" t="s">
        <v>1864</v>
      </c>
      <c r="P1378" s="10">
        <f t="shared" si="42"/>
        <v>42677.669050925921</v>
      </c>
      <c r="Q1378" s="10">
        <f t="shared" si="43"/>
        <v>42707.710717592592</v>
      </c>
    </row>
    <row r="1379" spans="1:17" hidden="1" x14ac:dyDescent="0.3">
      <c r="A1379" s="7">
        <v>1377</v>
      </c>
      <c r="B1379" s="3">
        <v>1300</v>
      </c>
      <c r="C1379" s="5">
        <v>1510</v>
      </c>
      <c r="D1379" t="s">
        <v>1752</v>
      </c>
      <c r="E1379" t="s">
        <v>1757</v>
      </c>
      <c r="F1379">
        <v>1486095060</v>
      </c>
      <c r="G1379">
        <v>1484198170</v>
      </c>
      <c r="H1379" t="b">
        <v>0</v>
      </c>
      <c r="I1379">
        <v>31</v>
      </c>
      <c r="J1379" t="b">
        <v>1</v>
      </c>
      <c r="K1379" t="s">
        <v>1807</v>
      </c>
      <c r="L1379">
        <f>ROUND(C1379/B1379*100,0)</f>
        <v>116</v>
      </c>
      <c r="M1379">
        <f>IFERROR(ROUND(C1379/I1379,2),0)</f>
        <v>48.71</v>
      </c>
      <c r="N1379" t="s">
        <v>1863</v>
      </c>
      <c r="O1379" t="s">
        <v>1864</v>
      </c>
      <c r="P1379" s="10">
        <f t="shared" si="42"/>
        <v>42747.219560185185</v>
      </c>
      <c r="Q1379" s="10">
        <f t="shared" si="43"/>
        <v>42769.174305555556</v>
      </c>
    </row>
    <row r="1380" spans="1:17" hidden="1" x14ac:dyDescent="0.3">
      <c r="A1380" s="7">
        <v>1378</v>
      </c>
      <c r="B1380" s="3">
        <v>2000</v>
      </c>
      <c r="C1380" s="5">
        <v>4067</v>
      </c>
      <c r="D1380" t="s">
        <v>1752</v>
      </c>
      <c r="E1380" t="s">
        <v>1758</v>
      </c>
      <c r="F1380">
        <v>1470075210</v>
      </c>
      <c r="G1380">
        <v>1468779210</v>
      </c>
      <c r="H1380" t="b">
        <v>0</v>
      </c>
      <c r="I1380">
        <v>133</v>
      </c>
      <c r="J1380" t="b">
        <v>1</v>
      </c>
      <c r="K1380" t="s">
        <v>1807</v>
      </c>
      <c r="L1380">
        <f>ROUND(C1380/B1380*100,0)</f>
        <v>203</v>
      </c>
      <c r="M1380">
        <f>IFERROR(ROUND(C1380/I1380,2),0)</f>
        <v>30.58</v>
      </c>
      <c r="N1380" t="s">
        <v>1863</v>
      </c>
      <c r="O1380" t="s">
        <v>1864</v>
      </c>
      <c r="P1380" s="10">
        <f t="shared" si="42"/>
        <v>42568.759374999994</v>
      </c>
      <c r="Q1380" s="10">
        <f t="shared" si="43"/>
        <v>42583.759374999994</v>
      </c>
    </row>
    <row r="1381" spans="1:17" hidden="1" x14ac:dyDescent="0.3">
      <c r="A1381" s="7">
        <v>1379</v>
      </c>
      <c r="B1381" s="3">
        <v>10000</v>
      </c>
      <c r="C1381" s="5">
        <v>11160</v>
      </c>
      <c r="D1381" t="s">
        <v>1752</v>
      </c>
      <c r="E1381" t="s">
        <v>1757</v>
      </c>
      <c r="F1381">
        <v>1433504876</v>
      </c>
      <c r="G1381">
        <v>1430912876</v>
      </c>
      <c r="H1381" t="b">
        <v>0</v>
      </c>
      <c r="I1381">
        <v>151</v>
      </c>
      <c r="J1381" t="b">
        <v>1</v>
      </c>
      <c r="K1381" t="s">
        <v>1807</v>
      </c>
      <c r="L1381">
        <f>ROUND(C1381/B1381*100,0)</f>
        <v>112</v>
      </c>
      <c r="M1381">
        <f>IFERROR(ROUND(C1381/I1381,2),0)</f>
        <v>73.91</v>
      </c>
      <c r="N1381" t="s">
        <v>1863</v>
      </c>
      <c r="O1381" t="s">
        <v>1864</v>
      </c>
      <c r="P1381" s="10">
        <f t="shared" si="42"/>
        <v>42130.491620370376</v>
      </c>
      <c r="Q1381" s="10">
        <f t="shared" si="43"/>
        <v>42160.491620370376</v>
      </c>
    </row>
    <row r="1382" spans="1:17" hidden="1" x14ac:dyDescent="0.3">
      <c r="A1382" s="7">
        <v>1380</v>
      </c>
      <c r="B1382" s="3">
        <v>25</v>
      </c>
      <c r="C1382" s="5">
        <v>106</v>
      </c>
      <c r="D1382" t="s">
        <v>1752</v>
      </c>
      <c r="E1382" t="s">
        <v>1757</v>
      </c>
      <c r="F1382">
        <v>1433815200</v>
      </c>
      <c r="G1382">
        <v>1431886706</v>
      </c>
      <c r="H1382" t="b">
        <v>0</v>
      </c>
      <c r="I1382">
        <v>5</v>
      </c>
      <c r="J1382" t="b">
        <v>1</v>
      </c>
      <c r="K1382" t="s">
        <v>1807</v>
      </c>
      <c r="L1382">
        <f>ROUND(C1382/B1382*100,0)</f>
        <v>424</v>
      </c>
      <c r="M1382">
        <f>IFERROR(ROUND(C1382/I1382,2),0)</f>
        <v>21.2</v>
      </c>
      <c r="N1382" t="s">
        <v>1863</v>
      </c>
      <c r="O1382" t="s">
        <v>1864</v>
      </c>
      <c r="P1382" s="10">
        <f t="shared" si="42"/>
        <v>42141.762800925921</v>
      </c>
      <c r="Q1382" s="10">
        <f t="shared" si="43"/>
        <v>42164.083333333328</v>
      </c>
    </row>
    <row r="1383" spans="1:17" hidden="1" x14ac:dyDescent="0.3">
      <c r="A1383" s="7">
        <v>1381</v>
      </c>
      <c r="B1383" s="3">
        <v>5000</v>
      </c>
      <c r="C1383" s="5">
        <v>5355</v>
      </c>
      <c r="D1383" t="s">
        <v>1752</v>
      </c>
      <c r="E1383" t="s">
        <v>1757</v>
      </c>
      <c r="F1383">
        <v>1482988125</v>
      </c>
      <c r="G1383">
        <v>1480396125</v>
      </c>
      <c r="H1383" t="b">
        <v>0</v>
      </c>
      <c r="I1383">
        <v>73</v>
      </c>
      <c r="J1383" t="b">
        <v>1</v>
      </c>
      <c r="K1383" t="s">
        <v>1807</v>
      </c>
      <c r="L1383">
        <f>ROUND(C1383/B1383*100,0)</f>
        <v>107</v>
      </c>
      <c r="M1383">
        <f>IFERROR(ROUND(C1383/I1383,2),0)</f>
        <v>73.36</v>
      </c>
      <c r="N1383" t="s">
        <v>1863</v>
      </c>
      <c r="O1383" t="s">
        <v>1864</v>
      </c>
      <c r="P1383" s="10">
        <f t="shared" si="42"/>
        <v>42703.214409722219</v>
      </c>
      <c r="Q1383" s="10">
        <f t="shared" si="43"/>
        <v>42733.214409722219</v>
      </c>
    </row>
    <row r="1384" spans="1:17" hidden="1" x14ac:dyDescent="0.3">
      <c r="A1384" s="7">
        <v>1382</v>
      </c>
      <c r="B1384" s="3">
        <v>8000</v>
      </c>
      <c r="C1384" s="5">
        <v>8349</v>
      </c>
      <c r="D1384" t="s">
        <v>1752</v>
      </c>
      <c r="E1384" t="s">
        <v>1757</v>
      </c>
      <c r="F1384">
        <v>1367867536</v>
      </c>
      <c r="G1384">
        <v>1365275536</v>
      </c>
      <c r="H1384" t="b">
        <v>0</v>
      </c>
      <c r="I1384">
        <v>148</v>
      </c>
      <c r="J1384" t="b">
        <v>1</v>
      </c>
      <c r="K1384" t="s">
        <v>1807</v>
      </c>
      <c r="L1384">
        <f>ROUND(C1384/B1384*100,0)</f>
        <v>104</v>
      </c>
      <c r="M1384">
        <f>IFERROR(ROUND(C1384/I1384,2),0)</f>
        <v>56.41</v>
      </c>
      <c r="N1384" t="s">
        <v>1863</v>
      </c>
      <c r="O1384" t="s">
        <v>1864</v>
      </c>
      <c r="P1384" s="10">
        <f t="shared" si="42"/>
        <v>41370.800185185188</v>
      </c>
      <c r="Q1384" s="10">
        <f t="shared" si="43"/>
        <v>41400.800185185188</v>
      </c>
    </row>
    <row r="1385" spans="1:17" hidden="1" x14ac:dyDescent="0.3">
      <c r="A1385" s="7">
        <v>1383</v>
      </c>
      <c r="B1385" s="3">
        <v>2200</v>
      </c>
      <c r="C1385" s="5">
        <v>4673</v>
      </c>
      <c r="D1385" t="s">
        <v>1752</v>
      </c>
      <c r="E1385" t="s">
        <v>1762</v>
      </c>
      <c r="F1385">
        <v>1482457678</v>
      </c>
      <c r="G1385">
        <v>1480729678</v>
      </c>
      <c r="H1385" t="b">
        <v>0</v>
      </c>
      <c r="I1385">
        <v>93</v>
      </c>
      <c r="J1385" t="b">
        <v>1</v>
      </c>
      <c r="K1385" t="s">
        <v>1807</v>
      </c>
      <c r="L1385">
        <f>ROUND(C1385/B1385*100,0)</f>
        <v>212</v>
      </c>
      <c r="M1385">
        <f>IFERROR(ROUND(C1385/I1385,2),0)</f>
        <v>50.25</v>
      </c>
      <c r="N1385" t="s">
        <v>1863</v>
      </c>
      <c r="O1385" t="s">
        <v>1864</v>
      </c>
      <c r="P1385" s="10">
        <f t="shared" si="42"/>
        <v>42707.074976851851</v>
      </c>
      <c r="Q1385" s="10">
        <f t="shared" si="43"/>
        <v>42727.074976851851</v>
      </c>
    </row>
    <row r="1386" spans="1:17" hidden="1" x14ac:dyDescent="0.3">
      <c r="A1386" s="7">
        <v>1384</v>
      </c>
      <c r="B1386" s="3">
        <v>3500</v>
      </c>
      <c r="C1386" s="5">
        <v>4343</v>
      </c>
      <c r="D1386" t="s">
        <v>1752</v>
      </c>
      <c r="E1386" t="s">
        <v>1757</v>
      </c>
      <c r="F1386">
        <v>1436117922</v>
      </c>
      <c r="G1386">
        <v>1433525922</v>
      </c>
      <c r="H1386" t="b">
        <v>0</v>
      </c>
      <c r="I1386">
        <v>63</v>
      </c>
      <c r="J1386" t="b">
        <v>1</v>
      </c>
      <c r="K1386" t="s">
        <v>1807</v>
      </c>
      <c r="L1386">
        <f>ROUND(C1386/B1386*100,0)</f>
        <v>124</v>
      </c>
      <c r="M1386">
        <f>IFERROR(ROUND(C1386/I1386,2),0)</f>
        <v>68.94</v>
      </c>
      <c r="N1386" t="s">
        <v>1863</v>
      </c>
      <c r="O1386" t="s">
        <v>1864</v>
      </c>
      <c r="P1386" s="10">
        <f t="shared" si="42"/>
        <v>42160.735208333332</v>
      </c>
      <c r="Q1386" s="10">
        <f t="shared" si="43"/>
        <v>42190.735208333332</v>
      </c>
    </row>
    <row r="1387" spans="1:17" hidden="1" x14ac:dyDescent="0.3">
      <c r="A1387" s="7">
        <v>1385</v>
      </c>
      <c r="B1387" s="3">
        <v>8000</v>
      </c>
      <c r="C1387" s="5">
        <v>8832.49</v>
      </c>
      <c r="D1387" t="s">
        <v>1752</v>
      </c>
      <c r="E1387" t="s">
        <v>1769</v>
      </c>
      <c r="F1387">
        <v>1461931860</v>
      </c>
      <c r="G1387">
        <v>1457109121</v>
      </c>
      <c r="H1387" t="b">
        <v>0</v>
      </c>
      <c r="I1387">
        <v>134</v>
      </c>
      <c r="J1387" t="b">
        <v>1</v>
      </c>
      <c r="K1387" t="s">
        <v>1807</v>
      </c>
      <c r="L1387">
        <f>ROUND(C1387/B1387*100,0)</f>
        <v>110</v>
      </c>
      <c r="M1387">
        <f>IFERROR(ROUND(C1387/I1387,2),0)</f>
        <v>65.91</v>
      </c>
      <c r="N1387" t="s">
        <v>1863</v>
      </c>
      <c r="O1387" t="s">
        <v>1864</v>
      </c>
      <c r="P1387" s="10">
        <f t="shared" si="42"/>
        <v>42433.688900462963</v>
      </c>
      <c r="Q1387" s="10">
        <f t="shared" si="43"/>
        <v>42489.507638888885</v>
      </c>
    </row>
    <row r="1388" spans="1:17" hidden="1" x14ac:dyDescent="0.3">
      <c r="A1388" s="7">
        <v>1386</v>
      </c>
      <c r="B1388" s="3">
        <v>400</v>
      </c>
      <c r="C1388" s="5">
        <v>875</v>
      </c>
      <c r="D1388" t="s">
        <v>1752</v>
      </c>
      <c r="E1388" t="s">
        <v>1757</v>
      </c>
      <c r="F1388">
        <v>1438183889</v>
      </c>
      <c r="G1388">
        <v>1435591889</v>
      </c>
      <c r="H1388" t="b">
        <v>0</v>
      </c>
      <c r="I1388">
        <v>14</v>
      </c>
      <c r="J1388" t="b">
        <v>1</v>
      </c>
      <c r="K1388" t="s">
        <v>1807</v>
      </c>
      <c r="L1388">
        <f>ROUND(C1388/B1388*100,0)</f>
        <v>219</v>
      </c>
      <c r="M1388">
        <f>IFERROR(ROUND(C1388/I1388,2),0)</f>
        <v>62.5</v>
      </c>
      <c r="N1388" t="s">
        <v>1863</v>
      </c>
      <c r="O1388" t="s">
        <v>1864</v>
      </c>
      <c r="P1388" s="10">
        <f t="shared" si="42"/>
        <v>42184.646863425922</v>
      </c>
      <c r="Q1388" s="10">
        <f t="shared" si="43"/>
        <v>42214.646863425922</v>
      </c>
    </row>
    <row r="1389" spans="1:17" hidden="1" x14ac:dyDescent="0.3">
      <c r="A1389" s="7">
        <v>1387</v>
      </c>
      <c r="B1389" s="3">
        <v>4000</v>
      </c>
      <c r="C1389" s="5">
        <v>5465</v>
      </c>
      <c r="D1389" t="s">
        <v>1752</v>
      </c>
      <c r="E1389" t="s">
        <v>1757</v>
      </c>
      <c r="F1389">
        <v>1433305800</v>
      </c>
      <c r="G1389">
        <v>1430604395</v>
      </c>
      <c r="H1389" t="b">
        <v>0</v>
      </c>
      <c r="I1389">
        <v>78</v>
      </c>
      <c r="J1389" t="b">
        <v>1</v>
      </c>
      <c r="K1389" t="s">
        <v>1807</v>
      </c>
      <c r="L1389">
        <f>ROUND(C1389/B1389*100,0)</f>
        <v>137</v>
      </c>
      <c r="M1389">
        <f>IFERROR(ROUND(C1389/I1389,2),0)</f>
        <v>70.06</v>
      </c>
      <c r="N1389" t="s">
        <v>1863</v>
      </c>
      <c r="O1389" t="s">
        <v>1864</v>
      </c>
      <c r="P1389" s="10">
        <f t="shared" si="42"/>
        <v>42126.92123842593</v>
      </c>
      <c r="Q1389" s="10">
        <f t="shared" si="43"/>
        <v>42158.1875</v>
      </c>
    </row>
    <row r="1390" spans="1:17" hidden="1" x14ac:dyDescent="0.3">
      <c r="A1390" s="7">
        <v>1388</v>
      </c>
      <c r="B1390" s="3">
        <v>5000</v>
      </c>
      <c r="C1390" s="5">
        <v>6740.37</v>
      </c>
      <c r="D1390" t="s">
        <v>1752</v>
      </c>
      <c r="E1390" t="s">
        <v>1757</v>
      </c>
      <c r="F1390">
        <v>1476720840</v>
      </c>
      <c r="G1390">
        <v>1474469117</v>
      </c>
      <c r="H1390" t="b">
        <v>0</v>
      </c>
      <c r="I1390">
        <v>112</v>
      </c>
      <c r="J1390" t="b">
        <v>1</v>
      </c>
      <c r="K1390" t="s">
        <v>1807</v>
      </c>
      <c r="L1390">
        <f>ROUND(C1390/B1390*100,0)</f>
        <v>135</v>
      </c>
      <c r="M1390">
        <f>IFERROR(ROUND(C1390/I1390,2),0)</f>
        <v>60.18</v>
      </c>
      <c r="N1390" t="s">
        <v>1863</v>
      </c>
      <c r="O1390" t="s">
        <v>1864</v>
      </c>
      <c r="P1390" s="10">
        <f t="shared" si="42"/>
        <v>42634.614780092597</v>
      </c>
      <c r="Q1390" s="10">
        <f t="shared" si="43"/>
        <v>42660.676388888889</v>
      </c>
    </row>
    <row r="1391" spans="1:17" hidden="1" x14ac:dyDescent="0.3">
      <c r="A1391" s="7">
        <v>1389</v>
      </c>
      <c r="B1391" s="3">
        <v>500</v>
      </c>
      <c r="C1391" s="5">
        <v>727</v>
      </c>
      <c r="D1391" t="s">
        <v>1752</v>
      </c>
      <c r="E1391" t="s">
        <v>1758</v>
      </c>
      <c r="F1391">
        <v>1471087957</v>
      </c>
      <c r="G1391">
        <v>1468495957</v>
      </c>
      <c r="H1391" t="b">
        <v>0</v>
      </c>
      <c r="I1391">
        <v>34</v>
      </c>
      <c r="J1391" t="b">
        <v>1</v>
      </c>
      <c r="K1391" t="s">
        <v>1807</v>
      </c>
      <c r="L1391">
        <f>ROUND(C1391/B1391*100,0)</f>
        <v>145</v>
      </c>
      <c r="M1391">
        <f>IFERROR(ROUND(C1391/I1391,2),0)</f>
        <v>21.38</v>
      </c>
      <c r="N1391" t="s">
        <v>1863</v>
      </c>
      <c r="O1391" t="s">
        <v>1864</v>
      </c>
      <c r="P1391" s="10">
        <f t="shared" si="42"/>
        <v>42565.480983796297</v>
      </c>
      <c r="Q1391" s="10">
        <f t="shared" si="43"/>
        <v>42595.480983796297</v>
      </c>
    </row>
    <row r="1392" spans="1:17" hidden="1" x14ac:dyDescent="0.3">
      <c r="A1392" s="7">
        <v>1390</v>
      </c>
      <c r="B1392" s="3">
        <v>2800</v>
      </c>
      <c r="C1392" s="5">
        <v>3055</v>
      </c>
      <c r="D1392" t="s">
        <v>1752</v>
      </c>
      <c r="E1392" t="s">
        <v>1757</v>
      </c>
      <c r="F1392">
        <v>1430154720</v>
      </c>
      <c r="G1392">
        <v>1427224606</v>
      </c>
      <c r="H1392" t="b">
        <v>0</v>
      </c>
      <c r="I1392">
        <v>19</v>
      </c>
      <c r="J1392" t="b">
        <v>1</v>
      </c>
      <c r="K1392" t="s">
        <v>1807</v>
      </c>
      <c r="L1392">
        <f>ROUND(C1392/B1392*100,0)</f>
        <v>109</v>
      </c>
      <c r="M1392">
        <f>IFERROR(ROUND(C1392/I1392,2),0)</f>
        <v>160.79</v>
      </c>
      <c r="N1392" t="s">
        <v>1863</v>
      </c>
      <c r="O1392" t="s">
        <v>1864</v>
      </c>
      <c r="P1392" s="10">
        <f t="shared" si="42"/>
        <v>42087.803310185183</v>
      </c>
      <c r="Q1392" s="10">
        <f t="shared" si="43"/>
        <v>42121.716666666667</v>
      </c>
    </row>
    <row r="1393" spans="1:17" hidden="1" x14ac:dyDescent="0.3">
      <c r="A1393" s="7">
        <v>1391</v>
      </c>
      <c r="B1393" s="3">
        <v>500</v>
      </c>
      <c r="C1393" s="5">
        <v>551</v>
      </c>
      <c r="D1393" t="s">
        <v>1752</v>
      </c>
      <c r="E1393" t="s">
        <v>1757</v>
      </c>
      <c r="F1393">
        <v>1440219540</v>
      </c>
      <c r="G1393">
        <v>1436369818</v>
      </c>
      <c r="H1393" t="b">
        <v>0</v>
      </c>
      <c r="I1393">
        <v>13</v>
      </c>
      <c r="J1393" t="b">
        <v>1</v>
      </c>
      <c r="K1393" t="s">
        <v>1807</v>
      </c>
      <c r="L1393">
        <f>ROUND(C1393/B1393*100,0)</f>
        <v>110</v>
      </c>
      <c r="M1393">
        <f>IFERROR(ROUND(C1393/I1393,2),0)</f>
        <v>42.38</v>
      </c>
      <c r="N1393" t="s">
        <v>1863</v>
      </c>
      <c r="O1393" t="s">
        <v>1864</v>
      </c>
      <c r="P1393" s="10">
        <f t="shared" si="42"/>
        <v>42193.650671296295</v>
      </c>
      <c r="Q1393" s="10">
        <f t="shared" si="43"/>
        <v>42238.207638888889</v>
      </c>
    </row>
    <row r="1394" spans="1:17" hidden="1" x14ac:dyDescent="0.3">
      <c r="A1394" s="7">
        <v>1392</v>
      </c>
      <c r="B1394" s="3">
        <v>2500</v>
      </c>
      <c r="C1394" s="5">
        <v>2841</v>
      </c>
      <c r="D1394" t="s">
        <v>1752</v>
      </c>
      <c r="E1394" t="s">
        <v>1757</v>
      </c>
      <c r="F1394">
        <v>1456976586</v>
      </c>
      <c r="G1394">
        <v>1454298186</v>
      </c>
      <c r="H1394" t="b">
        <v>0</v>
      </c>
      <c r="I1394">
        <v>104</v>
      </c>
      <c r="J1394" t="b">
        <v>1</v>
      </c>
      <c r="K1394" t="s">
        <v>1807</v>
      </c>
      <c r="L1394">
        <f>ROUND(C1394/B1394*100,0)</f>
        <v>114</v>
      </c>
      <c r="M1394">
        <f>IFERROR(ROUND(C1394/I1394,2),0)</f>
        <v>27.32</v>
      </c>
      <c r="N1394" t="s">
        <v>1863</v>
      </c>
      <c r="O1394" t="s">
        <v>1864</v>
      </c>
      <c r="P1394" s="10">
        <f t="shared" si="42"/>
        <v>42401.154930555553</v>
      </c>
      <c r="Q1394" s="10">
        <f t="shared" si="43"/>
        <v>42432.154930555553</v>
      </c>
    </row>
    <row r="1395" spans="1:17" hidden="1" x14ac:dyDescent="0.3">
      <c r="A1395" s="7">
        <v>1393</v>
      </c>
      <c r="B1395" s="3">
        <v>10000</v>
      </c>
      <c r="C1395" s="5">
        <v>10235</v>
      </c>
      <c r="D1395" t="s">
        <v>1752</v>
      </c>
      <c r="E1395" t="s">
        <v>1757</v>
      </c>
      <c r="F1395">
        <v>1470068523</v>
      </c>
      <c r="G1395">
        <v>1467476523</v>
      </c>
      <c r="H1395" t="b">
        <v>0</v>
      </c>
      <c r="I1395">
        <v>52</v>
      </c>
      <c r="J1395" t="b">
        <v>1</v>
      </c>
      <c r="K1395" t="s">
        <v>1807</v>
      </c>
      <c r="L1395">
        <f>ROUND(C1395/B1395*100,0)</f>
        <v>102</v>
      </c>
      <c r="M1395">
        <f>IFERROR(ROUND(C1395/I1395,2),0)</f>
        <v>196.83</v>
      </c>
      <c r="N1395" t="s">
        <v>1863</v>
      </c>
      <c r="O1395" t="s">
        <v>1864</v>
      </c>
      <c r="P1395" s="10">
        <f t="shared" si="42"/>
        <v>42553.681979166664</v>
      </c>
      <c r="Q1395" s="10">
        <f t="shared" si="43"/>
        <v>42583.681979166664</v>
      </c>
    </row>
    <row r="1396" spans="1:17" hidden="1" x14ac:dyDescent="0.3">
      <c r="A1396" s="7">
        <v>1394</v>
      </c>
      <c r="B1396" s="3">
        <v>750</v>
      </c>
      <c r="C1396" s="5">
        <v>916</v>
      </c>
      <c r="D1396" t="s">
        <v>1752</v>
      </c>
      <c r="E1396" t="s">
        <v>1757</v>
      </c>
      <c r="F1396">
        <v>1488337200</v>
      </c>
      <c r="G1396">
        <v>1484623726</v>
      </c>
      <c r="H1396" t="b">
        <v>0</v>
      </c>
      <c r="I1396">
        <v>17</v>
      </c>
      <c r="J1396" t="b">
        <v>1</v>
      </c>
      <c r="K1396" t="s">
        <v>1807</v>
      </c>
      <c r="L1396">
        <f>ROUND(C1396/B1396*100,0)</f>
        <v>122</v>
      </c>
      <c r="M1396">
        <f>IFERROR(ROUND(C1396/I1396,2),0)</f>
        <v>53.88</v>
      </c>
      <c r="N1396" t="s">
        <v>1863</v>
      </c>
      <c r="O1396" t="s">
        <v>1864</v>
      </c>
      <c r="P1396" s="10">
        <f t="shared" si="42"/>
        <v>42752.144976851851</v>
      </c>
      <c r="Q1396" s="10">
        <f t="shared" si="43"/>
        <v>42795.125</v>
      </c>
    </row>
    <row r="1397" spans="1:17" hidden="1" x14ac:dyDescent="0.3">
      <c r="A1397" s="7">
        <v>1395</v>
      </c>
      <c r="B1397" s="3">
        <v>3500</v>
      </c>
      <c r="C1397" s="5">
        <v>3916</v>
      </c>
      <c r="D1397" t="s">
        <v>1752</v>
      </c>
      <c r="E1397" t="s">
        <v>1757</v>
      </c>
      <c r="F1397">
        <v>1484430481</v>
      </c>
      <c r="G1397">
        <v>1481838481</v>
      </c>
      <c r="H1397" t="b">
        <v>0</v>
      </c>
      <c r="I1397">
        <v>82</v>
      </c>
      <c r="J1397" t="b">
        <v>1</v>
      </c>
      <c r="K1397" t="s">
        <v>1807</v>
      </c>
      <c r="L1397">
        <f>ROUND(C1397/B1397*100,0)</f>
        <v>112</v>
      </c>
      <c r="M1397">
        <f>IFERROR(ROUND(C1397/I1397,2),0)</f>
        <v>47.76</v>
      </c>
      <c r="N1397" t="s">
        <v>1863</v>
      </c>
      <c r="O1397" t="s">
        <v>1864</v>
      </c>
      <c r="P1397" s="10">
        <f t="shared" si="42"/>
        <v>42719.90834490741</v>
      </c>
      <c r="Q1397" s="10">
        <f t="shared" si="43"/>
        <v>42749.90834490741</v>
      </c>
    </row>
    <row r="1398" spans="1:17" hidden="1" x14ac:dyDescent="0.3">
      <c r="A1398" s="7">
        <v>1396</v>
      </c>
      <c r="B1398" s="3">
        <v>6000</v>
      </c>
      <c r="C1398" s="5">
        <v>6438</v>
      </c>
      <c r="D1398" t="s">
        <v>1752</v>
      </c>
      <c r="E1398" t="s">
        <v>1757</v>
      </c>
      <c r="F1398">
        <v>1423871882</v>
      </c>
      <c r="G1398">
        <v>1421279882</v>
      </c>
      <c r="H1398" t="b">
        <v>0</v>
      </c>
      <c r="I1398">
        <v>73</v>
      </c>
      <c r="J1398" t="b">
        <v>1</v>
      </c>
      <c r="K1398" t="s">
        <v>1807</v>
      </c>
      <c r="L1398">
        <f>ROUND(C1398/B1398*100,0)</f>
        <v>107</v>
      </c>
      <c r="M1398">
        <f>IFERROR(ROUND(C1398/I1398,2),0)</f>
        <v>88.19</v>
      </c>
      <c r="N1398" t="s">
        <v>1863</v>
      </c>
      <c r="O1398" t="s">
        <v>1864</v>
      </c>
      <c r="P1398" s="10">
        <f t="shared" si="42"/>
        <v>42018.99863425926</v>
      </c>
      <c r="Q1398" s="10">
        <f t="shared" si="43"/>
        <v>42048.99863425926</v>
      </c>
    </row>
    <row r="1399" spans="1:17" hidden="1" x14ac:dyDescent="0.3">
      <c r="A1399" s="7">
        <v>1397</v>
      </c>
      <c r="B1399" s="3">
        <v>10000</v>
      </c>
      <c r="C1399" s="5">
        <v>11385</v>
      </c>
      <c r="D1399" t="s">
        <v>1752</v>
      </c>
      <c r="E1399" t="s">
        <v>1757</v>
      </c>
      <c r="F1399">
        <v>1477603140</v>
      </c>
      <c r="G1399">
        <v>1475013710</v>
      </c>
      <c r="H1399" t="b">
        <v>0</v>
      </c>
      <c r="I1399">
        <v>158</v>
      </c>
      <c r="J1399" t="b">
        <v>1</v>
      </c>
      <c r="K1399" t="s">
        <v>1807</v>
      </c>
      <c r="L1399">
        <f>ROUND(C1399/B1399*100,0)</f>
        <v>114</v>
      </c>
      <c r="M1399">
        <f>IFERROR(ROUND(C1399/I1399,2),0)</f>
        <v>72.06</v>
      </c>
      <c r="N1399" t="s">
        <v>1863</v>
      </c>
      <c r="O1399" t="s">
        <v>1864</v>
      </c>
      <c r="P1399" s="10">
        <f t="shared" si="42"/>
        <v>42640.917939814812</v>
      </c>
      <c r="Q1399" s="10">
        <f t="shared" si="43"/>
        <v>42670.888194444444</v>
      </c>
    </row>
    <row r="1400" spans="1:17" hidden="1" x14ac:dyDescent="0.3">
      <c r="A1400" s="7">
        <v>1398</v>
      </c>
      <c r="B1400" s="3">
        <v>4400</v>
      </c>
      <c r="C1400" s="5">
        <v>4826</v>
      </c>
      <c r="D1400" t="s">
        <v>1752</v>
      </c>
      <c r="E1400" t="s">
        <v>1757</v>
      </c>
      <c r="F1400">
        <v>1467752334</v>
      </c>
      <c r="G1400">
        <v>1465160334</v>
      </c>
      <c r="H1400" t="b">
        <v>0</v>
      </c>
      <c r="I1400">
        <v>65</v>
      </c>
      <c r="J1400" t="b">
        <v>1</v>
      </c>
      <c r="K1400" t="s">
        <v>1807</v>
      </c>
      <c r="L1400">
        <f>ROUND(C1400/B1400*100,0)</f>
        <v>110</v>
      </c>
      <c r="M1400">
        <f>IFERROR(ROUND(C1400/I1400,2),0)</f>
        <v>74.25</v>
      </c>
      <c r="N1400" t="s">
        <v>1863</v>
      </c>
      <c r="O1400" t="s">
        <v>1864</v>
      </c>
      <c r="P1400" s="10">
        <f t="shared" si="42"/>
        <v>42526.874236111107</v>
      </c>
      <c r="Q1400" s="10">
        <f t="shared" si="43"/>
        <v>42556.874236111107</v>
      </c>
    </row>
    <row r="1401" spans="1:17" hidden="1" x14ac:dyDescent="0.3">
      <c r="A1401" s="7">
        <v>1399</v>
      </c>
      <c r="B1401" s="3">
        <v>9000</v>
      </c>
      <c r="C1401" s="5">
        <v>11353</v>
      </c>
      <c r="D1401" t="s">
        <v>1752</v>
      </c>
      <c r="E1401" t="s">
        <v>1757</v>
      </c>
      <c r="F1401">
        <v>1412640373</v>
      </c>
      <c r="G1401">
        <v>1410048373</v>
      </c>
      <c r="H1401" t="b">
        <v>0</v>
      </c>
      <c r="I1401">
        <v>184</v>
      </c>
      <c r="J1401" t="b">
        <v>1</v>
      </c>
      <c r="K1401" t="s">
        <v>1807</v>
      </c>
      <c r="L1401">
        <f>ROUND(C1401/B1401*100,0)</f>
        <v>126</v>
      </c>
      <c r="M1401">
        <f>IFERROR(ROUND(C1401/I1401,2),0)</f>
        <v>61.7</v>
      </c>
      <c r="N1401" t="s">
        <v>1863</v>
      </c>
      <c r="O1401" t="s">
        <v>1864</v>
      </c>
      <c r="P1401" s="10">
        <f t="shared" si="42"/>
        <v>41889.004317129627</v>
      </c>
      <c r="Q1401" s="10">
        <f t="shared" si="43"/>
        <v>41919.004317129627</v>
      </c>
    </row>
    <row r="1402" spans="1:17" hidden="1" x14ac:dyDescent="0.3">
      <c r="A1402" s="7">
        <v>1400</v>
      </c>
      <c r="B1402" s="3">
        <v>350</v>
      </c>
      <c r="C1402" s="5">
        <v>586</v>
      </c>
      <c r="D1402" t="s">
        <v>1752</v>
      </c>
      <c r="E1402" t="s">
        <v>1758</v>
      </c>
      <c r="F1402">
        <v>1465709400</v>
      </c>
      <c r="G1402">
        <v>1462695073</v>
      </c>
      <c r="H1402" t="b">
        <v>0</v>
      </c>
      <c r="I1402">
        <v>34</v>
      </c>
      <c r="J1402" t="b">
        <v>1</v>
      </c>
      <c r="K1402" t="s">
        <v>1807</v>
      </c>
      <c r="L1402">
        <f>ROUND(C1402/B1402*100,0)</f>
        <v>167</v>
      </c>
      <c r="M1402">
        <f>IFERROR(ROUND(C1402/I1402,2),0)</f>
        <v>17.239999999999998</v>
      </c>
      <c r="N1402" t="s">
        <v>1863</v>
      </c>
      <c r="O1402" t="s">
        <v>1864</v>
      </c>
      <c r="P1402" s="10">
        <f t="shared" si="42"/>
        <v>42498.341122685189</v>
      </c>
      <c r="Q1402" s="10">
        <f t="shared" si="43"/>
        <v>42533.229166666672</v>
      </c>
    </row>
    <row r="1403" spans="1:17" hidden="1" x14ac:dyDescent="0.3">
      <c r="A1403" s="7">
        <v>1401</v>
      </c>
      <c r="B1403" s="3">
        <v>2500</v>
      </c>
      <c r="C1403" s="5">
        <v>12413</v>
      </c>
      <c r="D1403" t="s">
        <v>1752</v>
      </c>
      <c r="E1403" t="s">
        <v>1757</v>
      </c>
      <c r="F1403">
        <v>1369612474</v>
      </c>
      <c r="G1403">
        <v>1367798074</v>
      </c>
      <c r="H1403" t="b">
        <v>0</v>
      </c>
      <c r="I1403">
        <v>240</v>
      </c>
      <c r="J1403" t="b">
        <v>1</v>
      </c>
      <c r="K1403" t="s">
        <v>1807</v>
      </c>
      <c r="L1403">
        <f>ROUND(C1403/B1403*100,0)</f>
        <v>497</v>
      </c>
      <c r="M1403">
        <f>IFERROR(ROUND(C1403/I1403,2),0)</f>
        <v>51.72</v>
      </c>
      <c r="N1403" t="s">
        <v>1863</v>
      </c>
      <c r="O1403" t="s">
        <v>1864</v>
      </c>
      <c r="P1403" s="10">
        <f t="shared" si="42"/>
        <v>41399.99622685185</v>
      </c>
      <c r="Q1403" s="10">
        <f t="shared" si="43"/>
        <v>41420.99622685185</v>
      </c>
    </row>
    <row r="1404" spans="1:17" hidden="1" x14ac:dyDescent="0.3">
      <c r="A1404" s="7">
        <v>1402</v>
      </c>
      <c r="B1404" s="3">
        <v>2500</v>
      </c>
      <c r="C1404" s="5">
        <v>2729</v>
      </c>
      <c r="D1404" t="s">
        <v>1752</v>
      </c>
      <c r="E1404" t="s">
        <v>1758</v>
      </c>
      <c r="F1404">
        <v>1430439411</v>
      </c>
      <c r="G1404">
        <v>1425259011</v>
      </c>
      <c r="H1404" t="b">
        <v>0</v>
      </c>
      <c r="I1404">
        <v>113</v>
      </c>
      <c r="J1404" t="b">
        <v>1</v>
      </c>
      <c r="K1404" t="s">
        <v>1807</v>
      </c>
      <c r="L1404">
        <f>ROUND(C1404/B1404*100,0)</f>
        <v>109</v>
      </c>
      <c r="M1404">
        <f>IFERROR(ROUND(C1404/I1404,2),0)</f>
        <v>24.15</v>
      </c>
      <c r="N1404" t="s">
        <v>1863</v>
      </c>
      <c r="O1404" t="s">
        <v>1864</v>
      </c>
      <c r="P1404" s="10">
        <f t="shared" si="42"/>
        <v>42065.053368055553</v>
      </c>
      <c r="Q1404" s="10">
        <f t="shared" si="43"/>
        <v>42125.011701388896</v>
      </c>
    </row>
    <row r="1405" spans="1:17" hidden="1" x14ac:dyDescent="0.3">
      <c r="A1405" s="7">
        <v>1403</v>
      </c>
      <c r="B1405" s="3">
        <v>4000</v>
      </c>
      <c r="C1405" s="5">
        <v>4103</v>
      </c>
      <c r="D1405" t="s">
        <v>1752</v>
      </c>
      <c r="E1405" t="s">
        <v>1757</v>
      </c>
      <c r="F1405">
        <v>1374802235</v>
      </c>
      <c r="G1405">
        <v>1372210235</v>
      </c>
      <c r="H1405" t="b">
        <v>0</v>
      </c>
      <c r="I1405">
        <v>66</v>
      </c>
      <c r="J1405" t="b">
        <v>1</v>
      </c>
      <c r="K1405" t="s">
        <v>1807</v>
      </c>
      <c r="L1405">
        <f>ROUND(C1405/B1405*100,0)</f>
        <v>103</v>
      </c>
      <c r="M1405">
        <f>IFERROR(ROUND(C1405/I1405,2),0)</f>
        <v>62.17</v>
      </c>
      <c r="N1405" t="s">
        <v>1863</v>
      </c>
      <c r="O1405" t="s">
        <v>1864</v>
      </c>
      <c r="P1405" s="10">
        <f t="shared" si="42"/>
        <v>41451.062905092593</v>
      </c>
      <c r="Q1405" s="10">
        <f t="shared" si="43"/>
        <v>41481.062905092593</v>
      </c>
    </row>
    <row r="1406" spans="1:17" hidden="1" x14ac:dyDescent="0.3">
      <c r="A1406" s="7">
        <v>1404</v>
      </c>
      <c r="B1406" s="3">
        <v>14500</v>
      </c>
      <c r="C1406" s="5">
        <v>241</v>
      </c>
      <c r="D1406" t="s">
        <v>1754</v>
      </c>
      <c r="E1406" t="s">
        <v>1758</v>
      </c>
      <c r="F1406">
        <v>1424607285</v>
      </c>
      <c r="G1406">
        <v>1422447285</v>
      </c>
      <c r="H1406" t="b">
        <v>1</v>
      </c>
      <c r="I1406">
        <v>5</v>
      </c>
      <c r="J1406" t="b">
        <v>0</v>
      </c>
      <c r="K1406" t="s">
        <v>1818</v>
      </c>
      <c r="L1406">
        <f>ROUND(C1406/B1406*100,0)</f>
        <v>2</v>
      </c>
      <c r="M1406">
        <f>IFERROR(ROUND(C1406/I1406,2),0)</f>
        <v>48.2</v>
      </c>
      <c r="N1406" t="s">
        <v>1860</v>
      </c>
      <c r="O1406" t="s">
        <v>1879</v>
      </c>
      <c r="P1406" s="10">
        <f t="shared" si="42"/>
        <v>42032.510243055556</v>
      </c>
      <c r="Q1406" s="10">
        <f t="shared" si="43"/>
        <v>42057.510243055556</v>
      </c>
    </row>
    <row r="1407" spans="1:17" hidden="1" x14ac:dyDescent="0.3">
      <c r="A1407" s="7">
        <v>1405</v>
      </c>
      <c r="B1407" s="3">
        <v>25000</v>
      </c>
      <c r="C1407" s="5">
        <v>105</v>
      </c>
      <c r="D1407" t="s">
        <v>1754</v>
      </c>
      <c r="E1407" t="s">
        <v>1757</v>
      </c>
      <c r="F1407">
        <v>1417195201</v>
      </c>
      <c r="G1407">
        <v>1414599601</v>
      </c>
      <c r="H1407" t="b">
        <v>1</v>
      </c>
      <c r="I1407">
        <v>17</v>
      </c>
      <c r="J1407" t="b">
        <v>0</v>
      </c>
      <c r="K1407" t="s">
        <v>1818</v>
      </c>
      <c r="L1407">
        <f>ROUND(C1407/B1407*100,0)</f>
        <v>0</v>
      </c>
      <c r="M1407">
        <f>IFERROR(ROUND(C1407/I1407,2),0)</f>
        <v>6.18</v>
      </c>
      <c r="N1407" t="s">
        <v>1860</v>
      </c>
      <c r="O1407" t="s">
        <v>1879</v>
      </c>
      <c r="P1407" s="10">
        <f t="shared" si="42"/>
        <v>41941.680567129632</v>
      </c>
      <c r="Q1407" s="10">
        <f t="shared" si="43"/>
        <v>41971.722233796296</v>
      </c>
    </row>
    <row r="1408" spans="1:17" hidden="1" x14ac:dyDescent="0.3">
      <c r="A1408" s="7">
        <v>1406</v>
      </c>
      <c r="B1408" s="3">
        <v>12000</v>
      </c>
      <c r="C1408" s="5">
        <v>15</v>
      </c>
      <c r="D1408" t="s">
        <v>1754</v>
      </c>
      <c r="E1408" t="s">
        <v>1770</v>
      </c>
      <c r="F1408">
        <v>1449914400</v>
      </c>
      <c r="G1408">
        <v>1445336607</v>
      </c>
      <c r="H1408" t="b">
        <v>0</v>
      </c>
      <c r="I1408">
        <v>3</v>
      </c>
      <c r="J1408" t="b">
        <v>0</v>
      </c>
      <c r="K1408" t="s">
        <v>1818</v>
      </c>
      <c r="L1408">
        <f>ROUND(C1408/B1408*100,0)</f>
        <v>0</v>
      </c>
      <c r="M1408">
        <f>IFERROR(ROUND(C1408/I1408,2),0)</f>
        <v>5</v>
      </c>
      <c r="N1408" t="s">
        <v>1860</v>
      </c>
      <c r="O1408" t="s">
        <v>1879</v>
      </c>
      <c r="P1408" s="10">
        <f t="shared" si="42"/>
        <v>42297.432951388888</v>
      </c>
      <c r="Q1408" s="10">
        <f t="shared" si="43"/>
        <v>42350.416666666672</v>
      </c>
    </row>
    <row r="1409" spans="1:17" hidden="1" x14ac:dyDescent="0.3">
      <c r="A1409" s="7">
        <v>1407</v>
      </c>
      <c r="B1409" s="3">
        <v>3000</v>
      </c>
      <c r="C1409" s="5">
        <v>15</v>
      </c>
      <c r="D1409" t="s">
        <v>1754</v>
      </c>
      <c r="E1409" t="s">
        <v>1757</v>
      </c>
      <c r="F1409">
        <v>1407847978</v>
      </c>
      <c r="G1409">
        <v>1405687978</v>
      </c>
      <c r="H1409" t="b">
        <v>0</v>
      </c>
      <c r="I1409">
        <v>2</v>
      </c>
      <c r="J1409" t="b">
        <v>0</v>
      </c>
      <c r="K1409" t="s">
        <v>1818</v>
      </c>
      <c r="L1409">
        <f>ROUND(C1409/B1409*100,0)</f>
        <v>1</v>
      </c>
      <c r="M1409">
        <f>IFERROR(ROUND(C1409/I1409,2),0)</f>
        <v>7.5</v>
      </c>
      <c r="N1409" t="s">
        <v>1860</v>
      </c>
      <c r="O1409" t="s">
        <v>1879</v>
      </c>
      <c r="P1409" s="10">
        <f t="shared" si="42"/>
        <v>41838.536782407406</v>
      </c>
      <c r="Q1409" s="10">
        <f t="shared" si="43"/>
        <v>41863.536782407406</v>
      </c>
    </row>
    <row r="1410" spans="1:17" hidden="1" x14ac:dyDescent="0.3">
      <c r="A1410" s="7">
        <v>1408</v>
      </c>
      <c r="B1410" s="3">
        <v>1000</v>
      </c>
      <c r="C1410" s="5">
        <v>72</v>
      </c>
      <c r="D1410" t="s">
        <v>1754</v>
      </c>
      <c r="E1410" t="s">
        <v>1758</v>
      </c>
      <c r="F1410">
        <v>1447451756</v>
      </c>
      <c r="G1410">
        <v>1444856156</v>
      </c>
      <c r="H1410" t="b">
        <v>0</v>
      </c>
      <c r="I1410">
        <v>6</v>
      </c>
      <c r="J1410" t="b">
        <v>0</v>
      </c>
      <c r="K1410" t="s">
        <v>1818</v>
      </c>
      <c r="L1410">
        <f>ROUND(C1410/B1410*100,0)</f>
        <v>7</v>
      </c>
      <c r="M1410">
        <f>IFERROR(ROUND(C1410/I1410,2),0)</f>
        <v>12</v>
      </c>
      <c r="N1410" t="s">
        <v>1860</v>
      </c>
      <c r="O1410" t="s">
        <v>1879</v>
      </c>
      <c r="P1410" s="10">
        <f t="shared" si="42"/>
        <v>42291.872175925921</v>
      </c>
      <c r="Q1410" s="10">
        <f t="shared" si="43"/>
        <v>42321.913842592592</v>
      </c>
    </row>
    <row r="1411" spans="1:17" hidden="1" x14ac:dyDescent="0.3">
      <c r="A1411" s="7">
        <v>1409</v>
      </c>
      <c r="B1411" s="3">
        <v>4000</v>
      </c>
      <c r="C1411" s="5">
        <v>0</v>
      </c>
      <c r="D1411" t="s">
        <v>1754</v>
      </c>
      <c r="E1411" t="s">
        <v>1757</v>
      </c>
      <c r="F1411">
        <v>1420085535</v>
      </c>
      <c r="G1411">
        <v>1414897935</v>
      </c>
      <c r="H1411" t="b">
        <v>0</v>
      </c>
      <c r="I1411">
        <v>0</v>
      </c>
      <c r="J1411" t="b">
        <v>0</v>
      </c>
      <c r="K1411" t="s">
        <v>1818</v>
      </c>
      <c r="L1411">
        <f>ROUND(C1411/B1411*100,0)</f>
        <v>0</v>
      </c>
      <c r="M1411">
        <f>IFERROR(ROUND(C1411/I1411,2),0)</f>
        <v>0</v>
      </c>
      <c r="N1411" t="s">
        <v>1860</v>
      </c>
      <c r="O1411" t="s">
        <v>1879</v>
      </c>
      <c r="P1411" s="10">
        <f t="shared" ref="P1411:P1474" si="44">(((G1411/60)/60/24)+DATE(1970,1,1))</f>
        <v>41945.133506944447</v>
      </c>
      <c r="Q1411" s="10">
        <f t="shared" ref="Q1411:Q1474" si="45">(((F1411/60)/60/24)+DATE(1970,1,1))</f>
        <v>42005.175173611111</v>
      </c>
    </row>
    <row r="1412" spans="1:17" hidden="1" x14ac:dyDescent="0.3">
      <c r="A1412" s="7">
        <v>1410</v>
      </c>
      <c r="B1412" s="3">
        <v>6000</v>
      </c>
      <c r="C1412" s="5">
        <v>1</v>
      </c>
      <c r="D1412" t="s">
        <v>1754</v>
      </c>
      <c r="E1412" t="s">
        <v>1770</v>
      </c>
      <c r="F1412">
        <v>1464939520</v>
      </c>
      <c r="G1412">
        <v>1461051520</v>
      </c>
      <c r="H1412" t="b">
        <v>0</v>
      </c>
      <c r="I1412">
        <v>1</v>
      </c>
      <c r="J1412" t="b">
        <v>0</v>
      </c>
      <c r="K1412" t="s">
        <v>1818</v>
      </c>
      <c r="L1412">
        <f>ROUND(C1412/B1412*100,0)</f>
        <v>0</v>
      </c>
      <c r="M1412">
        <f>IFERROR(ROUND(C1412/I1412,2),0)</f>
        <v>1</v>
      </c>
      <c r="N1412" t="s">
        <v>1860</v>
      </c>
      <c r="O1412" t="s">
        <v>1879</v>
      </c>
      <c r="P1412" s="10">
        <f t="shared" si="44"/>
        <v>42479.318518518514</v>
      </c>
      <c r="Q1412" s="10">
        <f t="shared" si="45"/>
        <v>42524.318518518514</v>
      </c>
    </row>
    <row r="1413" spans="1:17" hidden="1" x14ac:dyDescent="0.3">
      <c r="A1413" s="7">
        <v>1411</v>
      </c>
      <c r="B1413" s="3">
        <v>3000</v>
      </c>
      <c r="C1413" s="5">
        <v>7</v>
      </c>
      <c r="D1413" t="s">
        <v>1754</v>
      </c>
      <c r="E1413" t="s">
        <v>1758</v>
      </c>
      <c r="F1413">
        <v>1423185900</v>
      </c>
      <c r="G1413">
        <v>1420766700</v>
      </c>
      <c r="H1413" t="b">
        <v>0</v>
      </c>
      <c r="I1413">
        <v>3</v>
      </c>
      <c r="J1413" t="b">
        <v>0</v>
      </c>
      <c r="K1413" t="s">
        <v>1818</v>
      </c>
      <c r="L1413">
        <f>ROUND(C1413/B1413*100,0)</f>
        <v>0</v>
      </c>
      <c r="M1413">
        <f>IFERROR(ROUND(C1413/I1413,2),0)</f>
        <v>2.33</v>
      </c>
      <c r="N1413" t="s">
        <v>1860</v>
      </c>
      <c r="O1413" t="s">
        <v>1879</v>
      </c>
      <c r="P1413" s="10">
        <f t="shared" si="44"/>
        <v>42013.059027777781</v>
      </c>
      <c r="Q1413" s="10">
        <f t="shared" si="45"/>
        <v>42041.059027777781</v>
      </c>
    </row>
    <row r="1414" spans="1:17" hidden="1" x14ac:dyDescent="0.3">
      <c r="A1414" s="7">
        <v>1412</v>
      </c>
      <c r="B1414" s="3">
        <v>7000</v>
      </c>
      <c r="C1414" s="5">
        <v>320</v>
      </c>
      <c r="D1414" t="s">
        <v>1754</v>
      </c>
      <c r="E1414" t="s">
        <v>1757</v>
      </c>
      <c r="F1414">
        <v>1417656699</v>
      </c>
      <c r="G1414">
        <v>1415064699</v>
      </c>
      <c r="H1414" t="b">
        <v>0</v>
      </c>
      <c r="I1414">
        <v>13</v>
      </c>
      <c r="J1414" t="b">
        <v>0</v>
      </c>
      <c r="K1414" t="s">
        <v>1818</v>
      </c>
      <c r="L1414">
        <f>ROUND(C1414/B1414*100,0)</f>
        <v>5</v>
      </c>
      <c r="M1414">
        <f>IFERROR(ROUND(C1414/I1414,2),0)</f>
        <v>24.62</v>
      </c>
      <c r="N1414" t="s">
        <v>1860</v>
      </c>
      <c r="O1414" t="s">
        <v>1879</v>
      </c>
      <c r="P1414" s="10">
        <f t="shared" si="44"/>
        <v>41947.063645833332</v>
      </c>
      <c r="Q1414" s="10">
        <f t="shared" si="45"/>
        <v>41977.063645833332</v>
      </c>
    </row>
    <row r="1415" spans="1:17" hidden="1" x14ac:dyDescent="0.3">
      <c r="A1415" s="7">
        <v>1413</v>
      </c>
      <c r="B1415" s="3">
        <v>2000</v>
      </c>
      <c r="C1415" s="5">
        <v>100</v>
      </c>
      <c r="D1415" t="s">
        <v>1754</v>
      </c>
      <c r="E1415" t="s">
        <v>1770</v>
      </c>
      <c r="F1415">
        <v>1455964170</v>
      </c>
      <c r="G1415">
        <v>1450780170</v>
      </c>
      <c r="H1415" t="b">
        <v>0</v>
      </c>
      <c r="I1415">
        <v>1</v>
      </c>
      <c r="J1415" t="b">
        <v>0</v>
      </c>
      <c r="K1415" t="s">
        <v>1818</v>
      </c>
      <c r="L1415">
        <f>ROUND(C1415/B1415*100,0)</f>
        <v>5</v>
      </c>
      <c r="M1415">
        <f>IFERROR(ROUND(C1415/I1415,2),0)</f>
        <v>100</v>
      </c>
      <c r="N1415" t="s">
        <v>1860</v>
      </c>
      <c r="O1415" t="s">
        <v>1879</v>
      </c>
      <c r="P1415" s="10">
        <f t="shared" si="44"/>
        <v>42360.437152777777</v>
      </c>
      <c r="Q1415" s="10">
        <f t="shared" si="45"/>
        <v>42420.437152777777</v>
      </c>
    </row>
    <row r="1416" spans="1:17" hidden="1" x14ac:dyDescent="0.3">
      <c r="A1416" s="7">
        <v>1414</v>
      </c>
      <c r="B1416" s="3">
        <v>500</v>
      </c>
      <c r="C1416" s="5">
        <v>1</v>
      </c>
      <c r="D1416" t="s">
        <v>1754</v>
      </c>
      <c r="E1416" t="s">
        <v>1757</v>
      </c>
      <c r="F1416">
        <v>1483423467</v>
      </c>
      <c r="G1416">
        <v>1480831467</v>
      </c>
      <c r="H1416" t="b">
        <v>0</v>
      </c>
      <c r="I1416">
        <v>1</v>
      </c>
      <c r="J1416" t="b">
        <v>0</v>
      </c>
      <c r="K1416" t="s">
        <v>1818</v>
      </c>
      <c r="L1416">
        <f>ROUND(C1416/B1416*100,0)</f>
        <v>0</v>
      </c>
      <c r="M1416">
        <f>IFERROR(ROUND(C1416/I1416,2),0)</f>
        <v>1</v>
      </c>
      <c r="N1416" t="s">
        <v>1860</v>
      </c>
      <c r="O1416" t="s">
        <v>1879</v>
      </c>
      <c r="P1416" s="10">
        <f t="shared" si="44"/>
        <v>42708.25309027778</v>
      </c>
      <c r="Q1416" s="10">
        <f t="shared" si="45"/>
        <v>42738.25309027778</v>
      </c>
    </row>
    <row r="1417" spans="1:17" hidden="1" x14ac:dyDescent="0.3">
      <c r="A1417" s="7">
        <v>1415</v>
      </c>
      <c r="B1417" s="3">
        <v>4400</v>
      </c>
      <c r="C1417" s="5">
        <v>800</v>
      </c>
      <c r="D1417" t="s">
        <v>1754</v>
      </c>
      <c r="E1417" t="s">
        <v>1757</v>
      </c>
      <c r="F1417">
        <v>1439741591</v>
      </c>
      <c r="G1417">
        <v>1436285591</v>
      </c>
      <c r="H1417" t="b">
        <v>0</v>
      </c>
      <c r="I1417">
        <v>9</v>
      </c>
      <c r="J1417" t="b">
        <v>0</v>
      </c>
      <c r="K1417" t="s">
        <v>1818</v>
      </c>
      <c r="L1417">
        <f>ROUND(C1417/B1417*100,0)</f>
        <v>18</v>
      </c>
      <c r="M1417">
        <f>IFERROR(ROUND(C1417/I1417,2),0)</f>
        <v>88.89</v>
      </c>
      <c r="N1417" t="s">
        <v>1860</v>
      </c>
      <c r="O1417" t="s">
        <v>1879</v>
      </c>
      <c r="P1417" s="10">
        <f t="shared" si="44"/>
        <v>42192.675821759258</v>
      </c>
      <c r="Q1417" s="10">
        <f t="shared" si="45"/>
        <v>42232.675821759258</v>
      </c>
    </row>
    <row r="1418" spans="1:17" hidden="1" x14ac:dyDescent="0.3">
      <c r="A1418" s="7">
        <v>1416</v>
      </c>
      <c r="B1418" s="3">
        <v>50000</v>
      </c>
      <c r="C1418" s="5">
        <v>0</v>
      </c>
      <c r="D1418" t="s">
        <v>1754</v>
      </c>
      <c r="E1418" t="s">
        <v>1757</v>
      </c>
      <c r="F1418">
        <v>1448147619</v>
      </c>
      <c r="G1418">
        <v>1445552019</v>
      </c>
      <c r="H1418" t="b">
        <v>0</v>
      </c>
      <c r="I1418">
        <v>0</v>
      </c>
      <c r="J1418" t="b">
        <v>0</v>
      </c>
      <c r="K1418" t="s">
        <v>1818</v>
      </c>
      <c r="L1418">
        <f>ROUND(C1418/B1418*100,0)</f>
        <v>0</v>
      </c>
      <c r="M1418">
        <f>IFERROR(ROUND(C1418/I1418,2),0)</f>
        <v>0</v>
      </c>
      <c r="N1418" t="s">
        <v>1860</v>
      </c>
      <c r="O1418" t="s">
        <v>1879</v>
      </c>
      <c r="P1418" s="10">
        <f t="shared" si="44"/>
        <v>42299.926145833335</v>
      </c>
      <c r="Q1418" s="10">
        <f t="shared" si="45"/>
        <v>42329.967812499999</v>
      </c>
    </row>
    <row r="1419" spans="1:17" hidden="1" x14ac:dyDescent="0.3">
      <c r="A1419" s="7">
        <v>1417</v>
      </c>
      <c r="B1419" s="3">
        <v>4500</v>
      </c>
      <c r="C1419" s="5">
        <v>55</v>
      </c>
      <c r="D1419" t="s">
        <v>1754</v>
      </c>
      <c r="E1419" t="s">
        <v>1757</v>
      </c>
      <c r="F1419">
        <v>1442315460</v>
      </c>
      <c r="G1419">
        <v>1439696174</v>
      </c>
      <c r="H1419" t="b">
        <v>0</v>
      </c>
      <c r="I1419">
        <v>2</v>
      </c>
      <c r="J1419" t="b">
        <v>0</v>
      </c>
      <c r="K1419" t="s">
        <v>1818</v>
      </c>
      <c r="L1419">
        <f>ROUND(C1419/B1419*100,0)</f>
        <v>1</v>
      </c>
      <c r="M1419">
        <f>IFERROR(ROUND(C1419/I1419,2),0)</f>
        <v>27.5</v>
      </c>
      <c r="N1419" t="s">
        <v>1860</v>
      </c>
      <c r="O1419" t="s">
        <v>1879</v>
      </c>
      <c r="P1419" s="10">
        <f t="shared" si="44"/>
        <v>42232.15016203704</v>
      </c>
      <c r="Q1419" s="10">
        <f t="shared" si="45"/>
        <v>42262.465972222228</v>
      </c>
    </row>
    <row r="1420" spans="1:17" hidden="1" x14ac:dyDescent="0.3">
      <c r="A1420" s="7">
        <v>1418</v>
      </c>
      <c r="B1420" s="3">
        <v>3000</v>
      </c>
      <c r="C1420" s="5">
        <v>6</v>
      </c>
      <c r="D1420" t="s">
        <v>1754</v>
      </c>
      <c r="E1420" t="s">
        <v>1760</v>
      </c>
      <c r="F1420">
        <v>1456397834</v>
      </c>
      <c r="G1420">
        <v>1453805834</v>
      </c>
      <c r="H1420" t="b">
        <v>0</v>
      </c>
      <c r="I1420">
        <v>1</v>
      </c>
      <c r="J1420" t="b">
        <v>0</v>
      </c>
      <c r="K1420" t="s">
        <v>1818</v>
      </c>
      <c r="L1420">
        <f>ROUND(C1420/B1420*100,0)</f>
        <v>0</v>
      </c>
      <c r="M1420">
        <f>IFERROR(ROUND(C1420/I1420,2),0)</f>
        <v>6</v>
      </c>
      <c r="N1420" t="s">
        <v>1860</v>
      </c>
      <c r="O1420" t="s">
        <v>1879</v>
      </c>
      <c r="P1420" s="10">
        <f t="shared" si="44"/>
        <v>42395.456412037034</v>
      </c>
      <c r="Q1420" s="10">
        <f t="shared" si="45"/>
        <v>42425.456412037034</v>
      </c>
    </row>
    <row r="1421" spans="1:17" hidden="1" x14ac:dyDescent="0.3">
      <c r="A1421" s="7">
        <v>1419</v>
      </c>
      <c r="B1421" s="3">
        <v>6300</v>
      </c>
      <c r="C1421" s="5">
        <v>445</v>
      </c>
      <c r="D1421" t="s">
        <v>1754</v>
      </c>
      <c r="E1421" t="s">
        <v>1757</v>
      </c>
      <c r="F1421">
        <v>1476010619</v>
      </c>
      <c r="G1421">
        <v>1473418619</v>
      </c>
      <c r="H1421" t="b">
        <v>0</v>
      </c>
      <c r="I1421">
        <v>10</v>
      </c>
      <c r="J1421" t="b">
        <v>0</v>
      </c>
      <c r="K1421" t="s">
        <v>1818</v>
      </c>
      <c r="L1421">
        <f>ROUND(C1421/B1421*100,0)</f>
        <v>7</v>
      </c>
      <c r="M1421">
        <f>IFERROR(ROUND(C1421/I1421,2),0)</f>
        <v>44.5</v>
      </c>
      <c r="N1421" t="s">
        <v>1860</v>
      </c>
      <c r="O1421" t="s">
        <v>1879</v>
      </c>
      <c r="P1421" s="10">
        <f t="shared" si="44"/>
        <v>42622.456238425926</v>
      </c>
      <c r="Q1421" s="10">
        <f t="shared" si="45"/>
        <v>42652.456238425926</v>
      </c>
    </row>
    <row r="1422" spans="1:17" hidden="1" x14ac:dyDescent="0.3">
      <c r="A1422" s="7">
        <v>1420</v>
      </c>
      <c r="B1422" s="3">
        <v>110</v>
      </c>
      <c r="C1422" s="5">
        <v>3</v>
      </c>
      <c r="D1422" t="s">
        <v>1754</v>
      </c>
      <c r="E1422" t="s">
        <v>1757</v>
      </c>
      <c r="F1422">
        <v>1467129686</v>
      </c>
      <c r="G1422">
        <v>1464969686</v>
      </c>
      <c r="H1422" t="b">
        <v>0</v>
      </c>
      <c r="I1422">
        <v>3</v>
      </c>
      <c r="J1422" t="b">
        <v>0</v>
      </c>
      <c r="K1422" t="s">
        <v>1818</v>
      </c>
      <c r="L1422">
        <f>ROUND(C1422/B1422*100,0)</f>
        <v>3</v>
      </c>
      <c r="M1422">
        <f>IFERROR(ROUND(C1422/I1422,2),0)</f>
        <v>1</v>
      </c>
      <c r="N1422" t="s">
        <v>1860</v>
      </c>
      <c r="O1422" t="s">
        <v>1879</v>
      </c>
      <c r="P1422" s="10">
        <f t="shared" si="44"/>
        <v>42524.667662037042</v>
      </c>
      <c r="Q1422" s="10">
        <f t="shared" si="45"/>
        <v>42549.667662037042</v>
      </c>
    </row>
    <row r="1423" spans="1:17" hidden="1" x14ac:dyDescent="0.3">
      <c r="A1423" s="7">
        <v>1421</v>
      </c>
      <c r="B1423" s="3">
        <v>200000</v>
      </c>
      <c r="C1423" s="5">
        <v>200</v>
      </c>
      <c r="D1423" t="s">
        <v>1754</v>
      </c>
      <c r="E1423" t="s">
        <v>1768</v>
      </c>
      <c r="F1423">
        <v>1423432709</v>
      </c>
      <c r="G1423">
        <v>1420840709</v>
      </c>
      <c r="H1423" t="b">
        <v>0</v>
      </c>
      <c r="I1423">
        <v>2</v>
      </c>
      <c r="J1423" t="b">
        <v>0</v>
      </c>
      <c r="K1423" t="s">
        <v>1818</v>
      </c>
      <c r="L1423">
        <f>ROUND(C1423/B1423*100,0)</f>
        <v>0</v>
      </c>
      <c r="M1423">
        <f>IFERROR(ROUND(C1423/I1423,2),0)</f>
        <v>100</v>
      </c>
      <c r="N1423" t="s">
        <v>1860</v>
      </c>
      <c r="O1423" t="s">
        <v>1879</v>
      </c>
      <c r="P1423" s="10">
        <f t="shared" si="44"/>
        <v>42013.915613425925</v>
      </c>
      <c r="Q1423" s="10">
        <f t="shared" si="45"/>
        <v>42043.915613425925</v>
      </c>
    </row>
    <row r="1424" spans="1:17" hidden="1" x14ac:dyDescent="0.3">
      <c r="A1424" s="7">
        <v>1422</v>
      </c>
      <c r="B1424" s="3">
        <v>25000</v>
      </c>
      <c r="C1424" s="5">
        <v>26</v>
      </c>
      <c r="D1424" t="s">
        <v>1754</v>
      </c>
      <c r="E1424" t="s">
        <v>1761</v>
      </c>
      <c r="F1424">
        <v>1474436704</v>
      </c>
      <c r="G1424">
        <v>1471844704</v>
      </c>
      <c r="H1424" t="b">
        <v>0</v>
      </c>
      <c r="I1424">
        <v>2</v>
      </c>
      <c r="J1424" t="b">
        <v>0</v>
      </c>
      <c r="K1424" t="s">
        <v>1818</v>
      </c>
      <c r="L1424">
        <f>ROUND(C1424/B1424*100,0)</f>
        <v>0</v>
      </c>
      <c r="M1424">
        <f>IFERROR(ROUND(C1424/I1424,2),0)</f>
        <v>13</v>
      </c>
      <c r="N1424" t="s">
        <v>1860</v>
      </c>
      <c r="O1424" t="s">
        <v>1879</v>
      </c>
      <c r="P1424" s="10">
        <f t="shared" si="44"/>
        <v>42604.239629629628</v>
      </c>
      <c r="Q1424" s="10">
        <f t="shared" si="45"/>
        <v>42634.239629629628</v>
      </c>
    </row>
    <row r="1425" spans="1:17" hidden="1" x14ac:dyDescent="0.3">
      <c r="A1425" s="7">
        <v>1423</v>
      </c>
      <c r="B1425" s="3">
        <v>30000</v>
      </c>
      <c r="C1425" s="5">
        <v>100</v>
      </c>
      <c r="D1425" t="s">
        <v>1754</v>
      </c>
      <c r="E1425" t="s">
        <v>1759</v>
      </c>
      <c r="F1425">
        <v>1451637531</v>
      </c>
      <c r="G1425">
        <v>1449045531</v>
      </c>
      <c r="H1425" t="b">
        <v>0</v>
      </c>
      <c r="I1425">
        <v>1</v>
      </c>
      <c r="J1425" t="b">
        <v>0</v>
      </c>
      <c r="K1425" t="s">
        <v>1818</v>
      </c>
      <c r="L1425">
        <f>ROUND(C1425/B1425*100,0)</f>
        <v>0</v>
      </c>
      <c r="M1425">
        <f>IFERROR(ROUND(C1425/I1425,2),0)</f>
        <v>100</v>
      </c>
      <c r="N1425" t="s">
        <v>1860</v>
      </c>
      <c r="O1425" t="s">
        <v>1879</v>
      </c>
      <c r="P1425" s="10">
        <f t="shared" si="44"/>
        <v>42340.360312500001</v>
      </c>
      <c r="Q1425" s="10">
        <f t="shared" si="45"/>
        <v>42370.360312500001</v>
      </c>
    </row>
    <row r="1426" spans="1:17" hidden="1" x14ac:dyDescent="0.3">
      <c r="A1426" s="7">
        <v>1424</v>
      </c>
      <c r="B1426" s="3">
        <v>7500</v>
      </c>
      <c r="C1426" s="5">
        <v>1527</v>
      </c>
      <c r="D1426" t="s">
        <v>1754</v>
      </c>
      <c r="E1426" t="s">
        <v>1757</v>
      </c>
      <c r="F1426">
        <v>1479233602</v>
      </c>
      <c r="G1426">
        <v>1478106802</v>
      </c>
      <c r="H1426" t="b">
        <v>0</v>
      </c>
      <c r="I1426">
        <v>14</v>
      </c>
      <c r="J1426" t="b">
        <v>0</v>
      </c>
      <c r="K1426" t="s">
        <v>1818</v>
      </c>
      <c r="L1426">
        <f>ROUND(C1426/B1426*100,0)</f>
        <v>20</v>
      </c>
      <c r="M1426">
        <f>IFERROR(ROUND(C1426/I1426,2),0)</f>
        <v>109.07</v>
      </c>
      <c r="N1426" t="s">
        <v>1860</v>
      </c>
      <c r="O1426" t="s">
        <v>1879</v>
      </c>
      <c r="P1426" s="10">
        <f t="shared" si="44"/>
        <v>42676.717615740738</v>
      </c>
      <c r="Q1426" s="10">
        <f t="shared" si="45"/>
        <v>42689.759282407409</v>
      </c>
    </row>
    <row r="1427" spans="1:17" hidden="1" x14ac:dyDescent="0.3">
      <c r="A1427" s="7">
        <v>1425</v>
      </c>
      <c r="B1427" s="3">
        <v>13000</v>
      </c>
      <c r="C1427" s="5">
        <v>0</v>
      </c>
      <c r="D1427" t="s">
        <v>1754</v>
      </c>
      <c r="E1427" t="s">
        <v>1757</v>
      </c>
      <c r="F1427">
        <v>1430276959</v>
      </c>
      <c r="G1427">
        <v>1427684959</v>
      </c>
      <c r="H1427" t="b">
        <v>0</v>
      </c>
      <c r="I1427">
        <v>0</v>
      </c>
      <c r="J1427" t="b">
        <v>0</v>
      </c>
      <c r="K1427" t="s">
        <v>1818</v>
      </c>
      <c r="L1427">
        <f>ROUND(C1427/B1427*100,0)</f>
        <v>0</v>
      </c>
      <c r="M1427">
        <f>IFERROR(ROUND(C1427/I1427,2),0)</f>
        <v>0</v>
      </c>
      <c r="N1427" t="s">
        <v>1860</v>
      </c>
      <c r="O1427" t="s">
        <v>1879</v>
      </c>
      <c r="P1427" s="10">
        <f t="shared" si="44"/>
        <v>42093.131469907406</v>
      </c>
      <c r="Q1427" s="10">
        <f t="shared" si="45"/>
        <v>42123.131469907406</v>
      </c>
    </row>
    <row r="1428" spans="1:17" hidden="1" x14ac:dyDescent="0.3">
      <c r="A1428" s="7">
        <v>1426</v>
      </c>
      <c r="B1428" s="3">
        <v>1000</v>
      </c>
      <c r="C1428" s="5">
        <v>0</v>
      </c>
      <c r="D1428" t="s">
        <v>1754</v>
      </c>
      <c r="E1428" t="s">
        <v>1769</v>
      </c>
      <c r="F1428">
        <v>1440408120</v>
      </c>
      <c r="G1428">
        <v>1435224120</v>
      </c>
      <c r="H1428" t="b">
        <v>0</v>
      </c>
      <c r="I1428">
        <v>0</v>
      </c>
      <c r="J1428" t="b">
        <v>0</v>
      </c>
      <c r="K1428" t="s">
        <v>1818</v>
      </c>
      <c r="L1428">
        <f>ROUND(C1428/B1428*100,0)</f>
        <v>0</v>
      </c>
      <c r="M1428">
        <f>IFERROR(ROUND(C1428/I1428,2),0)</f>
        <v>0</v>
      </c>
      <c r="N1428" t="s">
        <v>1860</v>
      </c>
      <c r="O1428" t="s">
        <v>1879</v>
      </c>
      <c r="P1428" s="10">
        <f t="shared" si="44"/>
        <v>42180.390277777777</v>
      </c>
      <c r="Q1428" s="10">
        <f t="shared" si="45"/>
        <v>42240.390277777777</v>
      </c>
    </row>
    <row r="1429" spans="1:17" hidden="1" x14ac:dyDescent="0.3">
      <c r="A1429" s="7">
        <v>1427</v>
      </c>
      <c r="B1429" s="3">
        <v>5000</v>
      </c>
      <c r="C1429" s="5">
        <v>419</v>
      </c>
      <c r="D1429" t="s">
        <v>1754</v>
      </c>
      <c r="E1429" t="s">
        <v>1769</v>
      </c>
      <c r="F1429">
        <v>1474230385</v>
      </c>
      <c r="G1429">
        <v>1471638385</v>
      </c>
      <c r="H1429" t="b">
        <v>0</v>
      </c>
      <c r="I1429">
        <v>4</v>
      </c>
      <c r="J1429" t="b">
        <v>0</v>
      </c>
      <c r="K1429" t="s">
        <v>1818</v>
      </c>
      <c r="L1429">
        <f>ROUND(C1429/B1429*100,0)</f>
        <v>8</v>
      </c>
      <c r="M1429">
        <f>IFERROR(ROUND(C1429/I1429,2),0)</f>
        <v>104.75</v>
      </c>
      <c r="N1429" t="s">
        <v>1860</v>
      </c>
      <c r="O1429" t="s">
        <v>1879</v>
      </c>
      <c r="P1429" s="10">
        <f t="shared" si="44"/>
        <v>42601.851678240739</v>
      </c>
      <c r="Q1429" s="10">
        <f t="shared" si="45"/>
        <v>42631.851678240739</v>
      </c>
    </row>
    <row r="1430" spans="1:17" hidden="1" x14ac:dyDescent="0.3">
      <c r="A1430" s="7">
        <v>1428</v>
      </c>
      <c r="B1430" s="3">
        <v>1000</v>
      </c>
      <c r="C1430" s="5">
        <v>45</v>
      </c>
      <c r="D1430" t="s">
        <v>1754</v>
      </c>
      <c r="E1430" t="s">
        <v>1760</v>
      </c>
      <c r="F1430">
        <v>1459584417</v>
      </c>
      <c r="G1430">
        <v>1456996017</v>
      </c>
      <c r="H1430" t="b">
        <v>0</v>
      </c>
      <c r="I1430">
        <v>3</v>
      </c>
      <c r="J1430" t="b">
        <v>0</v>
      </c>
      <c r="K1430" t="s">
        <v>1818</v>
      </c>
      <c r="L1430">
        <f>ROUND(C1430/B1430*100,0)</f>
        <v>5</v>
      </c>
      <c r="M1430">
        <f>IFERROR(ROUND(C1430/I1430,2),0)</f>
        <v>15</v>
      </c>
      <c r="N1430" t="s">
        <v>1860</v>
      </c>
      <c r="O1430" t="s">
        <v>1879</v>
      </c>
      <c r="P1430" s="10">
        <f t="shared" si="44"/>
        <v>42432.379826388889</v>
      </c>
      <c r="Q1430" s="10">
        <f t="shared" si="45"/>
        <v>42462.338159722218</v>
      </c>
    </row>
    <row r="1431" spans="1:17" hidden="1" x14ac:dyDescent="0.3">
      <c r="A1431" s="7">
        <v>1429</v>
      </c>
      <c r="B1431" s="3">
        <v>10000</v>
      </c>
      <c r="C1431" s="5">
        <v>0</v>
      </c>
      <c r="D1431" t="s">
        <v>1754</v>
      </c>
      <c r="E1431" t="s">
        <v>1757</v>
      </c>
      <c r="F1431">
        <v>1428629242</v>
      </c>
      <c r="G1431">
        <v>1426037242</v>
      </c>
      <c r="H1431" t="b">
        <v>0</v>
      </c>
      <c r="I1431">
        <v>0</v>
      </c>
      <c r="J1431" t="b">
        <v>0</v>
      </c>
      <c r="K1431" t="s">
        <v>1818</v>
      </c>
      <c r="L1431">
        <f>ROUND(C1431/B1431*100,0)</f>
        <v>0</v>
      </c>
      <c r="M1431">
        <f>IFERROR(ROUND(C1431/I1431,2),0)</f>
        <v>0</v>
      </c>
      <c r="N1431" t="s">
        <v>1860</v>
      </c>
      <c r="O1431" t="s">
        <v>1879</v>
      </c>
      <c r="P1431" s="10">
        <f t="shared" si="44"/>
        <v>42074.060671296291</v>
      </c>
      <c r="Q1431" s="10">
        <f t="shared" si="45"/>
        <v>42104.060671296291</v>
      </c>
    </row>
    <row r="1432" spans="1:17" hidden="1" x14ac:dyDescent="0.3">
      <c r="A1432" s="7">
        <v>1430</v>
      </c>
      <c r="B1432" s="3">
        <v>5000</v>
      </c>
      <c r="C1432" s="5">
        <v>403</v>
      </c>
      <c r="D1432" t="s">
        <v>1754</v>
      </c>
      <c r="E1432" t="s">
        <v>1757</v>
      </c>
      <c r="F1432">
        <v>1419017488</v>
      </c>
      <c r="G1432">
        <v>1416339088</v>
      </c>
      <c r="H1432" t="b">
        <v>0</v>
      </c>
      <c r="I1432">
        <v>5</v>
      </c>
      <c r="J1432" t="b">
        <v>0</v>
      </c>
      <c r="K1432" t="s">
        <v>1818</v>
      </c>
      <c r="L1432">
        <f>ROUND(C1432/B1432*100,0)</f>
        <v>8</v>
      </c>
      <c r="M1432">
        <f>IFERROR(ROUND(C1432/I1432,2),0)</f>
        <v>80.599999999999994</v>
      </c>
      <c r="N1432" t="s">
        <v>1860</v>
      </c>
      <c r="O1432" t="s">
        <v>1879</v>
      </c>
      <c r="P1432" s="10">
        <f t="shared" si="44"/>
        <v>41961.813518518517</v>
      </c>
      <c r="Q1432" s="10">
        <f t="shared" si="45"/>
        <v>41992.813518518517</v>
      </c>
    </row>
    <row r="1433" spans="1:17" hidden="1" x14ac:dyDescent="0.3">
      <c r="A1433" s="7">
        <v>1431</v>
      </c>
      <c r="B1433" s="3">
        <v>17000</v>
      </c>
      <c r="C1433" s="5">
        <v>5431</v>
      </c>
      <c r="D1433" t="s">
        <v>1754</v>
      </c>
      <c r="E1433" t="s">
        <v>1757</v>
      </c>
      <c r="F1433">
        <v>1448517816</v>
      </c>
      <c r="G1433">
        <v>1445922216</v>
      </c>
      <c r="H1433" t="b">
        <v>0</v>
      </c>
      <c r="I1433">
        <v>47</v>
      </c>
      <c r="J1433" t="b">
        <v>0</v>
      </c>
      <c r="K1433" t="s">
        <v>1818</v>
      </c>
      <c r="L1433">
        <f>ROUND(C1433/B1433*100,0)</f>
        <v>32</v>
      </c>
      <c r="M1433">
        <f>IFERROR(ROUND(C1433/I1433,2),0)</f>
        <v>115.55</v>
      </c>
      <c r="N1433" t="s">
        <v>1860</v>
      </c>
      <c r="O1433" t="s">
        <v>1879</v>
      </c>
      <c r="P1433" s="10">
        <f t="shared" si="44"/>
        <v>42304.210833333331</v>
      </c>
      <c r="Q1433" s="10">
        <f t="shared" si="45"/>
        <v>42334.252500000002</v>
      </c>
    </row>
    <row r="1434" spans="1:17" hidden="1" x14ac:dyDescent="0.3">
      <c r="A1434" s="7">
        <v>1432</v>
      </c>
      <c r="B1434" s="3">
        <v>40000</v>
      </c>
      <c r="C1434" s="5">
        <v>0</v>
      </c>
      <c r="D1434" t="s">
        <v>1754</v>
      </c>
      <c r="E1434" t="s">
        <v>1757</v>
      </c>
      <c r="F1434">
        <v>1437417828</v>
      </c>
      <c r="G1434">
        <v>1434825828</v>
      </c>
      <c r="H1434" t="b">
        <v>0</v>
      </c>
      <c r="I1434">
        <v>0</v>
      </c>
      <c r="J1434" t="b">
        <v>0</v>
      </c>
      <c r="K1434" t="s">
        <v>1818</v>
      </c>
      <c r="L1434">
        <f>ROUND(C1434/B1434*100,0)</f>
        <v>0</v>
      </c>
      <c r="M1434">
        <f>IFERROR(ROUND(C1434/I1434,2),0)</f>
        <v>0</v>
      </c>
      <c r="N1434" t="s">
        <v>1860</v>
      </c>
      <c r="O1434" t="s">
        <v>1879</v>
      </c>
      <c r="P1434" s="10">
        <f t="shared" si="44"/>
        <v>42175.780416666668</v>
      </c>
      <c r="Q1434" s="10">
        <f t="shared" si="45"/>
        <v>42205.780416666668</v>
      </c>
    </row>
    <row r="1435" spans="1:17" hidden="1" x14ac:dyDescent="0.3">
      <c r="A1435" s="7">
        <v>1433</v>
      </c>
      <c r="B1435" s="3">
        <v>12000</v>
      </c>
      <c r="C1435" s="5">
        <v>805</v>
      </c>
      <c r="D1435" t="s">
        <v>1754</v>
      </c>
      <c r="E1435" t="s">
        <v>1770</v>
      </c>
      <c r="F1435">
        <v>1481367600</v>
      </c>
      <c r="G1435">
        <v>1477839675</v>
      </c>
      <c r="H1435" t="b">
        <v>0</v>
      </c>
      <c r="I1435">
        <v>10</v>
      </c>
      <c r="J1435" t="b">
        <v>0</v>
      </c>
      <c r="K1435" t="s">
        <v>1818</v>
      </c>
      <c r="L1435">
        <f>ROUND(C1435/B1435*100,0)</f>
        <v>7</v>
      </c>
      <c r="M1435">
        <f>IFERROR(ROUND(C1435/I1435,2),0)</f>
        <v>80.5</v>
      </c>
      <c r="N1435" t="s">
        <v>1860</v>
      </c>
      <c r="O1435" t="s">
        <v>1879</v>
      </c>
      <c r="P1435" s="10">
        <f t="shared" si="44"/>
        <v>42673.625868055555</v>
      </c>
      <c r="Q1435" s="10">
        <f t="shared" si="45"/>
        <v>42714.458333333328</v>
      </c>
    </row>
    <row r="1436" spans="1:17" hidden="1" x14ac:dyDescent="0.3">
      <c r="A1436" s="7">
        <v>1434</v>
      </c>
      <c r="B1436" s="3">
        <v>82000</v>
      </c>
      <c r="C1436" s="5">
        <v>8190</v>
      </c>
      <c r="D1436" t="s">
        <v>1754</v>
      </c>
      <c r="E1436" t="s">
        <v>1765</v>
      </c>
      <c r="F1436">
        <v>1433775600</v>
      </c>
      <c r="G1436">
        <v>1431973478</v>
      </c>
      <c r="H1436" t="b">
        <v>0</v>
      </c>
      <c r="I1436">
        <v>11</v>
      </c>
      <c r="J1436" t="b">
        <v>0</v>
      </c>
      <c r="K1436" t="s">
        <v>1818</v>
      </c>
      <c r="L1436">
        <f>ROUND(C1436/B1436*100,0)</f>
        <v>10</v>
      </c>
      <c r="M1436">
        <f>IFERROR(ROUND(C1436/I1436,2),0)</f>
        <v>744.55</v>
      </c>
      <c r="N1436" t="s">
        <v>1860</v>
      </c>
      <c r="O1436" t="s">
        <v>1879</v>
      </c>
      <c r="P1436" s="10">
        <f t="shared" si="44"/>
        <v>42142.767106481479</v>
      </c>
      <c r="Q1436" s="10">
        <f t="shared" si="45"/>
        <v>42163.625</v>
      </c>
    </row>
    <row r="1437" spans="1:17" hidden="1" x14ac:dyDescent="0.3">
      <c r="A1437" s="7">
        <v>1435</v>
      </c>
      <c r="B1437" s="3">
        <v>15000</v>
      </c>
      <c r="C1437" s="5">
        <v>15</v>
      </c>
      <c r="D1437" t="s">
        <v>1754</v>
      </c>
      <c r="E1437" t="s">
        <v>1770</v>
      </c>
      <c r="F1437">
        <v>1444589020</v>
      </c>
      <c r="G1437">
        <v>1441997020</v>
      </c>
      <c r="H1437" t="b">
        <v>0</v>
      </c>
      <c r="I1437">
        <v>2</v>
      </c>
      <c r="J1437" t="b">
        <v>0</v>
      </c>
      <c r="K1437" t="s">
        <v>1818</v>
      </c>
      <c r="L1437">
        <f>ROUND(C1437/B1437*100,0)</f>
        <v>0</v>
      </c>
      <c r="M1437">
        <f>IFERROR(ROUND(C1437/I1437,2),0)</f>
        <v>7.5</v>
      </c>
      <c r="N1437" t="s">
        <v>1860</v>
      </c>
      <c r="O1437" t="s">
        <v>1879</v>
      </c>
      <c r="P1437" s="10">
        <f t="shared" si="44"/>
        <v>42258.780324074076</v>
      </c>
      <c r="Q1437" s="10">
        <f t="shared" si="45"/>
        <v>42288.780324074076</v>
      </c>
    </row>
    <row r="1438" spans="1:17" hidden="1" x14ac:dyDescent="0.3">
      <c r="A1438" s="7">
        <v>1436</v>
      </c>
      <c r="B1438" s="3">
        <v>10000</v>
      </c>
      <c r="C1438" s="5">
        <v>77</v>
      </c>
      <c r="D1438" t="s">
        <v>1754</v>
      </c>
      <c r="E1438" t="s">
        <v>1769</v>
      </c>
      <c r="F1438">
        <v>1456043057</v>
      </c>
      <c r="G1438">
        <v>1453451057</v>
      </c>
      <c r="H1438" t="b">
        <v>0</v>
      </c>
      <c r="I1438">
        <v>2</v>
      </c>
      <c r="J1438" t="b">
        <v>0</v>
      </c>
      <c r="K1438" t="s">
        <v>1818</v>
      </c>
      <c r="L1438">
        <f>ROUND(C1438/B1438*100,0)</f>
        <v>1</v>
      </c>
      <c r="M1438">
        <f>IFERROR(ROUND(C1438/I1438,2),0)</f>
        <v>38.5</v>
      </c>
      <c r="N1438" t="s">
        <v>1860</v>
      </c>
      <c r="O1438" t="s">
        <v>1879</v>
      </c>
      <c r="P1438" s="10">
        <f t="shared" si="44"/>
        <v>42391.35019675926</v>
      </c>
      <c r="Q1438" s="10">
        <f t="shared" si="45"/>
        <v>42421.35019675926</v>
      </c>
    </row>
    <row r="1439" spans="1:17" hidden="1" x14ac:dyDescent="0.3">
      <c r="A1439" s="7">
        <v>1437</v>
      </c>
      <c r="B1439" s="3">
        <v>3000</v>
      </c>
      <c r="C1439" s="5">
        <v>807</v>
      </c>
      <c r="D1439" t="s">
        <v>1754</v>
      </c>
      <c r="E1439" t="s">
        <v>1757</v>
      </c>
      <c r="F1439">
        <v>1405227540</v>
      </c>
      <c r="G1439">
        <v>1402058739</v>
      </c>
      <c r="H1439" t="b">
        <v>0</v>
      </c>
      <c r="I1439">
        <v>22</v>
      </c>
      <c r="J1439" t="b">
        <v>0</v>
      </c>
      <c r="K1439" t="s">
        <v>1818</v>
      </c>
      <c r="L1439">
        <f>ROUND(C1439/B1439*100,0)</f>
        <v>27</v>
      </c>
      <c r="M1439">
        <f>IFERROR(ROUND(C1439/I1439,2),0)</f>
        <v>36.68</v>
      </c>
      <c r="N1439" t="s">
        <v>1860</v>
      </c>
      <c r="O1439" t="s">
        <v>1879</v>
      </c>
      <c r="P1439" s="10">
        <f t="shared" si="44"/>
        <v>41796.531701388885</v>
      </c>
      <c r="Q1439" s="10">
        <f t="shared" si="45"/>
        <v>41833.207638888889</v>
      </c>
    </row>
    <row r="1440" spans="1:17" hidden="1" x14ac:dyDescent="0.3">
      <c r="A1440" s="7">
        <v>1438</v>
      </c>
      <c r="B1440" s="3">
        <v>20000</v>
      </c>
      <c r="C1440" s="5">
        <v>600</v>
      </c>
      <c r="D1440" t="s">
        <v>1754</v>
      </c>
      <c r="E1440" t="s">
        <v>1765</v>
      </c>
      <c r="F1440">
        <v>1461765300</v>
      </c>
      <c r="G1440">
        <v>1459198499</v>
      </c>
      <c r="H1440" t="b">
        <v>0</v>
      </c>
      <c r="I1440">
        <v>8</v>
      </c>
      <c r="J1440" t="b">
        <v>0</v>
      </c>
      <c r="K1440" t="s">
        <v>1818</v>
      </c>
      <c r="L1440">
        <f>ROUND(C1440/B1440*100,0)</f>
        <v>3</v>
      </c>
      <c r="M1440">
        <f>IFERROR(ROUND(C1440/I1440,2),0)</f>
        <v>75</v>
      </c>
      <c r="N1440" t="s">
        <v>1860</v>
      </c>
      <c r="O1440" t="s">
        <v>1879</v>
      </c>
      <c r="P1440" s="10">
        <f t="shared" si="44"/>
        <v>42457.871516203704</v>
      </c>
      <c r="Q1440" s="10">
        <f t="shared" si="45"/>
        <v>42487.579861111109</v>
      </c>
    </row>
    <row r="1441" spans="1:17" hidden="1" x14ac:dyDescent="0.3">
      <c r="A1441" s="7">
        <v>1439</v>
      </c>
      <c r="B1441" s="3">
        <v>2725</v>
      </c>
      <c r="C1441" s="5">
        <v>180</v>
      </c>
      <c r="D1441" t="s">
        <v>1754</v>
      </c>
      <c r="E1441" t="s">
        <v>1762</v>
      </c>
      <c r="F1441">
        <v>1425758101</v>
      </c>
      <c r="G1441">
        <v>1423166101</v>
      </c>
      <c r="H1441" t="b">
        <v>0</v>
      </c>
      <c r="I1441">
        <v>6</v>
      </c>
      <c r="J1441" t="b">
        <v>0</v>
      </c>
      <c r="K1441" t="s">
        <v>1818</v>
      </c>
      <c r="L1441">
        <f>ROUND(C1441/B1441*100,0)</f>
        <v>7</v>
      </c>
      <c r="M1441">
        <f>IFERROR(ROUND(C1441/I1441,2),0)</f>
        <v>30</v>
      </c>
      <c r="N1441" t="s">
        <v>1860</v>
      </c>
      <c r="O1441" t="s">
        <v>1879</v>
      </c>
      <c r="P1441" s="10">
        <f t="shared" si="44"/>
        <v>42040.829872685179</v>
      </c>
      <c r="Q1441" s="10">
        <f t="shared" si="45"/>
        <v>42070.829872685179</v>
      </c>
    </row>
    <row r="1442" spans="1:17" hidden="1" x14ac:dyDescent="0.3">
      <c r="A1442" s="7">
        <v>1440</v>
      </c>
      <c r="B1442" s="3">
        <v>13000</v>
      </c>
      <c r="C1442" s="5">
        <v>1</v>
      </c>
      <c r="D1442" t="s">
        <v>1754</v>
      </c>
      <c r="E1442" t="s">
        <v>1770</v>
      </c>
      <c r="F1442">
        <v>1464285463</v>
      </c>
      <c r="G1442">
        <v>1461693463</v>
      </c>
      <c r="H1442" t="b">
        <v>0</v>
      </c>
      <c r="I1442">
        <v>1</v>
      </c>
      <c r="J1442" t="b">
        <v>0</v>
      </c>
      <c r="K1442" t="s">
        <v>1818</v>
      </c>
      <c r="L1442">
        <f>ROUND(C1442/B1442*100,0)</f>
        <v>0</v>
      </c>
      <c r="M1442">
        <f>IFERROR(ROUND(C1442/I1442,2),0)</f>
        <v>1</v>
      </c>
      <c r="N1442" t="s">
        <v>1860</v>
      </c>
      <c r="O1442" t="s">
        <v>1879</v>
      </c>
      <c r="P1442" s="10">
        <f t="shared" si="44"/>
        <v>42486.748414351852</v>
      </c>
      <c r="Q1442" s="10">
        <f t="shared" si="45"/>
        <v>42516.748414351852</v>
      </c>
    </row>
    <row r="1443" spans="1:17" hidden="1" x14ac:dyDescent="0.3">
      <c r="A1443" s="7">
        <v>1441</v>
      </c>
      <c r="B1443" s="3">
        <v>180000</v>
      </c>
      <c r="C1443" s="5">
        <v>2020</v>
      </c>
      <c r="D1443" t="s">
        <v>1754</v>
      </c>
      <c r="E1443" t="s">
        <v>1758</v>
      </c>
      <c r="F1443">
        <v>1441995769</v>
      </c>
      <c r="G1443">
        <v>1436811769</v>
      </c>
      <c r="H1443" t="b">
        <v>0</v>
      </c>
      <c r="I1443">
        <v>3</v>
      </c>
      <c r="J1443" t="b">
        <v>0</v>
      </c>
      <c r="K1443" t="s">
        <v>1818</v>
      </c>
      <c r="L1443">
        <f>ROUND(C1443/B1443*100,0)</f>
        <v>1</v>
      </c>
      <c r="M1443">
        <f>IFERROR(ROUND(C1443/I1443,2),0)</f>
        <v>673.33</v>
      </c>
      <c r="N1443" t="s">
        <v>1860</v>
      </c>
      <c r="O1443" t="s">
        <v>1879</v>
      </c>
      <c r="P1443" s="10">
        <f t="shared" si="44"/>
        <v>42198.765844907408</v>
      </c>
      <c r="Q1443" s="10">
        <f t="shared" si="45"/>
        <v>42258.765844907408</v>
      </c>
    </row>
    <row r="1444" spans="1:17" hidden="1" x14ac:dyDescent="0.3">
      <c r="A1444" s="7">
        <v>1442</v>
      </c>
      <c r="B1444" s="3">
        <v>1500</v>
      </c>
      <c r="C1444" s="5">
        <v>0</v>
      </c>
      <c r="D1444" t="s">
        <v>1754</v>
      </c>
      <c r="E1444" t="s">
        <v>1757</v>
      </c>
      <c r="F1444">
        <v>1464190158</v>
      </c>
      <c r="G1444">
        <v>1461598158</v>
      </c>
      <c r="H1444" t="b">
        <v>0</v>
      </c>
      <c r="I1444">
        <v>0</v>
      </c>
      <c r="J1444" t="b">
        <v>0</v>
      </c>
      <c r="K1444" t="s">
        <v>1818</v>
      </c>
      <c r="L1444">
        <f>ROUND(C1444/B1444*100,0)</f>
        <v>0</v>
      </c>
      <c r="M1444">
        <f>IFERROR(ROUND(C1444/I1444,2),0)</f>
        <v>0</v>
      </c>
      <c r="N1444" t="s">
        <v>1860</v>
      </c>
      <c r="O1444" t="s">
        <v>1879</v>
      </c>
      <c r="P1444" s="10">
        <f t="shared" si="44"/>
        <v>42485.64534722222</v>
      </c>
      <c r="Q1444" s="10">
        <f t="shared" si="45"/>
        <v>42515.64534722222</v>
      </c>
    </row>
    <row r="1445" spans="1:17" hidden="1" x14ac:dyDescent="0.3">
      <c r="A1445" s="7">
        <v>1443</v>
      </c>
      <c r="B1445" s="3">
        <v>13000</v>
      </c>
      <c r="C1445" s="5">
        <v>0</v>
      </c>
      <c r="D1445" t="s">
        <v>1754</v>
      </c>
      <c r="E1445" t="s">
        <v>1763</v>
      </c>
      <c r="F1445">
        <v>1483395209</v>
      </c>
      <c r="G1445">
        <v>1480803209</v>
      </c>
      <c r="H1445" t="b">
        <v>0</v>
      </c>
      <c r="I1445">
        <v>0</v>
      </c>
      <c r="J1445" t="b">
        <v>0</v>
      </c>
      <c r="K1445" t="s">
        <v>1818</v>
      </c>
      <c r="L1445">
        <f>ROUND(C1445/B1445*100,0)</f>
        <v>0</v>
      </c>
      <c r="M1445">
        <f>IFERROR(ROUND(C1445/I1445,2),0)</f>
        <v>0</v>
      </c>
      <c r="N1445" t="s">
        <v>1860</v>
      </c>
      <c r="O1445" t="s">
        <v>1879</v>
      </c>
      <c r="P1445" s="10">
        <f t="shared" si="44"/>
        <v>42707.926030092596</v>
      </c>
      <c r="Q1445" s="10">
        <f t="shared" si="45"/>
        <v>42737.926030092596</v>
      </c>
    </row>
    <row r="1446" spans="1:17" hidden="1" x14ac:dyDescent="0.3">
      <c r="A1446" s="7">
        <v>1444</v>
      </c>
      <c r="B1446" s="3">
        <v>4950</v>
      </c>
      <c r="C1446" s="5">
        <v>0</v>
      </c>
      <c r="D1446" t="s">
        <v>1754</v>
      </c>
      <c r="E1446" t="s">
        <v>1769</v>
      </c>
      <c r="F1446">
        <v>1442091462</v>
      </c>
      <c r="G1446">
        <v>1436907462</v>
      </c>
      <c r="H1446" t="b">
        <v>0</v>
      </c>
      <c r="I1446">
        <v>0</v>
      </c>
      <c r="J1446" t="b">
        <v>0</v>
      </c>
      <c r="K1446" t="s">
        <v>1818</v>
      </c>
      <c r="L1446">
        <f>ROUND(C1446/B1446*100,0)</f>
        <v>0</v>
      </c>
      <c r="M1446">
        <f>IFERROR(ROUND(C1446/I1446,2),0)</f>
        <v>0</v>
      </c>
      <c r="N1446" t="s">
        <v>1860</v>
      </c>
      <c r="O1446" t="s">
        <v>1879</v>
      </c>
      <c r="P1446" s="10">
        <f t="shared" si="44"/>
        <v>42199.873402777783</v>
      </c>
      <c r="Q1446" s="10">
        <f t="shared" si="45"/>
        <v>42259.873402777783</v>
      </c>
    </row>
    <row r="1447" spans="1:17" hidden="1" x14ac:dyDescent="0.3">
      <c r="A1447" s="7">
        <v>1445</v>
      </c>
      <c r="B1447" s="3">
        <v>130000</v>
      </c>
      <c r="C1447" s="5">
        <v>0</v>
      </c>
      <c r="D1447" t="s">
        <v>1754</v>
      </c>
      <c r="E1447" t="s">
        <v>1769</v>
      </c>
      <c r="F1447">
        <v>1434286855</v>
      </c>
      <c r="G1447">
        <v>1431694855</v>
      </c>
      <c r="H1447" t="b">
        <v>0</v>
      </c>
      <c r="I1447">
        <v>0</v>
      </c>
      <c r="J1447" t="b">
        <v>0</v>
      </c>
      <c r="K1447" t="s">
        <v>1818</v>
      </c>
      <c r="L1447">
        <f>ROUND(C1447/B1447*100,0)</f>
        <v>0</v>
      </c>
      <c r="M1447">
        <f>IFERROR(ROUND(C1447/I1447,2),0)</f>
        <v>0</v>
      </c>
      <c r="N1447" t="s">
        <v>1860</v>
      </c>
      <c r="O1447" t="s">
        <v>1879</v>
      </c>
      <c r="P1447" s="10">
        <f t="shared" si="44"/>
        <v>42139.542303240742</v>
      </c>
      <c r="Q1447" s="10">
        <f t="shared" si="45"/>
        <v>42169.542303240742</v>
      </c>
    </row>
    <row r="1448" spans="1:17" hidden="1" x14ac:dyDescent="0.3">
      <c r="A1448" s="7">
        <v>1446</v>
      </c>
      <c r="B1448" s="3">
        <v>900</v>
      </c>
      <c r="C1448" s="5">
        <v>0</v>
      </c>
      <c r="D1448" t="s">
        <v>1754</v>
      </c>
      <c r="E1448" t="s">
        <v>1770</v>
      </c>
      <c r="F1448">
        <v>1461235478</v>
      </c>
      <c r="G1448">
        <v>1459507478</v>
      </c>
      <c r="H1448" t="b">
        <v>0</v>
      </c>
      <c r="I1448">
        <v>0</v>
      </c>
      <c r="J1448" t="b">
        <v>0</v>
      </c>
      <c r="K1448" t="s">
        <v>1818</v>
      </c>
      <c r="L1448">
        <f>ROUND(C1448/B1448*100,0)</f>
        <v>0</v>
      </c>
      <c r="M1448">
        <f>IFERROR(ROUND(C1448/I1448,2),0)</f>
        <v>0</v>
      </c>
      <c r="N1448" t="s">
        <v>1860</v>
      </c>
      <c r="O1448" t="s">
        <v>1879</v>
      </c>
      <c r="P1448" s="10">
        <f t="shared" si="44"/>
        <v>42461.447662037041</v>
      </c>
      <c r="Q1448" s="10">
        <f t="shared" si="45"/>
        <v>42481.447662037041</v>
      </c>
    </row>
    <row r="1449" spans="1:17" hidden="1" x14ac:dyDescent="0.3">
      <c r="A1449" s="7">
        <v>1447</v>
      </c>
      <c r="B1449" s="3">
        <v>500000</v>
      </c>
      <c r="C1449" s="5">
        <v>75</v>
      </c>
      <c r="D1449" t="s">
        <v>1754</v>
      </c>
      <c r="E1449" t="s">
        <v>1757</v>
      </c>
      <c r="F1449">
        <v>1467999134</v>
      </c>
      <c r="G1449">
        <v>1465407134</v>
      </c>
      <c r="H1449" t="b">
        <v>0</v>
      </c>
      <c r="I1449">
        <v>3</v>
      </c>
      <c r="J1449" t="b">
        <v>0</v>
      </c>
      <c r="K1449" t="s">
        <v>1818</v>
      </c>
      <c r="L1449">
        <f>ROUND(C1449/B1449*100,0)</f>
        <v>0</v>
      </c>
      <c r="M1449">
        <f>IFERROR(ROUND(C1449/I1449,2),0)</f>
        <v>25</v>
      </c>
      <c r="N1449" t="s">
        <v>1860</v>
      </c>
      <c r="O1449" t="s">
        <v>1879</v>
      </c>
      <c r="P1449" s="10">
        <f t="shared" si="44"/>
        <v>42529.730717592596</v>
      </c>
      <c r="Q1449" s="10">
        <f t="shared" si="45"/>
        <v>42559.730717592596</v>
      </c>
    </row>
    <row r="1450" spans="1:17" hidden="1" x14ac:dyDescent="0.3">
      <c r="A1450" s="7">
        <v>1448</v>
      </c>
      <c r="B1450" s="3">
        <v>200000</v>
      </c>
      <c r="C1450" s="5">
        <v>0</v>
      </c>
      <c r="D1450" t="s">
        <v>1754</v>
      </c>
      <c r="E1450" t="s">
        <v>1759</v>
      </c>
      <c r="F1450">
        <v>1432272300</v>
      </c>
      <c r="G1450">
        <v>1429655318</v>
      </c>
      <c r="H1450" t="b">
        <v>0</v>
      </c>
      <c r="I1450">
        <v>0</v>
      </c>
      <c r="J1450" t="b">
        <v>0</v>
      </c>
      <c r="K1450" t="s">
        <v>1818</v>
      </c>
      <c r="L1450">
        <f>ROUND(C1450/B1450*100,0)</f>
        <v>0</v>
      </c>
      <c r="M1450">
        <f>IFERROR(ROUND(C1450/I1450,2),0)</f>
        <v>0</v>
      </c>
      <c r="N1450" t="s">
        <v>1860</v>
      </c>
      <c r="O1450" t="s">
        <v>1879</v>
      </c>
      <c r="P1450" s="10">
        <f t="shared" si="44"/>
        <v>42115.936550925922</v>
      </c>
      <c r="Q1450" s="10">
        <f t="shared" si="45"/>
        <v>42146.225694444445</v>
      </c>
    </row>
    <row r="1451" spans="1:17" hidden="1" x14ac:dyDescent="0.3">
      <c r="A1451" s="7">
        <v>1449</v>
      </c>
      <c r="B1451" s="3">
        <v>8888</v>
      </c>
      <c r="C1451" s="5">
        <v>0</v>
      </c>
      <c r="D1451" t="s">
        <v>1754</v>
      </c>
      <c r="E1451" t="s">
        <v>1757</v>
      </c>
      <c r="F1451">
        <v>1431286105</v>
      </c>
      <c r="G1451">
        <v>1427138905</v>
      </c>
      <c r="H1451" t="b">
        <v>0</v>
      </c>
      <c r="I1451">
        <v>0</v>
      </c>
      <c r="J1451" t="b">
        <v>0</v>
      </c>
      <c r="K1451" t="s">
        <v>1818</v>
      </c>
      <c r="L1451">
        <f>ROUND(C1451/B1451*100,0)</f>
        <v>0</v>
      </c>
      <c r="M1451">
        <f>IFERROR(ROUND(C1451/I1451,2),0)</f>
        <v>0</v>
      </c>
      <c r="N1451" t="s">
        <v>1860</v>
      </c>
      <c r="O1451" t="s">
        <v>1879</v>
      </c>
      <c r="P1451" s="10">
        <f t="shared" si="44"/>
        <v>42086.811400462961</v>
      </c>
      <c r="Q1451" s="10">
        <f t="shared" si="45"/>
        <v>42134.811400462961</v>
      </c>
    </row>
    <row r="1452" spans="1:17" hidden="1" x14ac:dyDescent="0.3">
      <c r="A1452" s="7">
        <v>1450</v>
      </c>
      <c r="B1452" s="3">
        <v>100000</v>
      </c>
      <c r="C1452" s="5">
        <v>1</v>
      </c>
      <c r="D1452" t="s">
        <v>1754</v>
      </c>
      <c r="E1452" t="s">
        <v>1757</v>
      </c>
      <c r="F1452">
        <v>1455941197</v>
      </c>
      <c r="G1452">
        <v>1453349197</v>
      </c>
      <c r="H1452" t="b">
        <v>0</v>
      </c>
      <c r="I1452">
        <v>1</v>
      </c>
      <c r="J1452" t="b">
        <v>0</v>
      </c>
      <c r="K1452" t="s">
        <v>1818</v>
      </c>
      <c r="L1452">
        <f>ROUND(C1452/B1452*100,0)</f>
        <v>0</v>
      </c>
      <c r="M1452">
        <f>IFERROR(ROUND(C1452/I1452,2),0)</f>
        <v>1</v>
      </c>
      <c r="N1452" t="s">
        <v>1860</v>
      </c>
      <c r="O1452" t="s">
        <v>1879</v>
      </c>
      <c r="P1452" s="10">
        <f t="shared" si="44"/>
        <v>42390.171261574069</v>
      </c>
      <c r="Q1452" s="10">
        <f t="shared" si="45"/>
        <v>42420.171261574069</v>
      </c>
    </row>
    <row r="1453" spans="1:17" hidden="1" x14ac:dyDescent="0.3">
      <c r="A1453" s="7">
        <v>1451</v>
      </c>
      <c r="B1453" s="3">
        <v>18950</v>
      </c>
      <c r="C1453" s="5">
        <v>2</v>
      </c>
      <c r="D1453" t="s">
        <v>1753</v>
      </c>
      <c r="E1453" t="s">
        <v>1757</v>
      </c>
      <c r="F1453">
        <v>1416355259</v>
      </c>
      <c r="G1453">
        <v>1413759659</v>
      </c>
      <c r="H1453" t="b">
        <v>0</v>
      </c>
      <c r="I1453">
        <v>2</v>
      </c>
      <c r="J1453" t="b">
        <v>0</v>
      </c>
      <c r="K1453" t="s">
        <v>1818</v>
      </c>
      <c r="L1453">
        <f>ROUND(C1453/B1453*100,0)</f>
        <v>0</v>
      </c>
      <c r="M1453">
        <f>IFERROR(ROUND(C1453/I1453,2),0)</f>
        <v>1</v>
      </c>
      <c r="N1453" t="s">
        <v>1860</v>
      </c>
      <c r="O1453" t="s">
        <v>1879</v>
      </c>
      <c r="P1453" s="10">
        <f t="shared" si="44"/>
        <v>41931.959016203706</v>
      </c>
      <c r="Q1453" s="10">
        <f t="shared" si="45"/>
        <v>41962.00068287037</v>
      </c>
    </row>
    <row r="1454" spans="1:17" hidden="1" x14ac:dyDescent="0.3">
      <c r="A1454" s="7">
        <v>1452</v>
      </c>
      <c r="B1454" s="3">
        <v>14000</v>
      </c>
      <c r="C1454" s="5">
        <v>0</v>
      </c>
      <c r="D1454" t="s">
        <v>1753</v>
      </c>
      <c r="E1454" t="s">
        <v>1757</v>
      </c>
      <c r="F1454">
        <v>1406566363</v>
      </c>
      <c r="G1454">
        <v>1403974363</v>
      </c>
      <c r="H1454" t="b">
        <v>0</v>
      </c>
      <c r="I1454">
        <v>0</v>
      </c>
      <c r="J1454" t="b">
        <v>0</v>
      </c>
      <c r="K1454" t="s">
        <v>1818</v>
      </c>
      <c r="L1454">
        <f>ROUND(C1454/B1454*100,0)</f>
        <v>0</v>
      </c>
      <c r="M1454">
        <f>IFERROR(ROUND(C1454/I1454,2),0)</f>
        <v>0</v>
      </c>
      <c r="N1454" t="s">
        <v>1860</v>
      </c>
      <c r="O1454" t="s">
        <v>1879</v>
      </c>
      <c r="P1454" s="10">
        <f t="shared" si="44"/>
        <v>41818.703275462962</v>
      </c>
      <c r="Q1454" s="10">
        <f t="shared" si="45"/>
        <v>41848.703275462962</v>
      </c>
    </row>
    <row r="1455" spans="1:17" hidden="1" x14ac:dyDescent="0.3">
      <c r="A1455" s="7">
        <v>1453</v>
      </c>
      <c r="B1455" s="3">
        <v>25000</v>
      </c>
      <c r="C1455" s="5">
        <v>0</v>
      </c>
      <c r="D1455" t="s">
        <v>1753</v>
      </c>
      <c r="E1455" t="s">
        <v>1763</v>
      </c>
      <c r="F1455">
        <v>1492270947</v>
      </c>
      <c r="G1455">
        <v>1488386547</v>
      </c>
      <c r="H1455" t="b">
        <v>0</v>
      </c>
      <c r="I1455">
        <v>0</v>
      </c>
      <c r="J1455" t="b">
        <v>0</v>
      </c>
      <c r="K1455" t="s">
        <v>1818</v>
      </c>
      <c r="L1455">
        <f>ROUND(C1455/B1455*100,0)</f>
        <v>0</v>
      </c>
      <c r="M1455">
        <f>IFERROR(ROUND(C1455/I1455,2),0)</f>
        <v>0</v>
      </c>
      <c r="N1455" t="s">
        <v>1860</v>
      </c>
      <c r="O1455" t="s">
        <v>1879</v>
      </c>
      <c r="P1455" s="10">
        <f t="shared" si="44"/>
        <v>42795.696145833332</v>
      </c>
      <c r="Q1455" s="10">
        <f t="shared" si="45"/>
        <v>42840.654479166667</v>
      </c>
    </row>
    <row r="1456" spans="1:17" hidden="1" x14ac:dyDescent="0.3">
      <c r="A1456" s="7">
        <v>1454</v>
      </c>
      <c r="B1456" s="3">
        <v>1750</v>
      </c>
      <c r="C1456" s="5">
        <v>15</v>
      </c>
      <c r="D1456" t="s">
        <v>1753</v>
      </c>
      <c r="E1456" t="s">
        <v>1760</v>
      </c>
      <c r="F1456">
        <v>1461535140</v>
      </c>
      <c r="G1456">
        <v>1459716480</v>
      </c>
      <c r="H1456" t="b">
        <v>0</v>
      </c>
      <c r="I1456">
        <v>1</v>
      </c>
      <c r="J1456" t="b">
        <v>0</v>
      </c>
      <c r="K1456" t="s">
        <v>1818</v>
      </c>
      <c r="L1456">
        <f>ROUND(C1456/B1456*100,0)</f>
        <v>1</v>
      </c>
      <c r="M1456">
        <f>IFERROR(ROUND(C1456/I1456,2),0)</f>
        <v>15</v>
      </c>
      <c r="N1456" t="s">
        <v>1860</v>
      </c>
      <c r="O1456" t="s">
        <v>1879</v>
      </c>
      <c r="P1456" s="10">
        <f t="shared" si="44"/>
        <v>42463.866666666669</v>
      </c>
      <c r="Q1456" s="10">
        <f t="shared" si="45"/>
        <v>42484.915972222225</v>
      </c>
    </row>
    <row r="1457" spans="1:17" hidden="1" x14ac:dyDescent="0.3">
      <c r="A1457" s="7">
        <v>1455</v>
      </c>
      <c r="B1457" s="3">
        <v>15000</v>
      </c>
      <c r="C1457" s="5">
        <v>1575</v>
      </c>
      <c r="D1457" t="s">
        <v>1753</v>
      </c>
      <c r="E1457" t="s">
        <v>1757</v>
      </c>
      <c r="F1457">
        <v>1409924340</v>
      </c>
      <c r="G1457">
        <v>1405181320</v>
      </c>
      <c r="H1457" t="b">
        <v>0</v>
      </c>
      <c r="I1457">
        <v>7</v>
      </c>
      <c r="J1457" t="b">
        <v>0</v>
      </c>
      <c r="K1457" t="s">
        <v>1818</v>
      </c>
      <c r="L1457">
        <f>ROUND(C1457/B1457*100,0)</f>
        <v>11</v>
      </c>
      <c r="M1457">
        <f>IFERROR(ROUND(C1457/I1457,2),0)</f>
        <v>225</v>
      </c>
      <c r="N1457" t="s">
        <v>1860</v>
      </c>
      <c r="O1457" t="s">
        <v>1879</v>
      </c>
      <c r="P1457" s="10">
        <f t="shared" si="44"/>
        <v>41832.672685185185</v>
      </c>
      <c r="Q1457" s="10">
        <f t="shared" si="45"/>
        <v>41887.568749999999</v>
      </c>
    </row>
    <row r="1458" spans="1:17" hidden="1" x14ac:dyDescent="0.3">
      <c r="A1458" s="7">
        <v>1456</v>
      </c>
      <c r="B1458" s="3">
        <v>5000</v>
      </c>
      <c r="C1458" s="5">
        <v>145</v>
      </c>
      <c r="D1458" t="s">
        <v>1753</v>
      </c>
      <c r="E1458" t="s">
        <v>1770</v>
      </c>
      <c r="F1458">
        <v>1483459365</v>
      </c>
      <c r="G1458">
        <v>1480867365</v>
      </c>
      <c r="H1458" t="b">
        <v>0</v>
      </c>
      <c r="I1458">
        <v>3</v>
      </c>
      <c r="J1458" t="b">
        <v>0</v>
      </c>
      <c r="K1458" t="s">
        <v>1818</v>
      </c>
      <c r="L1458">
        <f>ROUND(C1458/B1458*100,0)</f>
        <v>3</v>
      </c>
      <c r="M1458">
        <f>IFERROR(ROUND(C1458/I1458,2),0)</f>
        <v>48.33</v>
      </c>
      <c r="N1458" t="s">
        <v>1860</v>
      </c>
      <c r="O1458" t="s">
        <v>1879</v>
      </c>
      <c r="P1458" s="10">
        <f t="shared" si="44"/>
        <v>42708.668576388889</v>
      </c>
      <c r="Q1458" s="10">
        <f t="shared" si="45"/>
        <v>42738.668576388889</v>
      </c>
    </row>
    <row r="1459" spans="1:17" hidden="1" x14ac:dyDescent="0.3">
      <c r="A1459" s="7">
        <v>1457</v>
      </c>
      <c r="B1459" s="3">
        <v>6000</v>
      </c>
      <c r="C1459" s="5">
        <v>0</v>
      </c>
      <c r="D1459" t="s">
        <v>1753</v>
      </c>
      <c r="E1459" t="s">
        <v>1757</v>
      </c>
      <c r="F1459">
        <v>1447281044</v>
      </c>
      <c r="G1459">
        <v>1444685444</v>
      </c>
      <c r="H1459" t="b">
        <v>0</v>
      </c>
      <c r="I1459">
        <v>0</v>
      </c>
      <c r="J1459" t="b">
        <v>0</v>
      </c>
      <c r="K1459" t="s">
        <v>1818</v>
      </c>
      <c r="L1459">
        <f>ROUND(C1459/B1459*100,0)</f>
        <v>0</v>
      </c>
      <c r="M1459">
        <f>IFERROR(ROUND(C1459/I1459,2),0)</f>
        <v>0</v>
      </c>
      <c r="N1459" t="s">
        <v>1860</v>
      </c>
      <c r="O1459" t="s">
        <v>1879</v>
      </c>
      <c r="P1459" s="10">
        <f t="shared" si="44"/>
        <v>42289.89634259259</v>
      </c>
      <c r="Q1459" s="10">
        <f t="shared" si="45"/>
        <v>42319.938009259262</v>
      </c>
    </row>
    <row r="1460" spans="1:17" hidden="1" x14ac:dyDescent="0.3">
      <c r="A1460" s="7">
        <v>1458</v>
      </c>
      <c r="B1460" s="3">
        <v>5000</v>
      </c>
      <c r="C1460" s="5">
        <v>0</v>
      </c>
      <c r="D1460" t="s">
        <v>1753</v>
      </c>
      <c r="E1460" t="s">
        <v>1757</v>
      </c>
      <c r="F1460">
        <v>1407729600</v>
      </c>
      <c r="G1460">
        <v>1405097760</v>
      </c>
      <c r="H1460" t="b">
        <v>0</v>
      </c>
      <c r="I1460">
        <v>0</v>
      </c>
      <c r="J1460" t="b">
        <v>0</v>
      </c>
      <c r="K1460" t="s">
        <v>1818</v>
      </c>
      <c r="L1460">
        <f>ROUND(C1460/B1460*100,0)</f>
        <v>0</v>
      </c>
      <c r="M1460">
        <f>IFERROR(ROUND(C1460/I1460,2),0)</f>
        <v>0</v>
      </c>
      <c r="N1460" t="s">
        <v>1860</v>
      </c>
      <c r="O1460" t="s">
        <v>1879</v>
      </c>
      <c r="P1460" s="10">
        <f t="shared" si="44"/>
        <v>41831.705555555556</v>
      </c>
      <c r="Q1460" s="10">
        <f t="shared" si="45"/>
        <v>41862.166666666664</v>
      </c>
    </row>
    <row r="1461" spans="1:17" hidden="1" x14ac:dyDescent="0.3">
      <c r="A1461" s="7">
        <v>1459</v>
      </c>
      <c r="B1461" s="3">
        <v>37000</v>
      </c>
      <c r="C1461" s="5">
        <v>0</v>
      </c>
      <c r="D1461" t="s">
        <v>1753</v>
      </c>
      <c r="E1461" t="s">
        <v>1765</v>
      </c>
      <c r="F1461">
        <v>1449077100</v>
      </c>
      <c r="G1461">
        <v>1446612896</v>
      </c>
      <c r="H1461" t="b">
        <v>0</v>
      </c>
      <c r="I1461">
        <v>0</v>
      </c>
      <c r="J1461" t="b">
        <v>0</v>
      </c>
      <c r="K1461" t="s">
        <v>1818</v>
      </c>
      <c r="L1461">
        <f>ROUND(C1461/B1461*100,0)</f>
        <v>0</v>
      </c>
      <c r="M1461">
        <f>IFERROR(ROUND(C1461/I1461,2),0)</f>
        <v>0</v>
      </c>
      <c r="N1461" t="s">
        <v>1860</v>
      </c>
      <c r="O1461" t="s">
        <v>1879</v>
      </c>
      <c r="P1461" s="10">
        <f t="shared" si="44"/>
        <v>42312.204814814817</v>
      </c>
      <c r="Q1461" s="10">
        <f t="shared" si="45"/>
        <v>42340.725694444445</v>
      </c>
    </row>
    <row r="1462" spans="1:17" hidden="1" x14ac:dyDescent="0.3">
      <c r="A1462" s="7">
        <v>1460</v>
      </c>
      <c r="B1462" s="3">
        <v>25000000</v>
      </c>
      <c r="C1462" s="5">
        <v>0</v>
      </c>
      <c r="D1462" t="s">
        <v>1753</v>
      </c>
      <c r="E1462" t="s">
        <v>1757</v>
      </c>
      <c r="F1462">
        <v>1417391100</v>
      </c>
      <c r="G1462">
        <v>1412371898</v>
      </c>
      <c r="H1462" t="b">
        <v>0</v>
      </c>
      <c r="I1462">
        <v>0</v>
      </c>
      <c r="J1462" t="b">
        <v>0</v>
      </c>
      <c r="K1462" t="s">
        <v>1818</v>
      </c>
      <c r="L1462">
        <f>ROUND(C1462/B1462*100,0)</f>
        <v>0</v>
      </c>
      <c r="M1462">
        <f>IFERROR(ROUND(C1462/I1462,2),0)</f>
        <v>0</v>
      </c>
      <c r="N1462" t="s">
        <v>1860</v>
      </c>
      <c r="O1462" t="s">
        <v>1879</v>
      </c>
      <c r="P1462" s="10">
        <f t="shared" si="44"/>
        <v>41915.896967592591</v>
      </c>
      <c r="Q1462" s="10">
        <f t="shared" si="45"/>
        <v>41973.989583333328</v>
      </c>
    </row>
    <row r="1463" spans="1:17" hidden="1" x14ac:dyDescent="0.3">
      <c r="A1463" s="7">
        <v>1461</v>
      </c>
      <c r="B1463" s="3">
        <v>15000</v>
      </c>
      <c r="C1463" s="5">
        <v>15186.69</v>
      </c>
      <c r="D1463" t="s">
        <v>1752</v>
      </c>
      <c r="E1463" t="s">
        <v>1757</v>
      </c>
      <c r="F1463">
        <v>1413849600</v>
      </c>
      <c r="G1463">
        <v>1410967754</v>
      </c>
      <c r="H1463" t="b">
        <v>1</v>
      </c>
      <c r="I1463">
        <v>340</v>
      </c>
      <c r="J1463" t="b">
        <v>1</v>
      </c>
      <c r="K1463" t="s">
        <v>1819</v>
      </c>
      <c r="L1463">
        <f>ROUND(C1463/B1463*100,0)</f>
        <v>101</v>
      </c>
      <c r="M1463">
        <f>IFERROR(ROUND(C1463/I1463,2),0)</f>
        <v>44.67</v>
      </c>
      <c r="N1463" t="s">
        <v>1860</v>
      </c>
      <c r="O1463" t="s">
        <v>1880</v>
      </c>
      <c r="P1463" s="10">
        <f t="shared" si="44"/>
        <v>41899.645300925928</v>
      </c>
      <c r="Q1463" s="10">
        <f t="shared" si="45"/>
        <v>41933</v>
      </c>
    </row>
    <row r="1464" spans="1:17" hidden="1" x14ac:dyDescent="0.3">
      <c r="A1464" s="7">
        <v>1462</v>
      </c>
      <c r="B1464" s="3">
        <v>4000</v>
      </c>
      <c r="C1464" s="5">
        <v>4340.7</v>
      </c>
      <c r="D1464" t="s">
        <v>1752</v>
      </c>
      <c r="E1464" t="s">
        <v>1757</v>
      </c>
      <c r="F1464">
        <v>1365609271</v>
      </c>
      <c r="G1464">
        <v>1363017271</v>
      </c>
      <c r="H1464" t="b">
        <v>1</v>
      </c>
      <c r="I1464">
        <v>150</v>
      </c>
      <c r="J1464" t="b">
        <v>1</v>
      </c>
      <c r="K1464" t="s">
        <v>1819</v>
      </c>
      <c r="L1464">
        <f>ROUND(C1464/B1464*100,0)</f>
        <v>109</v>
      </c>
      <c r="M1464">
        <f>IFERROR(ROUND(C1464/I1464,2),0)</f>
        <v>28.94</v>
      </c>
      <c r="N1464" t="s">
        <v>1860</v>
      </c>
      <c r="O1464" t="s">
        <v>1880</v>
      </c>
      <c r="P1464" s="10">
        <f t="shared" si="44"/>
        <v>41344.662858796299</v>
      </c>
      <c r="Q1464" s="10">
        <f t="shared" si="45"/>
        <v>41374.662858796299</v>
      </c>
    </row>
    <row r="1465" spans="1:17" hidden="1" x14ac:dyDescent="0.3">
      <c r="A1465" s="7">
        <v>1463</v>
      </c>
      <c r="B1465" s="3">
        <v>600</v>
      </c>
      <c r="C1465" s="5">
        <v>886</v>
      </c>
      <c r="D1465" t="s">
        <v>1752</v>
      </c>
      <c r="E1465" t="s">
        <v>1757</v>
      </c>
      <c r="F1465">
        <v>1365367938</v>
      </c>
      <c r="G1465">
        <v>1361483538</v>
      </c>
      <c r="H1465" t="b">
        <v>1</v>
      </c>
      <c r="I1465">
        <v>25</v>
      </c>
      <c r="J1465" t="b">
        <v>1</v>
      </c>
      <c r="K1465" t="s">
        <v>1819</v>
      </c>
      <c r="L1465">
        <f>ROUND(C1465/B1465*100,0)</f>
        <v>148</v>
      </c>
      <c r="M1465">
        <f>IFERROR(ROUND(C1465/I1465,2),0)</f>
        <v>35.44</v>
      </c>
      <c r="N1465" t="s">
        <v>1860</v>
      </c>
      <c r="O1465" t="s">
        <v>1880</v>
      </c>
      <c r="P1465" s="10">
        <f t="shared" si="44"/>
        <v>41326.911319444444</v>
      </c>
      <c r="Q1465" s="10">
        <f t="shared" si="45"/>
        <v>41371.869652777779</v>
      </c>
    </row>
    <row r="1466" spans="1:17" hidden="1" x14ac:dyDescent="0.3">
      <c r="A1466" s="7">
        <v>1464</v>
      </c>
      <c r="B1466" s="3">
        <v>5000</v>
      </c>
      <c r="C1466" s="5">
        <v>8160</v>
      </c>
      <c r="D1466" t="s">
        <v>1752</v>
      </c>
      <c r="E1466" t="s">
        <v>1757</v>
      </c>
      <c r="F1466">
        <v>1361029958</v>
      </c>
      <c r="G1466">
        <v>1358437958</v>
      </c>
      <c r="H1466" t="b">
        <v>1</v>
      </c>
      <c r="I1466">
        <v>234</v>
      </c>
      <c r="J1466" t="b">
        <v>1</v>
      </c>
      <c r="K1466" t="s">
        <v>1819</v>
      </c>
      <c r="L1466">
        <f>ROUND(C1466/B1466*100,0)</f>
        <v>163</v>
      </c>
      <c r="M1466">
        <f>IFERROR(ROUND(C1466/I1466,2),0)</f>
        <v>34.869999999999997</v>
      </c>
      <c r="N1466" t="s">
        <v>1860</v>
      </c>
      <c r="O1466" t="s">
        <v>1880</v>
      </c>
      <c r="P1466" s="10">
        <f t="shared" si="44"/>
        <v>41291.661550925928</v>
      </c>
      <c r="Q1466" s="10">
        <f t="shared" si="45"/>
        <v>41321.661550925928</v>
      </c>
    </row>
    <row r="1467" spans="1:17" hidden="1" x14ac:dyDescent="0.3">
      <c r="A1467" s="7">
        <v>1465</v>
      </c>
      <c r="B1467" s="3">
        <v>30000</v>
      </c>
      <c r="C1467" s="5">
        <v>136924.35</v>
      </c>
      <c r="D1467" t="s">
        <v>1752</v>
      </c>
      <c r="E1467" t="s">
        <v>1757</v>
      </c>
      <c r="F1467">
        <v>1332385200</v>
      </c>
      <c r="G1467">
        <v>1329759452</v>
      </c>
      <c r="H1467" t="b">
        <v>1</v>
      </c>
      <c r="I1467">
        <v>2602</v>
      </c>
      <c r="J1467" t="b">
        <v>1</v>
      </c>
      <c r="K1467" t="s">
        <v>1819</v>
      </c>
      <c r="L1467">
        <f>ROUND(C1467/B1467*100,0)</f>
        <v>456</v>
      </c>
      <c r="M1467">
        <f>IFERROR(ROUND(C1467/I1467,2),0)</f>
        <v>52.62</v>
      </c>
      <c r="N1467" t="s">
        <v>1860</v>
      </c>
      <c r="O1467" t="s">
        <v>1880</v>
      </c>
      <c r="P1467" s="10">
        <f t="shared" si="44"/>
        <v>40959.734398148146</v>
      </c>
      <c r="Q1467" s="10">
        <f t="shared" si="45"/>
        <v>40990.125</v>
      </c>
    </row>
    <row r="1468" spans="1:17" hidden="1" x14ac:dyDescent="0.3">
      <c r="A1468" s="7">
        <v>1466</v>
      </c>
      <c r="B1468" s="3">
        <v>16000</v>
      </c>
      <c r="C1468" s="5">
        <v>17260.37</v>
      </c>
      <c r="D1468" t="s">
        <v>1752</v>
      </c>
      <c r="E1468" t="s">
        <v>1757</v>
      </c>
      <c r="F1468">
        <v>1452574800</v>
      </c>
      <c r="G1468">
        <v>1449029266</v>
      </c>
      <c r="H1468" t="b">
        <v>1</v>
      </c>
      <c r="I1468">
        <v>248</v>
      </c>
      <c r="J1468" t="b">
        <v>1</v>
      </c>
      <c r="K1468" t="s">
        <v>1819</v>
      </c>
      <c r="L1468">
        <f>ROUND(C1468/B1468*100,0)</f>
        <v>108</v>
      </c>
      <c r="M1468">
        <f>IFERROR(ROUND(C1468/I1468,2),0)</f>
        <v>69.599999999999994</v>
      </c>
      <c r="N1468" t="s">
        <v>1860</v>
      </c>
      <c r="O1468" t="s">
        <v>1880</v>
      </c>
      <c r="P1468" s="10">
        <f t="shared" si="44"/>
        <v>42340.172060185185</v>
      </c>
      <c r="Q1468" s="10">
        <f t="shared" si="45"/>
        <v>42381.208333333328</v>
      </c>
    </row>
    <row r="1469" spans="1:17" hidden="1" x14ac:dyDescent="0.3">
      <c r="A1469" s="7">
        <v>1467</v>
      </c>
      <c r="B1469" s="3">
        <v>40000</v>
      </c>
      <c r="C1469" s="5">
        <v>46032</v>
      </c>
      <c r="D1469" t="s">
        <v>1752</v>
      </c>
      <c r="E1469" t="s">
        <v>1757</v>
      </c>
      <c r="F1469">
        <v>1332699285</v>
      </c>
      <c r="G1469">
        <v>1327518885</v>
      </c>
      <c r="H1469" t="b">
        <v>1</v>
      </c>
      <c r="I1469">
        <v>600</v>
      </c>
      <c r="J1469" t="b">
        <v>1</v>
      </c>
      <c r="K1469" t="s">
        <v>1819</v>
      </c>
      <c r="L1469">
        <f>ROUND(C1469/B1469*100,0)</f>
        <v>115</v>
      </c>
      <c r="M1469">
        <f>IFERROR(ROUND(C1469/I1469,2),0)</f>
        <v>76.72</v>
      </c>
      <c r="N1469" t="s">
        <v>1860</v>
      </c>
      <c r="O1469" t="s">
        <v>1880</v>
      </c>
      <c r="P1469" s="10">
        <f t="shared" si="44"/>
        <v>40933.80190972222</v>
      </c>
      <c r="Q1469" s="10">
        <f t="shared" si="45"/>
        <v>40993.760243055556</v>
      </c>
    </row>
    <row r="1470" spans="1:17" hidden="1" x14ac:dyDescent="0.3">
      <c r="A1470" s="7">
        <v>1468</v>
      </c>
      <c r="B1470" s="3">
        <v>9500</v>
      </c>
      <c r="C1470" s="5">
        <v>9725</v>
      </c>
      <c r="D1470" t="s">
        <v>1752</v>
      </c>
      <c r="E1470" t="s">
        <v>1757</v>
      </c>
      <c r="F1470">
        <v>1307838049</v>
      </c>
      <c r="G1470">
        <v>1302654049</v>
      </c>
      <c r="H1470" t="b">
        <v>1</v>
      </c>
      <c r="I1470">
        <v>293</v>
      </c>
      <c r="J1470" t="b">
        <v>1</v>
      </c>
      <c r="K1470" t="s">
        <v>1819</v>
      </c>
      <c r="L1470">
        <f>ROUND(C1470/B1470*100,0)</f>
        <v>102</v>
      </c>
      <c r="M1470">
        <f>IFERROR(ROUND(C1470/I1470,2),0)</f>
        <v>33.19</v>
      </c>
      <c r="N1470" t="s">
        <v>1860</v>
      </c>
      <c r="O1470" t="s">
        <v>1880</v>
      </c>
      <c r="P1470" s="10">
        <f t="shared" si="44"/>
        <v>40646.014456018522</v>
      </c>
      <c r="Q1470" s="10">
        <f t="shared" si="45"/>
        <v>40706.014456018522</v>
      </c>
    </row>
    <row r="1471" spans="1:17" hidden="1" x14ac:dyDescent="0.3">
      <c r="A1471" s="7">
        <v>1469</v>
      </c>
      <c r="B1471" s="3">
        <v>44250</v>
      </c>
      <c r="C1471" s="5">
        <v>47978</v>
      </c>
      <c r="D1471" t="s">
        <v>1752</v>
      </c>
      <c r="E1471" t="s">
        <v>1757</v>
      </c>
      <c r="F1471">
        <v>1360938109</v>
      </c>
      <c r="G1471">
        <v>1358346109</v>
      </c>
      <c r="H1471" t="b">
        <v>1</v>
      </c>
      <c r="I1471">
        <v>321</v>
      </c>
      <c r="J1471" t="b">
        <v>1</v>
      </c>
      <c r="K1471" t="s">
        <v>1819</v>
      </c>
      <c r="L1471">
        <f>ROUND(C1471/B1471*100,0)</f>
        <v>108</v>
      </c>
      <c r="M1471">
        <f>IFERROR(ROUND(C1471/I1471,2),0)</f>
        <v>149.46</v>
      </c>
      <c r="N1471" t="s">
        <v>1860</v>
      </c>
      <c r="O1471" t="s">
        <v>1880</v>
      </c>
      <c r="P1471" s="10">
        <f t="shared" si="44"/>
        <v>41290.598483796297</v>
      </c>
      <c r="Q1471" s="10">
        <f t="shared" si="45"/>
        <v>41320.598483796297</v>
      </c>
    </row>
    <row r="1472" spans="1:17" hidden="1" x14ac:dyDescent="0.3">
      <c r="A1472" s="7">
        <v>1470</v>
      </c>
      <c r="B1472" s="3">
        <v>1500</v>
      </c>
      <c r="C1472" s="5">
        <v>1877</v>
      </c>
      <c r="D1472" t="s">
        <v>1752</v>
      </c>
      <c r="E1472" t="s">
        <v>1757</v>
      </c>
      <c r="F1472">
        <v>1356724263</v>
      </c>
      <c r="G1472">
        <v>1354909863</v>
      </c>
      <c r="H1472" t="b">
        <v>1</v>
      </c>
      <c r="I1472">
        <v>81</v>
      </c>
      <c r="J1472" t="b">
        <v>1</v>
      </c>
      <c r="K1472" t="s">
        <v>1819</v>
      </c>
      <c r="L1472">
        <f>ROUND(C1472/B1472*100,0)</f>
        <v>125</v>
      </c>
      <c r="M1472">
        <f>IFERROR(ROUND(C1472/I1472,2),0)</f>
        <v>23.17</v>
      </c>
      <c r="N1472" t="s">
        <v>1860</v>
      </c>
      <c r="O1472" t="s">
        <v>1880</v>
      </c>
      <c r="P1472" s="10">
        <f t="shared" si="44"/>
        <v>41250.827118055553</v>
      </c>
      <c r="Q1472" s="10">
        <f t="shared" si="45"/>
        <v>41271.827118055553</v>
      </c>
    </row>
    <row r="1473" spans="1:17" hidden="1" x14ac:dyDescent="0.3">
      <c r="A1473" s="7">
        <v>1471</v>
      </c>
      <c r="B1473" s="3">
        <v>32000</v>
      </c>
      <c r="C1473" s="5">
        <v>33229</v>
      </c>
      <c r="D1473" t="s">
        <v>1752</v>
      </c>
      <c r="E1473" t="s">
        <v>1757</v>
      </c>
      <c r="F1473">
        <v>1428620334</v>
      </c>
      <c r="G1473">
        <v>1426028334</v>
      </c>
      <c r="H1473" t="b">
        <v>1</v>
      </c>
      <c r="I1473">
        <v>343</v>
      </c>
      <c r="J1473" t="b">
        <v>1</v>
      </c>
      <c r="K1473" t="s">
        <v>1819</v>
      </c>
      <c r="L1473">
        <f>ROUND(C1473/B1473*100,0)</f>
        <v>104</v>
      </c>
      <c r="M1473">
        <f>IFERROR(ROUND(C1473/I1473,2),0)</f>
        <v>96.88</v>
      </c>
      <c r="N1473" t="s">
        <v>1860</v>
      </c>
      <c r="O1473" t="s">
        <v>1880</v>
      </c>
      <c r="P1473" s="10">
        <f t="shared" si="44"/>
        <v>42073.957569444443</v>
      </c>
      <c r="Q1473" s="10">
        <f t="shared" si="45"/>
        <v>42103.957569444443</v>
      </c>
    </row>
    <row r="1474" spans="1:17" hidden="1" x14ac:dyDescent="0.3">
      <c r="A1474" s="7">
        <v>1472</v>
      </c>
      <c r="B1474" s="3">
        <v>25000</v>
      </c>
      <c r="C1474" s="5">
        <v>34676</v>
      </c>
      <c r="D1474" t="s">
        <v>1752</v>
      </c>
      <c r="E1474" t="s">
        <v>1757</v>
      </c>
      <c r="F1474">
        <v>1381928503</v>
      </c>
      <c r="G1474">
        <v>1379336503</v>
      </c>
      <c r="H1474" t="b">
        <v>1</v>
      </c>
      <c r="I1474">
        <v>336</v>
      </c>
      <c r="J1474" t="b">
        <v>1</v>
      </c>
      <c r="K1474" t="s">
        <v>1819</v>
      </c>
      <c r="L1474">
        <f>ROUND(C1474/B1474*100,0)</f>
        <v>139</v>
      </c>
      <c r="M1474">
        <f>IFERROR(ROUND(C1474/I1474,2),0)</f>
        <v>103.2</v>
      </c>
      <c r="N1474" t="s">
        <v>1860</v>
      </c>
      <c r="O1474" t="s">
        <v>1880</v>
      </c>
      <c r="P1474" s="10">
        <f t="shared" si="44"/>
        <v>41533.542858796296</v>
      </c>
      <c r="Q1474" s="10">
        <f t="shared" si="45"/>
        <v>41563.542858796296</v>
      </c>
    </row>
    <row r="1475" spans="1:17" hidden="1" x14ac:dyDescent="0.3">
      <c r="A1475" s="7">
        <v>1473</v>
      </c>
      <c r="B1475" s="3">
        <v>1500</v>
      </c>
      <c r="C1475" s="5">
        <v>1807.74</v>
      </c>
      <c r="D1475" t="s">
        <v>1752</v>
      </c>
      <c r="E1475" t="s">
        <v>1757</v>
      </c>
      <c r="F1475">
        <v>1330644639</v>
      </c>
      <c r="G1475">
        <v>1328052639</v>
      </c>
      <c r="H1475" t="b">
        <v>1</v>
      </c>
      <c r="I1475">
        <v>47</v>
      </c>
      <c r="J1475" t="b">
        <v>1</v>
      </c>
      <c r="K1475" t="s">
        <v>1819</v>
      </c>
      <c r="L1475">
        <f>ROUND(C1475/B1475*100,0)</f>
        <v>121</v>
      </c>
      <c r="M1475">
        <f>IFERROR(ROUND(C1475/I1475,2),0)</f>
        <v>38.46</v>
      </c>
      <c r="N1475" t="s">
        <v>1860</v>
      </c>
      <c r="O1475" t="s">
        <v>1880</v>
      </c>
      <c r="P1475" s="10">
        <f t="shared" ref="P1475:P1538" si="46">(((G1475/60)/60/24)+DATE(1970,1,1))</f>
        <v>40939.979618055557</v>
      </c>
      <c r="Q1475" s="10">
        <f t="shared" ref="Q1475:Q1538" si="47">(((F1475/60)/60/24)+DATE(1970,1,1))</f>
        <v>40969.979618055557</v>
      </c>
    </row>
    <row r="1476" spans="1:17" hidden="1" x14ac:dyDescent="0.3">
      <c r="A1476" s="7">
        <v>1474</v>
      </c>
      <c r="B1476" s="3">
        <v>3000</v>
      </c>
      <c r="C1476" s="5">
        <v>3368</v>
      </c>
      <c r="D1476" t="s">
        <v>1752</v>
      </c>
      <c r="E1476" t="s">
        <v>1757</v>
      </c>
      <c r="F1476">
        <v>1379093292</v>
      </c>
      <c r="G1476">
        <v>1376501292</v>
      </c>
      <c r="H1476" t="b">
        <v>1</v>
      </c>
      <c r="I1476">
        <v>76</v>
      </c>
      <c r="J1476" t="b">
        <v>1</v>
      </c>
      <c r="K1476" t="s">
        <v>1819</v>
      </c>
      <c r="L1476">
        <f>ROUND(C1476/B1476*100,0)</f>
        <v>112</v>
      </c>
      <c r="M1476">
        <f>IFERROR(ROUND(C1476/I1476,2),0)</f>
        <v>44.32</v>
      </c>
      <c r="N1476" t="s">
        <v>1860</v>
      </c>
      <c r="O1476" t="s">
        <v>1880</v>
      </c>
      <c r="P1476" s="10">
        <f t="shared" si="46"/>
        <v>41500.727916666663</v>
      </c>
      <c r="Q1476" s="10">
        <f t="shared" si="47"/>
        <v>41530.727916666663</v>
      </c>
    </row>
    <row r="1477" spans="1:17" hidden="1" x14ac:dyDescent="0.3">
      <c r="A1477" s="7">
        <v>1475</v>
      </c>
      <c r="B1477" s="3">
        <v>15000</v>
      </c>
      <c r="C1477" s="5">
        <v>28300.45</v>
      </c>
      <c r="D1477" t="s">
        <v>1752</v>
      </c>
      <c r="E1477" t="s">
        <v>1757</v>
      </c>
      <c r="F1477">
        <v>1419051540</v>
      </c>
      <c r="G1477">
        <v>1416244863</v>
      </c>
      <c r="H1477" t="b">
        <v>1</v>
      </c>
      <c r="I1477">
        <v>441</v>
      </c>
      <c r="J1477" t="b">
        <v>1</v>
      </c>
      <c r="K1477" t="s">
        <v>1819</v>
      </c>
      <c r="L1477">
        <f>ROUND(C1477/B1477*100,0)</f>
        <v>189</v>
      </c>
      <c r="M1477">
        <f>IFERROR(ROUND(C1477/I1477,2),0)</f>
        <v>64.17</v>
      </c>
      <c r="N1477" t="s">
        <v>1860</v>
      </c>
      <c r="O1477" t="s">
        <v>1880</v>
      </c>
      <c r="P1477" s="10">
        <f t="shared" si="46"/>
        <v>41960.722951388889</v>
      </c>
      <c r="Q1477" s="10">
        <f t="shared" si="47"/>
        <v>41993.207638888889</v>
      </c>
    </row>
    <row r="1478" spans="1:17" hidden="1" x14ac:dyDescent="0.3">
      <c r="A1478" s="7">
        <v>1476</v>
      </c>
      <c r="B1478" s="3">
        <v>6000</v>
      </c>
      <c r="C1478" s="5">
        <v>39693.279999999999</v>
      </c>
      <c r="D1478" t="s">
        <v>1752</v>
      </c>
      <c r="E1478" t="s">
        <v>1757</v>
      </c>
      <c r="F1478">
        <v>1315616422</v>
      </c>
      <c r="G1478">
        <v>1313024422</v>
      </c>
      <c r="H1478" t="b">
        <v>1</v>
      </c>
      <c r="I1478">
        <v>916</v>
      </c>
      <c r="J1478" t="b">
        <v>1</v>
      </c>
      <c r="K1478" t="s">
        <v>1819</v>
      </c>
      <c r="L1478">
        <f>ROUND(C1478/B1478*100,0)</f>
        <v>662</v>
      </c>
      <c r="M1478">
        <f>IFERROR(ROUND(C1478/I1478,2),0)</f>
        <v>43.33</v>
      </c>
      <c r="N1478" t="s">
        <v>1860</v>
      </c>
      <c r="O1478" t="s">
        <v>1880</v>
      </c>
      <c r="P1478" s="10">
        <f t="shared" si="46"/>
        <v>40766.041921296295</v>
      </c>
      <c r="Q1478" s="10">
        <f t="shared" si="47"/>
        <v>40796.041921296295</v>
      </c>
    </row>
    <row r="1479" spans="1:17" hidden="1" x14ac:dyDescent="0.3">
      <c r="A1479" s="7">
        <v>1477</v>
      </c>
      <c r="B1479" s="3">
        <v>30000</v>
      </c>
      <c r="C1479" s="5">
        <v>33393</v>
      </c>
      <c r="D1479" t="s">
        <v>1752</v>
      </c>
      <c r="E1479" t="s">
        <v>1757</v>
      </c>
      <c r="F1479">
        <v>1324609200</v>
      </c>
      <c r="G1479">
        <v>1319467604</v>
      </c>
      <c r="H1479" t="b">
        <v>1</v>
      </c>
      <c r="I1479">
        <v>369</v>
      </c>
      <c r="J1479" t="b">
        <v>1</v>
      </c>
      <c r="K1479" t="s">
        <v>1819</v>
      </c>
      <c r="L1479">
        <f>ROUND(C1479/B1479*100,0)</f>
        <v>111</v>
      </c>
      <c r="M1479">
        <f>IFERROR(ROUND(C1479/I1479,2),0)</f>
        <v>90.5</v>
      </c>
      <c r="N1479" t="s">
        <v>1860</v>
      </c>
      <c r="O1479" t="s">
        <v>1880</v>
      </c>
      <c r="P1479" s="10">
        <f t="shared" si="46"/>
        <v>40840.615787037037</v>
      </c>
      <c r="Q1479" s="10">
        <f t="shared" si="47"/>
        <v>40900.125</v>
      </c>
    </row>
    <row r="1480" spans="1:17" hidden="1" x14ac:dyDescent="0.3">
      <c r="A1480" s="7">
        <v>1478</v>
      </c>
      <c r="B1480" s="3">
        <v>50000</v>
      </c>
      <c r="C1480" s="5">
        <v>590807.11</v>
      </c>
      <c r="D1480" t="s">
        <v>1752</v>
      </c>
      <c r="E1480" t="s">
        <v>1757</v>
      </c>
      <c r="F1480">
        <v>1368564913</v>
      </c>
      <c r="G1480">
        <v>1367355313</v>
      </c>
      <c r="H1480" t="b">
        <v>1</v>
      </c>
      <c r="I1480">
        <v>20242</v>
      </c>
      <c r="J1480" t="b">
        <v>1</v>
      </c>
      <c r="K1480" t="s">
        <v>1819</v>
      </c>
      <c r="L1480">
        <f>ROUND(C1480/B1480*100,0)</f>
        <v>1182</v>
      </c>
      <c r="M1480">
        <f>IFERROR(ROUND(C1480/I1480,2),0)</f>
        <v>29.19</v>
      </c>
      <c r="N1480" t="s">
        <v>1860</v>
      </c>
      <c r="O1480" t="s">
        <v>1880</v>
      </c>
      <c r="P1480" s="10">
        <f t="shared" si="46"/>
        <v>41394.871678240743</v>
      </c>
      <c r="Q1480" s="10">
        <f t="shared" si="47"/>
        <v>41408.871678240743</v>
      </c>
    </row>
    <row r="1481" spans="1:17" hidden="1" x14ac:dyDescent="0.3">
      <c r="A1481" s="7">
        <v>1479</v>
      </c>
      <c r="B1481" s="3">
        <v>1600</v>
      </c>
      <c r="C1481" s="5">
        <v>2198</v>
      </c>
      <c r="D1481" t="s">
        <v>1752</v>
      </c>
      <c r="E1481" t="s">
        <v>1757</v>
      </c>
      <c r="F1481">
        <v>1399694340</v>
      </c>
      <c r="G1481">
        <v>1398448389</v>
      </c>
      <c r="H1481" t="b">
        <v>1</v>
      </c>
      <c r="I1481">
        <v>71</v>
      </c>
      <c r="J1481" t="b">
        <v>1</v>
      </c>
      <c r="K1481" t="s">
        <v>1819</v>
      </c>
      <c r="L1481">
        <f>ROUND(C1481/B1481*100,0)</f>
        <v>137</v>
      </c>
      <c r="M1481">
        <f>IFERROR(ROUND(C1481/I1481,2),0)</f>
        <v>30.96</v>
      </c>
      <c r="N1481" t="s">
        <v>1860</v>
      </c>
      <c r="O1481" t="s">
        <v>1880</v>
      </c>
      <c r="P1481" s="10">
        <f t="shared" si="46"/>
        <v>41754.745243055557</v>
      </c>
      <c r="Q1481" s="10">
        <f t="shared" si="47"/>
        <v>41769.165972222225</v>
      </c>
    </row>
    <row r="1482" spans="1:17" hidden="1" x14ac:dyDescent="0.3">
      <c r="A1482" s="7">
        <v>1480</v>
      </c>
      <c r="B1482" s="3">
        <v>50000</v>
      </c>
      <c r="C1482" s="5">
        <v>58520.2</v>
      </c>
      <c r="D1482" t="s">
        <v>1752</v>
      </c>
      <c r="E1482" t="s">
        <v>1757</v>
      </c>
      <c r="F1482">
        <v>1374858000</v>
      </c>
      <c r="G1482">
        <v>1373408699</v>
      </c>
      <c r="H1482" t="b">
        <v>1</v>
      </c>
      <c r="I1482">
        <v>635</v>
      </c>
      <c r="J1482" t="b">
        <v>1</v>
      </c>
      <c r="K1482" t="s">
        <v>1819</v>
      </c>
      <c r="L1482">
        <f>ROUND(C1482/B1482*100,0)</f>
        <v>117</v>
      </c>
      <c r="M1482">
        <f>IFERROR(ROUND(C1482/I1482,2),0)</f>
        <v>92.16</v>
      </c>
      <c r="N1482" t="s">
        <v>1860</v>
      </c>
      <c r="O1482" t="s">
        <v>1880</v>
      </c>
      <c r="P1482" s="10">
        <f t="shared" si="46"/>
        <v>41464.934016203704</v>
      </c>
      <c r="Q1482" s="10">
        <f t="shared" si="47"/>
        <v>41481.708333333336</v>
      </c>
    </row>
    <row r="1483" spans="1:17" hidden="1" x14ac:dyDescent="0.3">
      <c r="A1483" s="7">
        <v>1481</v>
      </c>
      <c r="B1483" s="3">
        <v>5000</v>
      </c>
      <c r="C1483" s="5">
        <v>105</v>
      </c>
      <c r="D1483" t="s">
        <v>1754</v>
      </c>
      <c r="E1483" t="s">
        <v>1762</v>
      </c>
      <c r="F1483">
        <v>1383430145</v>
      </c>
      <c r="G1483">
        <v>1380838145</v>
      </c>
      <c r="H1483" t="b">
        <v>0</v>
      </c>
      <c r="I1483">
        <v>6</v>
      </c>
      <c r="J1483" t="b">
        <v>0</v>
      </c>
      <c r="K1483" t="s">
        <v>1806</v>
      </c>
      <c r="L1483">
        <f>ROUND(C1483/B1483*100,0)</f>
        <v>2</v>
      </c>
      <c r="M1483">
        <f>IFERROR(ROUND(C1483/I1483,2),0)</f>
        <v>17.5</v>
      </c>
      <c r="N1483" t="s">
        <v>1860</v>
      </c>
      <c r="O1483" t="s">
        <v>1862</v>
      </c>
      <c r="P1483" s="10">
        <f t="shared" si="46"/>
        <v>41550.922974537039</v>
      </c>
      <c r="Q1483" s="10">
        <f t="shared" si="47"/>
        <v>41580.922974537039</v>
      </c>
    </row>
    <row r="1484" spans="1:17" hidden="1" x14ac:dyDescent="0.3">
      <c r="A1484" s="7">
        <v>1482</v>
      </c>
      <c r="B1484" s="3">
        <v>5000</v>
      </c>
      <c r="C1484" s="5">
        <v>5</v>
      </c>
      <c r="D1484" t="s">
        <v>1754</v>
      </c>
      <c r="E1484" t="s">
        <v>1757</v>
      </c>
      <c r="F1484">
        <v>1347004260</v>
      </c>
      <c r="G1484">
        <v>1345062936</v>
      </c>
      <c r="H1484" t="b">
        <v>0</v>
      </c>
      <c r="I1484">
        <v>1</v>
      </c>
      <c r="J1484" t="b">
        <v>0</v>
      </c>
      <c r="K1484" t="s">
        <v>1806</v>
      </c>
      <c r="L1484">
        <f>ROUND(C1484/B1484*100,0)</f>
        <v>0</v>
      </c>
      <c r="M1484">
        <f>IFERROR(ROUND(C1484/I1484,2),0)</f>
        <v>5</v>
      </c>
      <c r="N1484" t="s">
        <v>1860</v>
      </c>
      <c r="O1484" t="s">
        <v>1862</v>
      </c>
      <c r="P1484" s="10">
        <f t="shared" si="46"/>
        <v>41136.85805555556</v>
      </c>
      <c r="Q1484" s="10">
        <f t="shared" si="47"/>
        <v>41159.32708333333</v>
      </c>
    </row>
    <row r="1485" spans="1:17" hidden="1" x14ac:dyDescent="0.3">
      <c r="A1485" s="7">
        <v>1483</v>
      </c>
      <c r="B1485" s="3">
        <v>7000</v>
      </c>
      <c r="C1485" s="5">
        <v>50</v>
      </c>
      <c r="D1485" t="s">
        <v>1754</v>
      </c>
      <c r="E1485" t="s">
        <v>1757</v>
      </c>
      <c r="F1485">
        <v>1469162275</v>
      </c>
      <c r="G1485">
        <v>1467002275</v>
      </c>
      <c r="H1485" t="b">
        <v>0</v>
      </c>
      <c r="I1485">
        <v>2</v>
      </c>
      <c r="J1485" t="b">
        <v>0</v>
      </c>
      <c r="K1485" t="s">
        <v>1806</v>
      </c>
      <c r="L1485">
        <f>ROUND(C1485/B1485*100,0)</f>
        <v>1</v>
      </c>
      <c r="M1485">
        <f>IFERROR(ROUND(C1485/I1485,2),0)</f>
        <v>25</v>
      </c>
      <c r="N1485" t="s">
        <v>1860</v>
      </c>
      <c r="O1485" t="s">
        <v>1862</v>
      </c>
      <c r="P1485" s="10">
        <f t="shared" si="46"/>
        <v>42548.192997685182</v>
      </c>
      <c r="Q1485" s="10">
        <f t="shared" si="47"/>
        <v>42573.192997685182</v>
      </c>
    </row>
    <row r="1486" spans="1:17" hidden="1" x14ac:dyDescent="0.3">
      <c r="A1486" s="7">
        <v>1484</v>
      </c>
      <c r="B1486" s="3">
        <v>2000</v>
      </c>
      <c r="C1486" s="5">
        <v>0</v>
      </c>
      <c r="D1486" t="s">
        <v>1754</v>
      </c>
      <c r="E1486" t="s">
        <v>1757</v>
      </c>
      <c r="F1486">
        <v>1342882260</v>
      </c>
      <c r="G1486">
        <v>1337834963</v>
      </c>
      <c r="H1486" t="b">
        <v>0</v>
      </c>
      <c r="I1486">
        <v>0</v>
      </c>
      <c r="J1486" t="b">
        <v>0</v>
      </c>
      <c r="K1486" t="s">
        <v>1806</v>
      </c>
      <c r="L1486">
        <f>ROUND(C1486/B1486*100,0)</f>
        <v>0</v>
      </c>
      <c r="M1486">
        <f>IFERROR(ROUND(C1486/I1486,2),0)</f>
        <v>0</v>
      </c>
      <c r="N1486" t="s">
        <v>1860</v>
      </c>
      <c r="O1486" t="s">
        <v>1862</v>
      </c>
      <c r="P1486" s="10">
        <f t="shared" si="46"/>
        <v>41053.200960648144</v>
      </c>
      <c r="Q1486" s="10">
        <f t="shared" si="47"/>
        <v>41111.618750000001</v>
      </c>
    </row>
    <row r="1487" spans="1:17" hidden="1" x14ac:dyDescent="0.3">
      <c r="A1487" s="7">
        <v>1485</v>
      </c>
      <c r="B1487" s="3">
        <v>6700</v>
      </c>
      <c r="C1487" s="5">
        <v>150</v>
      </c>
      <c r="D1487" t="s">
        <v>1754</v>
      </c>
      <c r="E1487" t="s">
        <v>1757</v>
      </c>
      <c r="F1487">
        <v>1434827173</v>
      </c>
      <c r="G1487">
        <v>1430939173</v>
      </c>
      <c r="H1487" t="b">
        <v>0</v>
      </c>
      <c r="I1487">
        <v>3</v>
      </c>
      <c r="J1487" t="b">
        <v>0</v>
      </c>
      <c r="K1487" t="s">
        <v>1806</v>
      </c>
      <c r="L1487">
        <f>ROUND(C1487/B1487*100,0)</f>
        <v>2</v>
      </c>
      <c r="M1487">
        <f>IFERROR(ROUND(C1487/I1487,2),0)</f>
        <v>50</v>
      </c>
      <c r="N1487" t="s">
        <v>1860</v>
      </c>
      <c r="O1487" t="s">
        <v>1862</v>
      </c>
      <c r="P1487" s="10">
        <f t="shared" si="46"/>
        <v>42130.795983796299</v>
      </c>
      <c r="Q1487" s="10">
        <f t="shared" si="47"/>
        <v>42175.795983796299</v>
      </c>
    </row>
    <row r="1488" spans="1:17" hidden="1" x14ac:dyDescent="0.3">
      <c r="A1488" s="7">
        <v>1486</v>
      </c>
      <c r="B1488" s="3">
        <v>20000</v>
      </c>
      <c r="C1488" s="5">
        <v>48</v>
      </c>
      <c r="D1488" t="s">
        <v>1754</v>
      </c>
      <c r="E1488" t="s">
        <v>1757</v>
      </c>
      <c r="F1488">
        <v>1425009761</v>
      </c>
      <c r="G1488">
        <v>1422417761</v>
      </c>
      <c r="H1488" t="b">
        <v>0</v>
      </c>
      <c r="I1488">
        <v>3</v>
      </c>
      <c r="J1488" t="b">
        <v>0</v>
      </c>
      <c r="K1488" t="s">
        <v>1806</v>
      </c>
      <c r="L1488">
        <f>ROUND(C1488/B1488*100,0)</f>
        <v>0</v>
      </c>
      <c r="M1488">
        <f>IFERROR(ROUND(C1488/I1488,2),0)</f>
        <v>16</v>
      </c>
      <c r="N1488" t="s">
        <v>1860</v>
      </c>
      <c r="O1488" t="s">
        <v>1862</v>
      </c>
      <c r="P1488" s="10">
        <f t="shared" si="46"/>
        <v>42032.168530092589</v>
      </c>
      <c r="Q1488" s="10">
        <f t="shared" si="47"/>
        <v>42062.168530092589</v>
      </c>
    </row>
    <row r="1489" spans="1:17" hidden="1" x14ac:dyDescent="0.3">
      <c r="A1489" s="7">
        <v>1487</v>
      </c>
      <c r="B1489" s="3">
        <v>10000</v>
      </c>
      <c r="C1489" s="5">
        <v>0</v>
      </c>
      <c r="D1489" t="s">
        <v>1754</v>
      </c>
      <c r="E1489" t="s">
        <v>1757</v>
      </c>
      <c r="F1489">
        <v>1470175271</v>
      </c>
      <c r="G1489">
        <v>1467583271</v>
      </c>
      <c r="H1489" t="b">
        <v>0</v>
      </c>
      <c r="I1489">
        <v>0</v>
      </c>
      <c r="J1489" t="b">
        <v>0</v>
      </c>
      <c r="K1489" t="s">
        <v>1806</v>
      </c>
      <c r="L1489">
        <f>ROUND(C1489/B1489*100,0)</f>
        <v>0</v>
      </c>
      <c r="M1489">
        <f>IFERROR(ROUND(C1489/I1489,2),0)</f>
        <v>0</v>
      </c>
      <c r="N1489" t="s">
        <v>1860</v>
      </c>
      <c r="O1489" t="s">
        <v>1862</v>
      </c>
      <c r="P1489" s="10">
        <f t="shared" si="46"/>
        <v>42554.917488425926</v>
      </c>
      <c r="Q1489" s="10">
        <f t="shared" si="47"/>
        <v>42584.917488425926</v>
      </c>
    </row>
    <row r="1490" spans="1:17" hidden="1" x14ac:dyDescent="0.3">
      <c r="A1490" s="7">
        <v>1488</v>
      </c>
      <c r="B1490" s="3">
        <v>15000</v>
      </c>
      <c r="C1490" s="5">
        <v>360</v>
      </c>
      <c r="D1490" t="s">
        <v>1754</v>
      </c>
      <c r="E1490" t="s">
        <v>1759</v>
      </c>
      <c r="F1490">
        <v>1388928660</v>
      </c>
      <c r="G1490">
        <v>1386336660</v>
      </c>
      <c r="H1490" t="b">
        <v>0</v>
      </c>
      <c r="I1490">
        <v>6</v>
      </c>
      <c r="J1490" t="b">
        <v>0</v>
      </c>
      <c r="K1490" t="s">
        <v>1806</v>
      </c>
      <c r="L1490">
        <f>ROUND(C1490/B1490*100,0)</f>
        <v>2</v>
      </c>
      <c r="M1490">
        <f>IFERROR(ROUND(C1490/I1490,2),0)</f>
        <v>60</v>
      </c>
      <c r="N1490" t="s">
        <v>1860</v>
      </c>
      <c r="O1490" t="s">
        <v>1862</v>
      </c>
      <c r="P1490" s="10">
        <f t="shared" si="46"/>
        <v>41614.563194444447</v>
      </c>
      <c r="Q1490" s="10">
        <f t="shared" si="47"/>
        <v>41644.563194444447</v>
      </c>
    </row>
    <row r="1491" spans="1:17" hidden="1" x14ac:dyDescent="0.3">
      <c r="A1491" s="7">
        <v>1489</v>
      </c>
      <c r="B1491" s="3">
        <v>5000</v>
      </c>
      <c r="C1491" s="5">
        <v>0</v>
      </c>
      <c r="D1491" t="s">
        <v>1754</v>
      </c>
      <c r="E1491" t="s">
        <v>1757</v>
      </c>
      <c r="F1491">
        <v>1352994052</v>
      </c>
      <c r="G1491">
        <v>1350398452</v>
      </c>
      <c r="H1491" t="b">
        <v>0</v>
      </c>
      <c r="I1491">
        <v>0</v>
      </c>
      <c r="J1491" t="b">
        <v>0</v>
      </c>
      <c r="K1491" t="s">
        <v>1806</v>
      </c>
      <c r="L1491">
        <f>ROUND(C1491/B1491*100,0)</f>
        <v>0</v>
      </c>
      <c r="M1491">
        <f>IFERROR(ROUND(C1491/I1491,2),0)</f>
        <v>0</v>
      </c>
      <c r="N1491" t="s">
        <v>1860</v>
      </c>
      <c r="O1491" t="s">
        <v>1862</v>
      </c>
      <c r="P1491" s="10">
        <f t="shared" si="46"/>
        <v>41198.611712962964</v>
      </c>
      <c r="Q1491" s="10">
        <f t="shared" si="47"/>
        <v>41228.653379629628</v>
      </c>
    </row>
    <row r="1492" spans="1:17" hidden="1" x14ac:dyDescent="0.3">
      <c r="A1492" s="7">
        <v>1490</v>
      </c>
      <c r="B1492" s="3">
        <v>2900</v>
      </c>
      <c r="C1492" s="5">
        <v>895</v>
      </c>
      <c r="D1492" t="s">
        <v>1754</v>
      </c>
      <c r="E1492" t="s">
        <v>1757</v>
      </c>
      <c r="F1492">
        <v>1380720474</v>
      </c>
      <c r="G1492">
        <v>1378214874</v>
      </c>
      <c r="H1492" t="b">
        <v>0</v>
      </c>
      <c r="I1492">
        <v>19</v>
      </c>
      <c r="J1492" t="b">
        <v>0</v>
      </c>
      <c r="K1492" t="s">
        <v>1806</v>
      </c>
      <c r="L1492">
        <f>ROUND(C1492/B1492*100,0)</f>
        <v>31</v>
      </c>
      <c r="M1492">
        <f>IFERROR(ROUND(C1492/I1492,2),0)</f>
        <v>47.11</v>
      </c>
      <c r="N1492" t="s">
        <v>1860</v>
      </c>
      <c r="O1492" t="s">
        <v>1862</v>
      </c>
      <c r="P1492" s="10">
        <f t="shared" si="46"/>
        <v>41520.561041666668</v>
      </c>
      <c r="Q1492" s="10">
        <f t="shared" si="47"/>
        <v>41549.561041666668</v>
      </c>
    </row>
    <row r="1493" spans="1:17" hidden="1" x14ac:dyDescent="0.3">
      <c r="A1493" s="7">
        <v>1491</v>
      </c>
      <c r="B1493" s="3">
        <v>1200</v>
      </c>
      <c r="C1493" s="5">
        <v>100</v>
      </c>
      <c r="D1493" t="s">
        <v>1754</v>
      </c>
      <c r="E1493" t="s">
        <v>1757</v>
      </c>
      <c r="F1493">
        <v>1424014680</v>
      </c>
      <c r="G1493">
        <v>1418922443</v>
      </c>
      <c r="H1493" t="b">
        <v>0</v>
      </c>
      <c r="I1493">
        <v>1</v>
      </c>
      <c r="J1493" t="b">
        <v>0</v>
      </c>
      <c r="K1493" t="s">
        <v>1806</v>
      </c>
      <c r="L1493">
        <f>ROUND(C1493/B1493*100,0)</f>
        <v>8</v>
      </c>
      <c r="M1493">
        <f>IFERROR(ROUND(C1493/I1493,2),0)</f>
        <v>100</v>
      </c>
      <c r="N1493" t="s">
        <v>1860</v>
      </c>
      <c r="O1493" t="s">
        <v>1862</v>
      </c>
      <c r="P1493" s="10">
        <f t="shared" si="46"/>
        <v>41991.713460648149</v>
      </c>
      <c r="Q1493" s="10">
        <f t="shared" si="47"/>
        <v>42050.651388888888</v>
      </c>
    </row>
    <row r="1494" spans="1:17" hidden="1" x14ac:dyDescent="0.3">
      <c r="A1494" s="7">
        <v>1492</v>
      </c>
      <c r="B1494" s="3">
        <v>4000</v>
      </c>
      <c r="C1494" s="5">
        <v>30</v>
      </c>
      <c r="D1494" t="s">
        <v>1754</v>
      </c>
      <c r="E1494" t="s">
        <v>1757</v>
      </c>
      <c r="F1494">
        <v>1308431646</v>
      </c>
      <c r="G1494">
        <v>1305839646</v>
      </c>
      <c r="H1494" t="b">
        <v>0</v>
      </c>
      <c r="I1494">
        <v>2</v>
      </c>
      <c r="J1494" t="b">
        <v>0</v>
      </c>
      <c r="K1494" t="s">
        <v>1806</v>
      </c>
      <c r="L1494">
        <f>ROUND(C1494/B1494*100,0)</f>
        <v>1</v>
      </c>
      <c r="M1494">
        <f>IFERROR(ROUND(C1494/I1494,2),0)</f>
        <v>15</v>
      </c>
      <c r="N1494" t="s">
        <v>1860</v>
      </c>
      <c r="O1494" t="s">
        <v>1862</v>
      </c>
      <c r="P1494" s="10">
        <f t="shared" si="46"/>
        <v>40682.884791666671</v>
      </c>
      <c r="Q1494" s="10">
        <f t="shared" si="47"/>
        <v>40712.884791666671</v>
      </c>
    </row>
    <row r="1495" spans="1:17" hidden="1" x14ac:dyDescent="0.3">
      <c r="A1495" s="7">
        <v>1493</v>
      </c>
      <c r="B1495" s="3">
        <v>2400</v>
      </c>
      <c r="C1495" s="5">
        <v>0</v>
      </c>
      <c r="D1495" t="s">
        <v>1754</v>
      </c>
      <c r="E1495" t="s">
        <v>1757</v>
      </c>
      <c r="F1495">
        <v>1371415675</v>
      </c>
      <c r="G1495">
        <v>1368823675</v>
      </c>
      <c r="H1495" t="b">
        <v>0</v>
      </c>
      <c r="I1495">
        <v>0</v>
      </c>
      <c r="J1495" t="b">
        <v>0</v>
      </c>
      <c r="K1495" t="s">
        <v>1806</v>
      </c>
      <c r="L1495">
        <f>ROUND(C1495/B1495*100,0)</f>
        <v>0</v>
      </c>
      <c r="M1495">
        <f>IFERROR(ROUND(C1495/I1495,2),0)</f>
        <v>0</v>
      </c>
      <c r="N1495" t="s">
        <v>1860</v>
      </c>
      <c r="O1495" t="s">
        <v>1862</v>
      </c>
      <c r="P1495" s="10">
        <f t="shared" si="46"/>
        <v>41411.866608796299</v>
      </c>
      <c r="Q1495" s="10">
        <f t="shared" si="47"/>
        <v>41441.866608796299</v>
      </c>
    </row>
    <row r="1496" spans="1:17" hidden="1" x14ac:dyDescent="0.3">
      <c r="A1496" s="7">
        <v>1494</v>
      </c>
      <c r="B1496" s="3">
        <v>5000</v>
      </c>
      <c r="C1496" s="5">
        <v>445</v>
      </c>
      <c r="D1496" t="s">
        <v>1754</v>
      </c>
      <c r="E1496" t="s">
        <v>1757</v>
      </c>
      <c r="F1496">
        <v>1428075480</v>
      </c>
      <c r="G1496">
        <v>1425489613</v>
      </c>
      <c r="H1496" t="b">
        <v>0</v>
      </c>
      <c r="I1496">
        <v>11</v>
      </c>
      <c r="J1496" t="b">
        <v>0</v>
      </c>
      <c r="K1496" t="s">
        <v>1806</v>
      </c>
      <c r="L1496">
        <f>ROUND(C1496/B1496*100,0)</f>
        <v>9</v>
      </c>
      <c r="M1496">
        <f>IFERROR(ROUND(C1496/I1496,2),0)</f>
        <v>40.450000000000003</v>
      </c>
      <c r="N1496" t="s">
        <v>1860</v>
      </c>
      <c r="O1496" t="s">
        <v>1862</v>
      </c>
      <c r="P1496" s="10">
        <f t="shared" si="46"/>
        <v>42067.722372685181</v>
      </c>
      <c r="Q1496" s="10">
        <f t="shared" si="47"/>
        <v>42097.651388888888</v>
      </c>
    </row>
    <row r="1497" spans="1:17" hidden="1" x14ac:dyDescent="0.3">
      <c r="A1497" s="7">
        <v>1495</v>
      </c>
      <c r="B1497" s="3">
        <v>2000</v>
      </c>
      <c r="C1497" s="5">
        <v>0</v>
      </c>
      <c r="D1497" t="s">
        <v>1754</v>
      </c>
      <c r="E1497" t="s">
        <v>1757</v>
      </c>
      <c r="F1497">
        <v>1314471431</v>
      </c>
      <c r="G1497">
        <v>1311879431</v>
      </c>
      <c r="H1497" t="b">
        <v>0</v>
      </c>
      <c r="I1497">
        <v>0</v>
      </c>
      <c r="J1497" t="b">
        <v>0</v>
      </c>
      <c r="K1497" t="s">
        <v>1806</v>
      </c>
      <c r="L1497">
        <f>ROUND(C1497/B1497*100,0)</f>
        <v>0</v>
      </c>
      <c r="M1497">
        <f>IFERROR(ROUND(C1497/I1497,2),0)</f>
        <v>0</v>
      </c>
      <c r="N1497" t="s">
        <v>1860</v>
      </c>
      <c r="O1497" t="s">
        <v>1862</v>
      </c>
      <c r="P1497" s="10">
        <f t="shared" si="46"/>
        <v>40752.789710648147</v>
      </c>
      <c r="Q1497" s="10">
        <f t="shared" si="47"/>
        <v>40782.789710648147</v>
      </c>
    </row>
    <row r="1498" spans="1:17" hidden="1" x14ac:dyDescent="0.3">
      <c r="A1498" s="7">
        <v>1496</v>
      </c>
      <c r="B1498" s="3">
        <v>1500</v>
      </c>
      <c r="C1498" s="5">
        <v>0</v>
      </c>
      <c r="D1498" t="s">
        <v>1754</v>
      </c>
      <c r="E1498" t="s">
        <v>1757</v>
      </c>
      <c r="F1498">
        <v>1410866659</v>
      </c>
      <c r="G1498">
        <v>1405682659</v>
      </c>
      <c r="H1498" t="b">
        <v>0</v>
      </c>
      <c r="I1498">
        <v>0</v>
      </c>
      <c r="J1498" t="b">
        <v>0</v>
      </c>
      <c r="K1498" t="s">
        <v>1806</v>
      </c>
      <c r="L1498">
        <f>ROUND(C1498/B1498*100,0)</f>
        <v>0</v>
      </c>
      <c r="M1498">
        <f>IFERROR(ROUND(C1498/I1498,2),0)</f>
        <v>0</v>
      </c>
      <c r="N1498" t="s">
        <v>1860</v>
      </c>
      <c r="O1498" t="s">
        <v>1862</v>
      </c>
      <c r="P1498" s="10">
        <f t="shared" si="46"/>
        <v>41838.475219907406</v>
      </c>
      <c r="Q1498" s="10">
        <f t="shared" si="47"/>
        <v>41898.475219907406</v>
      </c>
    </row>
    <row r="1499" spans="1:17" hidden="1" x14ac:dyDescent="0.3">
      <c r="A1499" s="7">
        <v>1497</v>
      </c>
      <c r="B1499" s="3">
        <v>15000</v>
      </c>
      <c r="C1499" s="5">
        <v>1</v>
      </c>
      <c r="D1499" t="s">
        <v>1754</v>
      </c>
      <c r="E1499" t="s">
        <v>1757</v>
      </c>
      <c r="F1499">
        <v>1375299780</v>
      </c>
      <c r="G1499">
        <v>1371655522</v>
      </c>
      <c r="H1499" t="b">
        <v>0</v>
      </c>
      <c r="I1499">
        <v>1</v>
      </c>
      <c r="J1499" t="b">
        <v>0</v>
      </c>
      <c r="K1499" t="s">
        <v>1806</v>
      </c>
      <c r="L1499">
        <f>ROUND(C1499/B1499*100,0)</f>
        <v>0</v>
      </c>
      <c r="M1499">
        <f>IFERROR(ROUND(C1499/I1499,2),0)</f>
        <v>1</v>
      </c>
      <c r="N1499" t="s">
        <v>1860</v>
      </c>
      <c r="O1499" t="s">
        <v>1862</v>
      </c>
      <c r="P1499" s="10">
        <f t="shared" si="46"/>
        <v>41444.64261574074</v>
      </c>
      <c r="Q1499" s="10">
        <f t="shared" si="47"/>
        <v>41486.821527777778</v>
      </c>
    </row>
    <row r="1500" spans="1:17" hidden="1" x14ac:dyDescent="0.3">
      <c r="A1500" s="7">
        <v>1498</v>
      </c>
      <c r="B1500" s="3">
        <v>3000</v>
      </c>
      <c r="C1500" s="5">
        <v>57</v>
      </c>
      <c r="D1500" t="s">
        <v>1754</v>
      </c>
      <c r="E1500" t="s">
        <v>1757</v>
      </c>
      <c r="F1500">
        <v>1409787378</v>
      </c>
      <c r="G1500">
        <v>1405899378</v>
      </c>
      <c r="H1500" t="b">
        <v>0</v>
      </c>
      <c r="I1500">
        <v>3</v>
      </c>
      <c r="J1500" t="b">
        <v>0</v>
      </c>
      <c r="K1500" t="s">
        <v>1806</v>
      </c>
      <c r="L1500">
        <f>ROUND(C1500/B1500*100,0)</f>
        <v>2</v>
      </c>
      <c r="M1500">
        <f>IFERROR(ROUND(C1500/I1500,2),0)</f>
        <v>19</v>
      </c>
      <c r="N1500" t="s">
        <v>1860</v>
      </c>
      <c r="O1500" t="s">
        <v>1862</v>
      </c>
      <c r="P1500" s="10">
        <f t="shared" si="46"/>
        <v>41840.983541666668</v>
      </c>
      <c r="Q1500" s="10">
        <f t="shared" si="47"/>
        <v>41885.983541666668</v>
      </c>
    </row>
    <row r="1501" spans="1:17" hidden="1" x14ac:dyDescent="0.3">
      <c r="A1501" s="7">
        <v>1499</v>
      </c>
      <c r="B1501" s="3">
        <v>2000</v>
      </c>
      <c r="C1501" s="5">
        <v>5</v>
      </c>
      <c r="D1501" t="s">
        <v>1754</v>
      </c>
      <c r="E1501" t="s">
        <v>1757</v>
      </c>
      <c r="F1501">
        <v>1470355833</v>
      </c>
      <c r="G1501">
        <v>1465171833</v>
      </c>
      <c r="H1501" t="b">
        <v>0</v>
      </c>
      <c r="I1501">
        <v>1</v>
      </c>
      <c r="J1501" t="b">
        <v>0</v>
      </c>
      <c r="K1501" t="s">
        <v>1806</v>
      </c>
      <c r="L1501">
        <f>ROUND(C1501/B1501*100,0)</f>
        <v>0</v>
      </c>
      <c r="M1501">
        <f>IFERROR(ROUND(C1501/I1501,2),0)</f>
        <v>5</v>
      </c>
      <c r="N1501" t="s">
        <v>1860</v>
      </c>
      <c r="O1501" t="s">
        <v>1862</v>
      </c>
      <c r="P1501" s="10">
        <f t="shared" si="46"/>
        <v>42527.007326388892</v>
      </c>
      <c r="Q1501" s="10">
        <f t="shared" si="47"/>
        <v>42587.007326388892</v>
      </c>
    </row>
    <row r="1502" spans="1:17" hidden="1" x14ac:dyDescent="0.3">
      <c r="A1502" s="7">
        <v>1500</v>
      </c>
      <c r="B1502" s="3">
        <v>2800</v>
      </c>
      <c r="C1502" s="5">
        <v>701</v>
      </c>
      <c r="D1502" t="s">
        <v>1754</v>
      </c>
      <c r="E1502" t="s">
        <v>1757</v>
      </c>
      <c r="F1502">
        <v>1367444557</v>
      </c>
      <c r="G1502">
        <v>1364852557</v>
      </c>
      <c r="H1502" t="b">
        <v>0</v>
      </c>
      <c r="I1502">
        <v>15</v>
      </c>
      <c r="J1502" t="b">
        <v>0</v>
      </c>
      <c r="K1502" t="s">
        <v>1806</v>
      </c>
      <c r="L1502">
        <f>ROUND(C1502/B1502*100,0)</f>
        <v>25</v>
      </c>
      <c r="M1502">
        <f>IFERROR(ROUND(C1502/I1502,2),0)</f>
        <v>46.73</v>
      </c>
      <c r="N1502" t="s">
        <v>1860</v>
      </c>
      <c r="O1502" t="s">
        <v>1862</v>
      </c>
      <c r="P1502" s="10">
        <f t="shared" si="46"/>
        <v>41365.904594907406</v>
      </c>
      <c r="Q1502" s="10">
        <f t="shared" si="47"/>
        <v>41395.904594907406</v>
      </c>
    </row>
    <row r="1503" spans="1:17" hidden="1" x14ac:dyDescent="0.3">
      <c r="A1503" s="7">
        <v>1501</v>
      </c>
      <c r="B1503" s="3">
        <v>52000</v>
      </c>
      <c r="C1503" s="5">
        <v>86492</v>
      </c>
      <c r="D1503" t="s">
        <v>1752</v>
      </c>
      <c r="E1503" t="s">
        <v>1762</v>
      </c>
      <c r="F1503">
        <v>1436364023</v>
      </c>
      <c r="G1503">
        <v>1433772023</v>
      </c>
      <c r="H1503" t="b">
        <v>1</v>
      </c>
      <c r="I1503">
        <v>885</v>
      </c>
      <c r="J1503" t="b">
        <v>1</v>
      </c>
      <c r="K1503" t="s">
        <v>1816</v>
      </c>
      <c r="L1503">
        <f>ROUND(C1503/B1503*100,0)</f>
        <v>166</v>
      </c>
      <c r="M1503">
        <f>IFERROR(ROUND(C1503/I1503,2),0)</f>
        <v>97.73</v>
      </c>
      <c r="N1503" t="s">
        <v>1876</v>
      </c>
      <c r="O1503" t="s">
        <v>1877</v>
      </c>
      <c r="P1503" s="10">
        <f t="shared" si="46"/>
        <v>42163.583599537036</v>
      </c>
      <c r="Q1503" s="10">
        <f t="shared" si="47"/>
        <v>42193.583599537036</v>
      </c>
    </row>
    <row r="1504" spans="1:17" hidden="1" x14ac:dyDescent="0.3">
      <c r="A1504" s="7">
        <v>1502</v>
      </c>
      <c r="B1504" s="3">
        <v>22000</v>
      </c>
      <c r="C1504" s="5">
        <v>22318</v>
      </c>
      <c r="D1504" t="s">
        <v>1752</v>
      </c>
      <c r="E1504" t="s">
        <v>1758</v>
      </c>
      <c r="F1504">
        <v>1458943200</v>
      </c>
      <c r="G1504">
        <v>1456491680</v>
      </c>
      <c r="H1504" t="b">
        <v>1</v>
      </c>
      <c r="I1504">
        <v>329</v>
      </c>
      <c r="J1504" t="b">
        <v>1</v>
      </c>
      <c r="K1504" t="s">
        <v>1816</v>
      </c>
      <c r="L1504">
        <f>ROUND(C1504/B1504*100,0)</f>
        <v>101</v>
      </c>
      <c r="M1504">
        <f>IFERROR(ROUND(C1504/I1504,2),0)</f>
        <v>67.84</v>
      </c>
      <c r="N1504" t="s">
        <v>1876</v>
      </c>
      <c r="O1504" t="s">
        <v>1877</v>
      </c>
      <c r="P1504" s="10">
        <f t="shared" si="46"/>
        <v>42426.542592592596</v>
      </c>
      <c r="Q1504" s="10">
        <f t="shared" si="47"/>
        <v>42454.916666666672</v>
      </c>
    </row>
    <row r="1505" spans="1:17" hidden="1" x14ac:dyDescent="0.3">
      <c r="A1505" s="7">
        <v>1503</v>
      </c>
      <c r="B1505" s="3">
        <v>3750</v>
      </c>
      <c r="C1505" s="5">
        <v>4045.93</v>
      </c>
      <c r="D1505" t="s">
        <v>1752</v>
      </c>
      <c r="E1505" t="s">
        <v>1775</v>
      </c>
      <c r="F1505">
        <v>1477210801</v>
      </c>
      <c r="G1505">
        <v>1472026801</v>
      </c>
      <c r="H1505" t="b">
        <v>1</v>
      </c>
      <c r="I1505">
        <v>71</v>
      </c>
      <c r="J1505" t="b">
        <v>1</v>
      </c>
      <c r="K1505" t="s">
        <v>1816</v>
      </c>
      <c r="L1505">
        <f>ROUND(C1505/B1505*100,0)</f>
        <v>108</v>
      </c>
      <c r="M1505">
        <f>IFERROR(ROUND(C1505/I1505,2),0)</f>
        <v>56.98</v>
      </c>
      <c r="N1505" t="s">
        <v>1876</v>
      </c>
      <c r="O1505" t="s">
        <v>1877</v>
      </c>
      <c r="P1505" s="10">
        <f t="shared" si="46"/>
        <v>42606.347233796296</v>
      </c>
      <c r="Q1505" s="10">
        <f t="shared" si="47"/>
        <v>42666.347233796296</v>
      </c>
    </row>
    <row r="1506" spans="1:17" hidden="1" x14ac:dyDescent="0.3">
      <c r="A1506" s="7">
        <v>1504</v>
      </c>
      <c r="B1506" s="3">
        <v>6500</v>
      </c>
      <c r="C1506" s="5">
        <v>18066</v>
      </c>
      <c r="D1506" t="s">
        <v>1752</v>
      </c>
      <c r="E1506" t="s">
        <v>1758</v>
      </c>
      <c r="F1506">
        <v>1402389180</v>
      </c>
      <c r="G1506">
        <v>1399996024</v>
      </c>
      <c r="H1506" t="b">
        <v>1</v>
      </c>
      <c r="I1506">
        <v>269</v>
      </c>
      <c r="J1506" t="b">
        <v>1</v>
      </c>
      <c r="K1506" t="s">
        <v>1816</v>
      </c>
      <c r="L1506">
        <f>ROUND(C1506/B1506*100,0)</f>
        <v>278</v>
      </c>
      <c r="M1506">
        <f>IFERROR(ROUND(C1506/I1506,2),0)</f>
        <v>67.16</v>
      </c>
      <c r="N1506" t="s">
        <v>1876</v>
      </c>
      <c r="O1506" t="s">
        <v>1877</v>
      </c>
      <c r="P1506" s="10">
        <f t="shared" si="46"/>
        <v>41772.657685185186</v>
      </c>
      <c r="Q1506" s="10">
        <f t="shared" si="47"/>
        <v>41800.356249999997</v>
      </c>
    </row>
    <row r="1507" spans="1:17" hidden="1" x14ac:dyDescent="0.3">
      <c r="A1507" s="7">
        <v>1505</v>
      </c>
      <c r="B1507" s="3">
        <v>16000</v>
      </c>
      <c r="C1507" s="5">
        <v>16573</v>
      </c>
      <c r="D1507" t="s">
        <v>1752</v>
      </c>
      <c r="E1507" t="s">
        <v>1769</v>
      </c>
      <c r="F1507">
        <v>1458676860</v>
      </c>
      <c r="G1507">
        <v>1455446303</v>
      </c>
      <c r="H1507" t="b">
        <v>1</v>
      </c>
      <c r="I1507">
        <v>345</v>
      </c>
      <c r="J1507" t="b">
        <v>1</v>
      </c>
      <c r="K1507" t="s">
        <v>1816</v>
      </c>
      <c r="L1507">
        <f>ROUND(C1507/B1507*100,0)</f>
        <v>104</v>
      </c>
      <c r="M1507">
        <f>IFERROR(ROUND(C1507/I1507,2),0)</f>
        <v>48.04</v>
      </c>
      <c r="N1507" t="s">
        <v>1876</v>
      </c>
      <c r="O1507" t="s">
        <v>1877</v>
      </c>
      <c r="P1507" s="10">
        <f t="shared" si="46"/>
        <v>42414.44332175926</v>
      </c>
      <c r="Q1507" s="10">
        <f t="shared" si="47"/>
        <v>42451.834027777775</v>
      </c>
    </row>
    <row r="1508" spans="1:17" hidden="1" x14ac:dyDescent="0.3">
      <c r="A1508" s="7">
        <v>1506</v>
      </c>
      <c r="B1508" s="3">
        <v>1500</v>
      </c>
      <c r="C1508" s="5">
        <v>1671</v>
      </c>
      <c r="D1508" t="s">
        <v>1752</v>
      </c>
      <c r="E1508" t="s">
        <v>1758</v>
      </c>
      <c r="F1508">
        <v>1406227904</v>
      </c>
      <c r="G1508">
        <v>1403635904</v>
      </c>
      <c r="H1508" t="b">
        <v>1</v>
      </c>
      <c r="I1508">
        <v>43</v>
      </c>
      <c r="J1508" t="b">
        <v>1</v>
      </c>
      <c r="K1508" t="s">
        <v>1816</v>
      </c>
      <c r="L1508">
        <f>ROUND(C1508/B1508*100,0)</f>
        <v>111</v>
      </c>
      <c r="M1508">
        <f>IFERROR(ROUND(C1508/I1508,2),0)</f>
        <v>38.86</v>
      </c>
      <c r="N1508" t="s">
        <v>1876</v>
      </c>
      <c r="O1508" t="s">
        <v>1877</v>
      </c>
      <c r="P1508" s="10">
        <f t="shared" si="46"/>
        <v>41814.785925925928</v>
      </c>
      <c r="Q1508" s="10">
        <f t="shared" si="47"/>
        <v>41844.785925925928</v>
      </c>
    </row>
    <row r="1509" spans="1:17" hidden="1" x14ac:dyDescent="0.3">
      <c r="A1509" s="7">
        <v>1507</v>
      </c>
      <c r="B1509" s="3">
        <v>1200</v>
      </c>
      <c r="C1509" s="5">
        <v>2580</v>
      </c>
      <c r="D1509" t="s">
        <v>1752</v>
      </c>
      <c r="E1509" t="s">
        <v>1757</v>
      </c>
      <c r="F1509">
        <v>1273911000</v>
      </c>
      <c r="G1509">
        <v>1268822909</v>
      </c>
      <c r="H1509" t="b">
        <v>1</v>
      </c>
      <c r="I1509">
        <v>33</v>
      </c>
      <c r="J1509" t="b">
        <v>1</v>
      </c>
      <c r="K1509" t="s">
        <v>1816</v>
      </c>
      <c r="L1509">
        <f>ROUND(C1509/B1509*100,0)</f>
        <v>215</v>
      </c>
      <c r="M1509">
        <f>IFERROR(ROUND(C1509/I1509,2),0)</f>
        <v>78.180000000000007</v>
      </c>
      <c r="N1509" t="s">
        <v>1876</v>
      </c>
      <c r="O1509" t="s">
        <v>1877</v>
      </c>
      <c r="P1509" s="10">
        <f t="shared" si="46"/>
        <v>40254.450335648151</v>
      </c>
      <c r="Q1509" s="10">
        <f t="shared" si="47"/>
        <v>40313.340277777781</v>
      </c>
    </row>
    <row r="1510" spans="1:17" hidden="1" x14ac:dyDescent="0.3">
      <c r="A1510" s="7">
        <v>1508</v>
      </c>
      <c r="B1510" s="3">
        <v>18500</v>
      </c>
      <c r="C1510" s="5">
        <v>20491</v>
      </c>
      <c r="D1510" t="s">
        <v>1752</v>
      </c>
      <c r="E1510" t="s">
        <v>1757</v>
      </c>
      <c r="F1510">
        <v>1403880281</v>
      </c>
      <c r="G1510">
        <v>1401201881</v>
      </c>
      <c r="H1510" t="b">
        <v>1</v>
      </c>
      <c r="I1510">
        <v>211</v>
      </c>
      <c r="J1510" t="b">
        <v>1</v>
      </c>
      <c r="K1510" t="s">
        <v>1816</v>
      </c>
      <c r="L1510">
        <f>ROUND(C1510/B1510*100,0)</f>
        <v>111</v>
      </c>
      <c r="M1510">
        <f>IFERROR(ROUND(C1510/I1510,2),0)</f>
        <v>97.11</v>
      </c>
      <c r="N1510" t="s">
        <v>1876</v>
      </c>
      <c r="O1510" t="s">
        <v>1877</v>
      </c>
      <c r="P1510" s="10">
        <f t="shared" si="46"/>
        <v>41786.614363425928</v>
      </c>
      <c r="Q1510" s="10">
        <f t="shared" si="47"/>
        <v>41817.614363425928</v>
      </c>
    </row>
    <row r="1511" spans="1:17" hidden="1" x14ac:dyDescent="0.3">
      <c r="A1511" s="7">
        <v>1509</v>
      </c>
      <c r="B1511" s="3">
        <v>17500</v>
      </c>
      <c r="C1511" s="5">
        <v>21637.22</v>
      </c>
      <c r="D1511" t="s">
        <v>1752</v>
      </c>
      <c r="E1511" t="s">
        <v>1769</v>
      </c>
      <c r="F1511">
        <v>1487113140</v>
      </c>
      <c r="G1511">
        <v>1484570885</v>
      </c>
      <c r="H1511" t="b">
        <v>1</v>
      </c>
      <c r="I1511">
        <v>196</v>
      </c>
      <c r="J1511" t="b">
        <v>1</v>
      </c>
      <c r="K1511" t="s">
        <v>1816</v>
      </c>
      <c r="L1511">
        <f>ROUND(C1511/B1511*100,0)</f>
        <v>124</v>
      </c>
      <c r="M1511">
        <f>IFERROR(ROUND(C1511/I1511,2),0)</f>
        <v>110.39</v>
      </c>
      <c r="N1511" t="s">
        <v>1876</v>
      </c>
      <c r="O1511" t="s">
        <v>1877</v>
      </c>
      <c r="P1511" s="10">
        <f t="shared" si="46"/>
        <v>42751.533391203702</v>
      </c>
      <c r="Q1511" s="10">
        <f t="shared" si="47"/>
        <v>42780.957638888889</v>
      </c>
    </row>
    <row r="1512" spans="1:17" hidden="1" x14ac:dyDescent="0.3">
      <c r="A1512" s="7">
        <v>1510</v>
      </c>
      <c r="B1512" s="3">
        <v>16000</v>
      </c>
      <c r="C1512" s="5">
        <v>16165.6</v>
      </c>
      <c r="D1512" t="s">
        <v>1752</v>
      </c>
      <c r="E1512" t="s">
        <v>1758</v>
      </c>
      <c r="F1512">
        <v>1405761278</v>
      </c>
      <c r="G1512">
        <v>1403169278</v>
      </c>
      <c r="H1512" t="b">
        <v>1</v>
      </c>
      <c r="I1512">
        <v>405</v>
      </c>
      <c r="J1512" t="b">
        <v>1</v>
      </c>
      <c r="K1512" t="s">
        <v>1816</v>
      </c>
      <c r="L1512">
        <f>ROUND(C1512/B1512*100,0)</f>
        <v>101</v>
      </c>
      <c r="M1512">
        <f>IFERROR(ROUND(C1512/I1512,2),0)</f>
        <v>39.92</v>
      </c>
      <c r="N1512" t="s">
        <v>1876</v>
      </c>
      <c r="O1512" t="s">
        <v>1877</v>
      </c>
      <c r="P1512" s="10">
        <f t="shared" si="46"/>
        <v>41809.385162037033</v>
      </c>
      <c r="Q1512" s="10">
        <f t="shared" si="47"/>
        <v>41839.385162037033</v>
      </c>
    </row>
    <row r="1513" spans="1:17" hidden="1" x14ac:dyDescent="0.3">
      <c r="A1513" s="7">
        <v>1511</v>
      </c>
      <c r="B1513" s="3">
        <v>14000</v>
      </c>
      <c r="C1513" s="5">
        <v>15651</v>
      </c>
      <c r="D1513" t="s">
        <v>1752</v>
      </c>
      <c r="E1513" t="s">
        <v>1757</v>
      </c>
      <c r="F1513">
        <v>1447858804</v>
      </c>
      <c r="G1513">
        <v>1445263204</v>
      </c>
      <c r="H1513" t="b">
        <v>1</v>
      </c>
      <c r="I1513">
        <v>206</v>
      </c>
      <c r="J1513" t="b">
        <v>1</v>
      </c>
      <c r="K1513" t="s">
        <v>1816</v>
      </c>
      <c r="L1513">
        <f>ROUND(C1513/B1513*100,0)</f>
        <v>112</v>
      </c>
      <c r="M1513">
        <f>IFERROR(ROUND(C1513/I1513,2),0)</f>
        <v>75.98</v>
      </c>
      <c r="N1513" t="s">
        <v>1876</v>
      </c>
      <c r="O1513" t="s">
        <v>1877</v>
      </c>
      <c r="P1513" s="10">
        <f t="shared" si="46"/>
        <v>42296.583379629628</v>
      </c>
      <c r="Q1513" s="10">
        <f t="shared" si="47"/>
        <v>42326.625046296293</v>
      </c>
    </row>
    <row r="1514" spans="1:17" hidden="1" x14ac:dyDescent="0.3">
      <c r="A1514" s="7">
        <v>1512</v>
      </c>
      <c r="B1514" s="3">
        <v>3500</v>
      </c>
      <c r="C1514" s="5">
        <v>19557</v>
      </c>
      <c r="D1514" t="s">
        <v>1752</v>
      </c>
      <c r="E1514" t="s">
        <v>1757</v>
      </c>
      <c r="F1514">
        <v>1486311939</v>
      </c>
      <c r="G1514">
        <v>1483719939</v>
      </c>
      <c r="H1514" t="b">
        <v>1</v>
      </c>
      <c r="I1514">
        <v>335</v>
      </c>
      <c r="J1514" t="b">
        <v>1</v>
      </c>
      <c r="K1514" t="s">
        <v>1816</v>
      </c>
      <c r="L1514">
        <f>ROUND(C1514/B1514*100,0)</f>
        <v>559</v>
      </c>
      <c r="M1514">
        <f>IFERROR(ROUND(C1514/I1514,2),0)</f>
        <v>58.38</v>
      </c>
      <c r="N1514" t="s">
        <v>1876</v>
      </c>
      <c r="O1514" t="s">
        <v>1877</v>
      </c>
      <c r="P1514" s="10">
        <f t="shared" si="46"/>
        <v>42741.684479166666</v>
      </c>
      <c r="Q1514" s="10">
        <f t="shared" si="47"/>
        <v>42771.684479166666</v>
      </c>
    </row>
    <row r="1515" spans="1:17" hidden="1" x14ac:dyDescent="0.3">
      <c r="A1515" s="7">
        <v>1513</v>
      </c>
      <c r="B1515" s="3">
        <v>8000</v>
      </c>
      <c r="C1515" s="5">
        <v>12001.5</v>
      </c>
      <c r="D1515" t="s">
        <v>1752</v>
      </c>
      <c r="E1515" t="s">
        <v>1758</v>
      </c>
      <c r="F1515">
        <v>1405523866</v>
      </c>
      <c r="G1515">
        <v>1402931866</v>
      </c>
      <c r="H1515" t="b">
        <v>1</v>
      </c>
      <c r="I1515">
        <v>215</v>
      </c>
      <c r="J1515" t="b">
        <v>1</v>
      </c>
      <c r="K1515" t="s">
        <v>1816</v>
      </c>
      <c r="L1515">
        <f>ROUND(C1515/B1515*100,0)</f>
        <v>150</v>
      </c>
      <c r="M1515">
        <f>IFERROR(ROUND(C1515/I1515,2),0)</f>
        <v>55.82</v>
      </c>
      <c r="N1515" t="s">
        <v>1876</v>
      </c>
      <c r="O1515" t="s">
        <v>1877</v>
      </c>
      <c r="P1515" s="10">
        <f t="shared" si="46"/>
        <v>41806.637337962966</v>
      </c>
      <c r="Q1515" s="10">
        <f t="shared" si="47"/>
        <v>41836.637337962966</v>
      </c>
    </row>
    <row r="1516" spans="1:17" hidden="1" x14ac:dyDescent="0.3">
      <c r="A1516" s="7">
        <v>1514</v>
      </c>
      <c r="B1516" s="3">
        <v>25000</v>
      </c>
      <c r="C1516" s="5">
        <v>26619</v>
      </c>
      <c r="D1516" t="s">
        <v>1752</v>
      </c>
      <c r="E1516" t="s">
        <v>1757</v>
      </c>
      <c r="F1516">
        <v>1443363640</v>
      </c>
      <c r="G1516">
        <v>1439907640</v>
      </c>
      <c r="H1516" t="b">
        <v>1</v>
      </c>
      <c r="I1516">
        <v>176</v>
      </c>
      <c r="J1516" t="b">
        <v>1</v>
      </c>
      <c r="K1516" t="s">
        <v>1816</v>
      </c>
      <c r="L1516">
        <f>ROUND(C1516/B1516*100,0)</f>
        <v>106</v>
      </c>
      <c r="M1516">
        <f>IFERROR(ROUND(C1516/I1516,2),0)</f>
        <v>151.24</v>
      </c>
      <c r="N1516" t="s">
        <v>1876</v>
      </c>
      <c r="O1516" t="s">
        <v>1877</v>
      </c>
      <c r="P1516" s="10">
        <f t="shared" si="46"/>
        <v>42234.597685185188</v>
      </c>
      <c r="Q1516" s="10">
        <f t="shared" si="47"/>
        <v>42274.597685185188</v>
      </c>
    </row>
    <row r="1517" spans="1:17" hidden="1" x14ac:dyDescent="0.3">
      <c r="A1517" s="7">
        <v>1515</v>
      </c>
      <c r="B1517" s="3">
        <v>300000</v>
      </c>
      <c r="C1517" s="5">
        <v>471567</v>
      </c>
      <c r="D1517" t="s">
        <v>1752</v>
      </c>
      <c r="E1517" t="s">
        <v>1767</v>
      </c>
      <c r="F1517">
        <v>1458104697</v>
      </c>
      <c r="G1517">
        <v>1455516297</v>
      </c>
      <c r="H1517" t="b">
        <v>1</v>
      </c>
      <c r="I1517">
        <v>555</v>
      </c>
      <c r="J1517" t="b">
        <v>1</v>
      </c>
      <c r="K1517" t="s">
        <v>1816</v>
      </c>
      <c r="L1517">
        <f>ROUND(C1517/B1517*100,0)</f>
        <v>157</v>
      </c>
      <c r="M1517">
        <f>IFERROR(ROUND(C1517/I1517,2),0)</f>
        <v>849.67</v>
      </c>
      <c r="N1517" t="s">
        <v>1876</v>
      </c>
      <c r="O1517" t="s">
        <v>1877</v>
      </c>
      <c r="P1517" s="10">
        <f t="shared" si="46"/>
        <v>42415.253437499996</v>
      </c>
      <c r="Q1517" s="10">
        <f t="shared" si="47"/>
        <v>42445.211770833332</v>
      </c>
    </row>
    <row r="1518" spans="1:17" hidden="1" x14ac:dyDescent="0.3">
      <c r="A1518" s="7">
        <v>1516</v>
      </c>
      <c r="B1518" s="3">
        <v>17000</v>
      </c>
      <c r="C1518" s="5">
        <v>18472</v>
      </c>
      <c r="D1518" t="s">
        <v>1752</v>
      </c>
      <c r="E1518" t="s">
        <v>1757</v>
      </c>
      <c r="F1518">
        <v>1475762400</v>
      </c>
      <c r="G1518">
        <v>1473160292</v>
      </c>
      <c r="H1518" t="b">
        <v>1</v>
      </c>
      <c r="I1518">
        <v>116</v>
      </c>
      <c r="J1518" t="b">
        <v>1</v>
      </c>
      <c r="K1518" t="s">
        <v>1816</v>
      </c>
      <c r="L1518">
        <f>ROUND(C1518/B1518*100,0)</f>
        <v>109</v>
      </c>
      <c r="M1518">
        <f>IFERROR(ROUND(C1518/I1518,2),0)</f>
        <v>159.24</v>
      </c>
      <c r="N1518" t="s">
        <v>1876</v>
      </c>
      <c r="O1518" t="s">
        <v>1877</v>
      </c>
      <c r="P1518" s="10">
        <f t="shared" si="46"/>
        <v>42619.466342592597</v>
      </c>
      <c r="Q1518" s="10">
        <f t="shared" si="47"/>
        <v>42649.583333333328</v>
      </c>
    </row>
    <row r="1519" spans="1:17" hidden="1" x14ac:dyDescent="0.3">
      <c r="A1519" s="7">
        <v>1517</v>
      </c>
      <c r="B1519" s="3">
        <v>15000</v>
      </c>
      <c r="C1519" s="5">
        <v>24297</v>
      </c>
      <c r="D1519" t="s">
        <v>1752</v>
      </c>
      <c r="E1519" t="s">
        <v>1757</v>
      </c>
      <c r="F1519">
        <v>1417845600</v>
      </c>
      <c r="G1519">
        <v>1415194553</v>
      </c>
      <c r="H1519" t="b">
        <v>1</v>
      </c>
      <c r="I1519">
        <v>615</v>
      </c>
      <c r="J1519" t="b">
        <v>1</v>
      </c>
      <c r="K1519" t="s">
        <v>1816</v>
      </c>
      <c r="L1519">
        <f>ROUND(C1519/B1519*100,0)</f>
        <v>162</v>
      </c>
      <c r="M1519">
        <f>IFERROR(ROUND(C1519/I1519,2),0)</f>
        <v>39.51</v>
      </c>
      <c r="N1519" t="s">
        <v>1876</v>
      </c>
      <c r="O1519" t="s">
        <v>1877</v>
      </c>
      <c r="P1519" s="10">
        <f t="shared" si="46"/>
        <v>41948.56658564815</v>
      </c>
      <c r="Q1519" s="10">
        <f t="shared" si="47"/>
        <v>41979.25</v>
      </c>
    </row>
    <row r="1520" spans="1:17" hidden="1" x14ac:dyDescent="0.3">
      <c r="A1520" s="7">
        <v>1518</v>
      </c>
      <c r="B1520" s="3">
        <v>15000</v>
      </c>
      <c r="C1520" s="5">
        <v>30805</v>
      </c>
      <c r="D1520" t="s">
        <v>1752</v>
      </c>
      <c r="E1520" t="s">
        <v>1757</v>
      </c>
      <c r="F1520">
        <v>1401565252</v>
      </c>
      <c r="G1520">
        <v>1398973252</v>
      </c>
      <c r="H1520" t="b">
        <v>1</v>
      </c>
      <c r="I1520">
        <v>236</v>
      </c>
      <c r="J1520" t="b">
        <v>1</v>
      </c>
      <c r="K1520" t="s">
        <v>1816</v>
      </c>
      <c r="L1520">
        <f>ROUND(C1520/B1520*100,0)</f>
        <v>205</v>
      </c>
      <c r="M1520">
        <f>IFERROR(ROUND(C1520/I1520,2),0)</f>
        <v>130.53</v>
      </c>
      <c r="N1520" t="s">
        <v>1876</v>
      </c>
      <c r="O1520" t="s">
        <v>1877</v>
      </c>
      <c r="P1520" s="10">
        <f t="shared" si="46"/>
        <v>41760.8200462963</v>
      </c>
      <c r="Q1520" s="10">
        <f t="shared" si="47"/>
        <v>41790.8200462963</v>
      </c>
    </row>
    <row r="1521" spans="1:17" hidden="1" x14ac:dyDescent="0.3">
      <c r="A1521" s="7">
        <v>1519</v>
      </c>
      <c r="B1521" s="3">
        <v>9000</v>
      </c>
      <c r="C1521" s="5">
        <v>9302.75</v>
      </c>
      <c r="D1521" t="s">
        <v>1752</v>
      </c>
      <c r="E1521" t="s">
        <v>1757</v>
      </c>
      <c r="F1521">
        <v>1403301540</v>
      </c>
      <c r="G1521">
        <v>1400867283</v>
      </c>
      <c r="H1521" t="b">
        <v>1</v>
      </c>
      <c r="I1521">
        <v>145</v>
      </c>
      <c r="J1521" t="b">
        <v>1</v>
      </c>
      <c r="K1521" t="s">
        <v>1816</v>
      </c>
      <c r="L1521">
        <f>ROUND(C1521/B1521*100,0)</f>
        <v>103</v>
      </c>
      <c r="M1521">
        <f>IFERROR(ROUND(C1521/I1521,2),0)</f>
        <v>64.16</v>
      </c>
      <c r="N1521" t="s">
        <v>1876</v>
      </c>
      <c r="O1521" t="s">
        <v>1877</v>
      </c>
      <c r="P1521" s="10">
        <f t="shared" si="46"/>
        <v>41782.741701388892</v>
      </c>
      <c r="Q1521" s="10">
        <f t="shared" si="47"/>
        <v>41810.915972222225</v>
      </c>
    </row>
    <row r="1522" spans="1:17" hidden="1" x14ac:dyDescent="0.3">
      <c r="A1522" s="7">
        <v>1520</v>
      </c>
      <c r="B1522" s="3">
        <v>18000</v>
      </c>
      <c r="C1522" s="5">
        <v>18625</v>
      </c>
      <c r="D1522" t="s">
        <v>1752</v>
      </c>
      <c r="E1522" t="s">
        <v>1757</v>
      </c>
      <c r="F1522">
        <v>1418961600</v>
      </c>
      <c r="G1522">
        <v>1415824513</v>
      </c>
      <c r="H1522" t="b">
        <v>1</v>
      </c>
      <c r="I1522">
        <v>167</v>
      </c>
      <c r="J1522" t="b">
        <v>1</v>
      </c>
      <c r="K1522" t="s">
        <v>1816</v>
      </c>
      <c r="L1522">
        <f>ROUND(C1522/B1522*100,0)</f>
        <v>103</v>
      </c>
      <c r="M1522">
        <f>IFERROR(ROUND(C1522/I1522,2),0)</f>
        <v>111.53</v>
      </c>
      <c r="N1522" t="s">
        <v>1876</v>
      </c>
      <c r="O1522" t="s">
        <v>1877</v>
      </c>
      <c r="P1522" s="10">
        <f t="shared" si="46"/>
        <v>41955.857789351852</v>
      </c>
      <c r="Q1522" s="10">
        <f t="shared" si="47"/>
        <v>41992.166666666672</v>
      </c>
    </row>
    <row r="1523" spans="1:17" hidden="1" x14ac:dyDescent="0.3">
      <c r="A1523" s="7">
        <v>1521</v>
      </c>
      <c r="B1523" s="3">
        <v>37500</v>
      </c>
      <c r="C1523" s="5">
        <v>40055</v>
      </c>
      <c r="D1523" t="s">
        <v>1752</v>
      </c>
      <c r="E1523" t="s">
        <v>1757</v>
      </c>
      <c r="F1523">
        <v>1465272091</v>
      </c>
      <c r="G1523">
        <v>1462248091</v>
      </c>
      <c r="H1523" t="b">
        <v>1</v>
      </c>
      <c r="I1523">
        <v>235</v>
      </c>
      <c r="J1523" t="b">
        <v>1</v>
      </c>
      <c r="K1523" t="s">
        <v>1816</v>
      </c>
      <c r="L1523">
        <f>ROUND(C1523/B1523*100,0)</f>
        <v>107</v>
      </c>
      <c r="M1523">
        <f>IFERROR(ROUND(C1523/I1523,2),0)</f>
        <v>170.45</v>
      </c>
      <c r="N1523" t="s">
        <v>1876</v>
      </c>
      <c r="O1523" t="s">
        <v>1877</v>
      </c>
      <c r="P1523" s="10">
        <f t="shared" si="46"/>
        <v>42493.167719907404</v>
      </c>
      <c r="Q1523" s="10">
        <f t="shared" si="47"/>
        <v>42528.167719907404</v>
      </c>
    </row>
    <row r="1524" spans="1:17" hidden="1" x14ac:dyDescent="0.3">
      <c r="A1524" s="7">
        <v>1522</v>
      </c>
      <c r="B1524" s="3">
        <v>43500</v>
      </c>
      <c r="C1524" s="5">
        <v>60450.1</v>
      </c>
      <c r="D1524" t="s">
        <v>1752</v>
      </c>
      <c r="E1524" t="s">
        <v>1757</v>
      </c>
      <c r="F1524">
        <v>1413575739</v>
      </c>
      <c r="G1524">
        <v>1410983739</v>
      </c>
      <c r="H1524" t="b">
        <v>1</v>
      </c>
      <c r="I1524">
        <v>452</v>
      </c>
      <c r="J1524" t="b">
        <v>1</v>
      </c>
      <c r="K1524" t="s">
        <v>1816</v>
      </c>
      <c r="L1524">
        <f>ROUND(C1524/B1524*100,0)</f>
        <v>139</v>
      </c>
      <c r="M1524">
        <f>IFERROR(ROUND(C1524/I1524,2),0)</f>
        <v>133.74</v>
      </c>
      <c r="N1524" t="s">
        <v>1876</v>
      </c>
      <c r="O1524" t="s">
        <v>1877</v>
      </c>
      <c r="P1524" s="10">
        <f t="shared" si="46"/>
        <v>41899.830312500002</v>
      </c>
      <c r="Q1524" s="10">
        <f t="shared" si="47"/>
        <v>41929.830312500002</v>
      </c>
    </row>
    <row r="1525" spans="1:17" hidden="1" x14ac:dyDescent="0.3">
      <c r="A1525" s="7">
        <v>1523</v>
      </c>
      <c r="B1525" s="3">
        <v>18500</v>
      </c>
      <c r="C1525" s="5">
        <v>23096</v>
      </c>
      <c r="D1525" t="s">
        <v>1752</v>
      </c>
      <c r="E1525" t="s">
        <v>1757</v>
      </c>
      <c r="F1525">
        <v>1419292800</v>
      </c>
      <c r="G1525">
        <v>1416592916</v>
      </c>
      <c r="H1525" t="b">
        <v>1</v>
      </c>
      <c r="I1525">
        <v>241</v>
      </c>
      <c r="J1525" t="b">
        <v>1</v>
      </c>
      <c r="K1525" t="s">
        <v>1816</v>
      </c>
      <c r="L1525">
        <f>ROUND(C1525/B1525*100,0)</f>
        <v>125</v>
      </c>
      <c r="M1525">
        <f>IFERROR(ROUND(C1525/I1525,2),0)</f>
        <v>95.83</v>
      </c>
      <c r="N1525" t="s">
        <v>1876</v>
      </c>
      <c r="O1525" t="s">
        <v>1877</v>
      </c>
      <c r="P1525" s="10">
        <f t="shared" si="46"/>
        <v>41964.751342592594</v>
      </c>
      <c r="Q1525" s="10">
        <f t="shared" si="47"/>
        <v>41996</v>
      </c>
    </row>
    <row r="1526" spans="1:17" hidden="1" x14ac:dyDescent="0.3">
      <c r="A1526" s="7">
        <v>1524</v>
      </c>
      <c r="B1526" s="3">
        <v>3000</v>
      </c>
      <c r="C1526" s="5">
        <v>6210</v>
      </c>
      <c r="D1526" t="s">
        <v>1752</v>
      </c>
      <c r="E1526" t="s">
        <v>1768</v>
      </c>
      <c r="F1526">
        <v>1487592090</v>
      </c>
      <c r="G1526">
        <v>1485000090</v>
      </c>
      <c r="H1526" t="b">
        <v>1</v>
      </c>
      <c r="I1526">
        <v>28</v>
      </c>
      <c r="J1526" t="b">
        <v>1</v>
      </c>
      <c r="K1526" t="s">
        <v>1816</v>
      </c>
      <c r="L1526">
        <f>ROUND(C1526/B1526*100,0)</f>
        <v>207</v>
      </c>
      <c r="M1526">
        <f>IFERROR(ROUND(C1526/I1526,2),0)</f>
        <v>221.79</v>
      </c>
      <c r="N1526" t="s">
        <v>1876</v>
      </c>
      <c r="O1526" t="s">
        <v>1877</v>
      </c>
      <c r="P1526" s="10">
        <f t="shared" si="46"/>
        <v>42756.501041666663</v>
      </c>
      <c r="Q1526" s="10">
        <f t="shared" si="47"/>
        <v>42786.501041666663</v>
      </c>
    </row>
    <row r="1527" spans="1:17" hidden="1" x14ac:dyDescent="0.3">
      <c r="A1527" s="7">
        <v>1525</v>
      </c>
      <c r="B1527" s="3">
        <v>2600</v>
      </c>
      <c r="C1527" s="5">
        <v>4524.1499999999996</v>
      </c>
      <c r="D1527" t="s">
        <v>1752</v>
      </c>
      <c r="E1527" t="s">
        <v>1757</v>
      </c>
      <c r="F1527">
        <v>1471539138</v>
      </c>
      <c r="G1527">
        <v>1468947138</v>
      </c>
      <c r="H1527" t="b">
        <v>1</v>
      </c>
      <c r="I1527">
        <v>140</v>
      </c>
      <c r="J1527" t="b">
        <v>1</v>
      </c>
      <c r="K1527" t="s">
        <v>1816</v>
      </c>
      <c r="L1527">
        <f>ROUND(C1527/B1527*100,0)</f>
        <v>174</v>
      </c>
      <c r="M1527">
        <f>IFERROR(ROUND(C1527/I1527,2),0)</f>
        <v>32.32</v>
      </c>
      <c r="N1527" t="s">
        <v>1876</v>
      </c>
      <c r="O1527" t="s">
        <v>1877</v>
      </c>
      <c r="P1527" s="10">
        <f t="shared" si="46"/>
        <v>42570.702986111108</v>
      </c>
      <c r="Q1527" s="10">
        <f t="shared" si="47"/>
        <v>42600.702986111108</v>
      </c>
    </row>
    <row r="1528" spans="1:17" hidden="1" x14ac:dyDescent="0.3">
      <c r="A1528" s="7">
        <v>1526</v>
      </c>
      <c r="B1528" s="3">
        <v>23000</v>
      </c>
      <c r="C1528" s="5">
        <v>27675</v>
      </c>
      <c r="D1528" t="s">
        <v>1752</v>
      </c>
      <c r="E1528" t="s">
        <v>1757</v>
      </c>
      <c r="F1528">
        <v>1453185447</v>
      </c>
      <c r="G1528">
        <v>1448951847</v>
      </c>
      <c r="H1528" t="b">
        <v>1</v>
      </c>
      <c r="I1528">
        <v>280</v>
      </c>
      <c r="J1528" t="b">
        <v>1</v>
      </c>
      <c r="K1528" t="s">
        <v>1816</v>
      </c>
      <c r="L1528">
        <f>ROUND(C1528/B1528*100,0)</f>
        <v>120</v>
      </c>
      <c r="M1528">
        <f>IFERROR(ROUND(C1528/I1528,2),0)</f>
        <v>98.84</v>
      </c>
      <c r="N1528" t="s">
        <v>1876</v>
      </c>
      <c r="O1528" t="s">
        <v>1877</v>
      </c>
      <c r="P1528" s="10">
        <f t="shared" si="46"/>
        <v>42339.276006944448</v>
      </c>
      <c r="Q1528" s="10">
        <f t="shared" si="47"/>
        <v>42388.276006944448</v>
      </c>
    </row>
    <row r="1529" spans="1:17" hidden="1" x14ac:dyDescent="0.3">
      <c r="A1529" s="7">
        <v>1527</v>
      </c>
      <c r="B1529" s="3">
        <v>3500</v>
      </c>
      <c r="C1529" s="5">
        <v>3865.55</v>
      </c>
      <c r="D1529" t="s">
        <v>1752</v>
      </c>
      <c r="E1529" t="s">
        <v>1757</v>
      </c>
      <c r="F1529">
        <v>1489497886</v>
      </c>
      <c r="G1529">
        <v>1487082286</v>
      </c>
      <c r="H1529" t="b">
        <v>1</v>
      </c>
      <c r="I1529">
        <v>70</v>
      </c>
      <c r="J1529" t="b">
        <v>1</v>
      </c>
      <c r="K1529" t="s">
        <v>1816</v>
      </c>
      <c r="L1529">
        <f>ROUND(C1529/B1529*100,0)</f>
        <v>110</v>
      </c>
      <c r="M1529">
        <f>IFERROR(ROUND(C1529/I1529,2),0)</f>
        <v>55.22</v>
      </c>
      <c r="N1529" t="s">
        <v>1876</v>
      </c>
      <c r="O1529" t="s">
        <v>1877</v>
      </c>
      <c r="P1529" s="10">
        <f t="shared" si="46"/>
        <v>42780.600532407407</v>
      </c>
      <c r="Q1529" s="10">
        <f t="shared" si="47"/>
        <v>42808.558865740735</v>
      </c>
    </row>
    <row r="1530" spans="1:17" hidden="1" x14ac:dyDescent="0.3">
      <c r="A1530" s="7">
        <v>1528</v>
      </c>
      <c r="B1530" s="3">
        <v>3000</v>
      </c>
      <c r="C1530" s="5">
        <v>8447</v>
      </c>
      <c r="D1530" t="s">
        <v>1752</v>
      </c>
      <c r="E1530" t="s">
        <v>1757</v>
      </c>
      <c r="F1530">
        <v>1485907200</v>
      </c>
      <c r="G1530">
        <v>1483292122</v>
      </c>
      <c r="H1530" t="b">
        <v>1</v>
      </c>
      <c r="I1530">
        <v>160</v>
      </c>
      <c r="J1530" t="b">
        <v>1</v>
      </c>
      <c r="K1530" t="s">
        <v>1816</v>
      </c>
      <c r="L1530">
        <f>ROUND(C1530/B1530*100,0)</f>
        <v>282</v>
      </c>
      <c r="M1530">
        <f>IFERROR(ROUND(C1530/I1530,2),0)</f>
        <v>52.79</v>
      </c>
      <c r="N1530" t="s">
        <v>1876</v>
      </c>
      <c r="O1530" t="s">
        <v>1877</v>
      </c>
      <c r="P1530" s="10">
        <f t="shared" si="46"/>
        <v>42736.732893518521</v>
      </c>
      <c r="Q1530" s="10">
        <f t="shared" si="47"/>
        <v>42767</v>
      </c>
    </row>
    <row r="1531" spans="1:17" hidden="1" x14ac:dyDescent="0.3">
      <c r="A1531" s="7">
        <v>1529</v>
      </c>
      <c r="B1531" s="3">
        <v>19000</v>
      </c>
      <c r="C1531" s="5">
        <v>19129</v>
      </c>
      <c r="D1531" t="s">
        <v>1752</v>
      </c>
      <c r="E1531" t="s">
        <v>1757</v>
      </c>
      <c r="F1531">
        <v>1426773920</v>
      </c>
      <c r="G1531">
        <v>1424185520</v>
      </c>
      <c r="H1531" t="b">
        <v>1</v>
      </c>
      <c r="I1531">
        <v>141</v>
      </c>
      <c r="J1531" t="b">
        <v>1</v>
      </c>
      <c r="K1531" t="s">
        <v>1816</v>
      </c>
      <c r="L1531">
        <f>ROUND(C1531/B1531*100,0)</f>
        <v>101</v>
      </c>
      <c r="M1531">
        <f>IFERROR(ROUND(C1531/I1531,2),0)</f>
        <v>135.66999999999999</v>
      </c>
      <c r="N1531" t="s">
        <v>1876</v>
      </c>
      <c r="O1531" t="s">
        <v>1877</v>
      </c>
      <c r="P1531" s="10">
        <f t="shared" si="46"/>
        <v>42052.628703703704</v>
      </c>
      <c r="Q1531" s="10">
        <f t="shared" si="47"/>
        <v>42082.587037037039</v>
      </c>
    </row>
    <row r="1532" spans="1:17" hidden="1" x14ac:dyDescent="0.3">
      <c r="A1532" s="7">
        <v>1530</v>
      </c>
      <c r="B1532" s="3">
        <v>35000</v>
      </c>
      <c r="C1532" s="5">
        <v>47189</v>
      </c>
      <c r="D1532" t="s">
        <v>1752</v>
      </c>
      <c r="E1532" t="s">
        <v>1757</v>
      </c>
      <c r="F1532">
        <v>1445624695</v>
      </c>
      <c r="G1532">
        <v>1443464695</v>
      </c>
      <c r="H1532" t="b">
        <v>1</v>
      </c>
      <c r="I1532">
        <v>874</v>
      </c>
      <c r="J1532" t="b">
        <v>1</v>
      </c>
      <c r="K1532" t="s">
        <v>1816</v>
      </c>
      <c r="L1532">
        <f>ROUND(C1532/B1532*100,0)</f>
        <v>135</v>
      </c>
      <c r="M1532">
        <f>IFERROR(ROUND(C1532/I1532,2),0)</f>
        <v>53.99</v>
      </c>
      <c r="N1532" t="s">
        <v>1876</v>
      </c>
      <c r="O1532" t="s">
        <v>1877</v>
      </c>
      <c r="P1532" s="10">
        <f t="shared" si="46"/>
        <v>42275.767303240747</v>
      </c>
      <c r="Q1532" s="10">
        <f t="shared" si="47"/>
        <v>42300.767303240747</v>
      </c>
    </row>
    <row r="1533" spans="1:17" hidden="1" x14ac:dyDescent="0.3">
      <c r="A1533" s="7">
        <v>1531</v>
      </c>
      <c r="B1533" s="3">
        <v>2350</v>
      </c>
      <c r="C1533" s="5">
        <v>4135</v>
      </c>
      <c r="D1533" t="s">
        <v>1752</v>
      </c>
      <c r="E1533" t="s">
        <v>1757</v>
      </c>
      <c r="F1533">
        <v>1417402800</v>
      </c>
      <c r="G1533">
        <v>1414610126</v>
      </c>
      <c r="H1533" t="b">
        <v>1</v>
      </c>
      <c r="I1533">
        <v>73</v>
      </c>
      <c r="J1533" t="b">
        <v>1</v>
      </c>
      <c r="K1533" t="s">
        <v>1816</v>
      </c>
      <c r="L1533">
        <f>ROUND(C1533/B1533*100,0)</f>
        <v>176</v>
      </c>
      <c r="M1533">
        <f>IFERROR(ROUND(C1533/I1533,2),0)</f>
        <v>56.64</v>
      </c>
      <c r="N1533" t="s">
        <v>1876</v>
      </c>
      <c r="O1533" t="s">
        <v>1877</v>
      </c>
      <c r="P1533" s="10">
        <f t="shared" si="46"/>
        <v>41941.802384259259</v>
      </c>
      <c r="Q1533" s="10">
        <f t="shared" si="47"/>
        <v>41974.125</v>
      </c>
    </row>
    <row r="1534" spans="1:17" hidden="1" x14ac:dyDescent="0.3">
      <c r="A1534" s="7">
        <v>1532</v>
      </c>
      <c r="B1534" s="3">
        <v>5000</v>
      </c>
      <c r="C1534" s="5">
        <v>24201</v>
      </c>
      <c r="D1534" t="s">
        <v>1752</v>
      </c>
      <c r="E1534" t="s">
        <v>1759</v>
      </c>
      <c r="F1534">
        <v>1455548400</v>
      </c>
      <c r="G1534">
        <v>1453461865</v>
      </c>
      <c r="H1534" t="b">
        <v>1</v>
      </c>
      <c r="I1534">
        <v>294</v>
      </c>
      <c r="J1534" t="b">
        <v>1</v>
      </c>
      <c r="K1534" t="s">
        <v>1816</v>
      </c>
      <c r="L1534">
        <f>ROUND(C1534/B1534*100,0)</f>
        <v>484</v>
      </c>
      <c r="M1534">
        <f>IFERROR(ROUND(C1534/I1534,2),0)</f>
        <v>82.32</v>
      </c>
      <c r="N1534" t="s">
        <v>1876</v>
      </c>
      <c r="O1534" t="s">
        <v>1877</v>
      </c>
      <c r="P1534" s="10">
        <f t="shared" si="46"/>
        <v>42391.475289351853</v>
      </c>
      <c r="Q1534" s="10">
        <f t="shared" si="47"/>
        <v>42415.625</v>
      </c>
    </row>
    <row r="1535" spans="1:17" hidden="1" x14ac:dyDescent="0.3">
      <c r="A1535" s="7">
        <v>1533</v>
      </c>
      <c r="B1535" s="3">
        <v>45000</v>
      </c>
      <c r="C1535" s="5">
        <v>65313</v>
      </c>
      <c r="D1535" t="s">
        <v>1752</v>
      </c>
      <c r="E1535" t="s">
        <v>1757</v>
      </c>
      <c r="F1535">
        <v>1462161540</v>
      </c>
      <c r="G1535">
        <v>1457913777</v>
      </c>
      <c r="H1535" t="b">
        <v>1</v>
      </c>
      <c r="I1535">
        <v>740</v>
      </c>
      <c r="J1535" t="b">
        <v>1</v>
      </c>
      <c r="K1535" t="s">
        <v>1816</v>
      </c>
      <c r="L1535">
        <f>ROUND(C1535/B1535*100,0)</f>
        <v>145</v>
      </c>
      <c r="M1535">
        <f>IFERROR(ROUND(C1535/I1535,2),0)</f>
        <v>88.26</v>
      </c>
      <c r="N1535" t="s">
        <v>1876</v>
      </c>
      <c r="O1535" t="s">
        <v>1877</v>
      </c>
      <c r="P1535" s="10">
        <f t="shared" si="46"/>
        <v>42443.00204861111</v>
      </c>
      <c r="Q1535" s="10">
        <f t="shared" si="47"/>
        <v>42492.165972222225</v>
      </c>
    </row>
    <row r="1536" spans="1:17" hidden="1" x14ac:dyDescent="0.3">
      <c r="A1536" s="7">
        <v>1534</v>
      </c>
      <c r="B1536" s="3">
        <v>7500</v>
      </c>
      <c r="C1536" s="5">
        <v>31330</v>
      </c>
      <c r="D1536" t="s">
        <v>1752</v>
      </c>
      <c r="E1536" t="s">
        <v>1757</v>
      </c>
      <c r="F1536">
        <v>1441383062</v>
      </c>
      <c r="G1536">
        <v>1438791062</v>
      </c>
      <c r="H1536" t="b">
        <v>1</v>
      </c>
      <c r="I1536">
        <v>369</v>
      </c>
      <c r="J1536" t="b">
        <v>1</v>
      </c>
      <c r="K1536" t="s">
        <v>1816</v>
      </c>
      <c r="L1536">
        <f>ROUND(C1536/B1536*100,0)</f>
        <v>418</v>
      </c>
      <c r="M1536">
        <f>IFERROR(ROUND(C1536/I1536,2),0)</f>
        <v>84.91</v>
      </c>
      <c r="N1536" t="s">
        <v>1876</v>
      </c>
      <c r="O1536" t="s">
        <v>1877</v>
      </c>
      <c r="P1536" s="10">
        <f t="shared" si="46"/>
        <v>42221.67432870371</v>
      </c>
      <c r="Q1536" s="10">
        <f t="shared" si="47"/>
        <v>42251.67432870371</v>
      </c>
    </row>
    <row r="1537" spans="1:17" hidden="1" x14ac:dyDescent="0.3">
      <c r="A1537" s="7">
        <v>1535</v>
      </c>
      <c r="B1537" s="3">
        <v>4000</v>
      </c>
      <c r="C1537" s="5">
        <v>5297</v>
      </c>
      <c r="D1537" t="s">
        <v>1752</v>
      </c>
      <c r="E1537" t="s">
        <v>1757</v>
      </c>
      <c r="F1537">
        <v>1464040800</v>
      </c>
      <c r="G1537">
        <v>1461527631</v>
      </c>
      <c r="H1537" t="b">
        <v>1</v>
      </c>
      <c r="I1537">
        <v>110</v>
      </c>
      <c r="J1537" t="b">
        <v>1</v>
      </c>
      <c r="K1537" t="s">
        <v>1816</v>
      </c>
      <c r="L1537">
        <f>ROUND(C1537/B1537*100,0)</f>
        <v>132</v>
      </c>
      <c r="M1537">
        <f>IFERROR(ROUND(C1537/I1537,2),0)</f>
        <v>48.15</v>
      </c>
      <c r="N1537" t="s">
        <v>1876</v>
      </c>
      <c r="O1537" t="s">
        <v>1877</v>
      </c>
      <c r="P1537" s="10">
        <f t="shared" si="46"/>
        <v>42484.829062500001</v>
      </c>
      <c r="Q1537" s="10">
        <f t="shared" si="47"/>
        <v>42513.916666666672</v>
      </c>
    </row>
    <row r="1538" spans="1:17" hidden="1" x14ac:dyDescent="0.3">
      <c r="A1538" s="7">
        <v>1536</v>
      </c>
      <c r="B1538" s="3">
        <v>12000</v>
      </c>
      <c r="C1538" s="5">
        <v>30037.01</v>
      </c>
      <c r="D1538" t="s">
        <v>1752</v>
      </c>
      <c r="E1538" t="s">
        <v>1757</v>
      </c>
      <c r="F1538">
        <v>1440702910</v>
      </c>
      <c r="G1538">
        <v>1438110910</v>
      </c>
      <c r="H1538" t="b">
        <v>1</v>
      </c>
      <c r="I1538">
        <v>455</v>
      </c>
      <c r="J1538" t="b">
        <v>1</v>
      </c>
      <c r="K1538" t="s">
        <v>1816</v>
      </c>
      <c r="L1538">
        <f>ROUND(C1538/B1538*100,0)</f>
        <v>250</v>
      </c>
      <c r="M1538">
        <f>IFERROR(ROUND(C1538/I1538,2),0)</f>
        <v>66.02</v>
      </c>
      <c r="N1538" t="s">
        <v>1876</v>
      </c>
      <c r="O1538" t="s">
        <v>1877</v>
      </c>
      <c r="P1538" s="10">
        <f t="shared" si="46"/>
        <v>42213.802199074074</v>
      </c>
      <c r="Q1538" s="10">
        <f t="shared" si="47"/>
        <v>42243.802199074074</v>
      </c>
    </row>
    <row r="1539" spans="1:17" hidden="1" x14ac:dyDescent="0.3">
      <c r="A1539" s="7">
        <v>1537</v>
      </c>
      <c r="B1539" s="3">
        <v>12000</v>
      </c>
      <c r="C1539" s="5">
        <v>21588</v>
      </c>
      <c r="D1539" t="s">
        <v>1752</v>
      </c>
      <c r="E1539" t="s">
        <v>1769</v>
      </c>
      <c r="F1539">
        <v>1470506400</v>
      </c>
      <c r="G1539">
        <v>1467358427</v>
      </c>
      <c r="H1539" t="b">
        <v>1</v>
      </c>
      <c r="I1539">
        <v>224</v>
      </c>
      <c r="J1539" t="b">
        <v>1</v>
      </c>
      <c r="K1539" t="s">
        <v>1816</v>
      </c>
      <c r="L1539">
        <f>ROUND(C1539/B1539*100,0)</f>
        <v>180</v>
      </c>
      <c r="M1539">
        <f>IFERROR(ROUND(C1539/I1539,2),0)</f>
        <v>96.38</v>
      </c>
      <c r="N1539" t="s">
        <v>1876</v>
      </c>
      <c r="O1539" t="s">
        <v>1877</v>
      </c>
      <c r="P1539" s="10">
        <f t="shared" ref="P1539:P1602" si="48">(((G1539/60)/60/24)+DATE(1970,1,1))</f>
        <v>42552.315127314811</v>
      </c>
      <c r="Q1539" s="10">
        <f t="shared" ref="Q1539:Q1602" si="49">(((F1539/60)/60/24)+DATE(1970,1,1))</f>
        <v>42588.75</v>
      </c>
    </row>
    <row r="1540" spans="1:17" hidden="1" x14ac:dyDescent="0.3">
      <c r="A1540" s="7">
        <v>1538</v>
      </c>
      <c r="B1540" s="3">
        <v>7000</v>
      </c>
      <c r="C1540" s="5">
        <v>7184</v>
      </c>
      <c r="D1540" t="s">
        <v>1752</v>
      </c>
      <c r="E1540" t="s">
        <v>1757</v>
      </c>
      <c r="F1540">
        <v>1421952370</v>
      </c>
      <c r="G1540">
        <v>1418064370</v>
      </c>
      <c r="H1540" t="b">
        <v>1</v>
      </c>
      <c r="I1540">
        <v>46</v>
      </c>
      <c r="J1540" t="b">
        <v>1</v>
      </c>
      <c r="K1540" t="s">
        <v>1816</v>
      </c>
      <c r="L1540">
        <f>ROUND(C1540/B1540*100,0)</f>
        <v>103</v>
      </c>
      <c r="M1540">
        <f>IFERROR(ROUND(C1540/I1540,2),0)</f>
        <v>156.16999999999999</v>
      </c>
      <c r="N1540" t="s">
        <v>1876</v>
      </c>
      <c r="O1540" t="s">
        <v>1877</v>
      </c>
      <c r="P1540" s="10">
        <f t="shared" si="48"/>
        <v>41981.782060185185</v>
      </c>
      <c r="Q1540" s="10">
        <f t="shared" si="49"/>
        <v>42026.782060185185</v>
      </c>
    </row>
    <row r="1541" spans="1:17" hidden="1" x14ac:dyDescent="0.3">
      <c r="A1541" s="7">
        <v>1539</v>
      </c>
      <c r="B1541" s="3">
        <v>20000</v>
      </c>
      <c r="C1541" s="5">
        <v>27197.22</v>
      </c>
      <c r="D1541" t="s">
        <v>1752</v>
      </c>
      <c r="E1541" t="s">
        <v>1757</v>
      </c>
      <c r="F1541">
        <v>1483481019</v>
      </c>
      <c r="G1541">
        <v>1480629819</v>
      </c>
      <c r="H1541" t="b">
        <v>0</v>
      </c>
      <c r="I1541">
        <v>284</v>
      </c>
      <c r="J1541" t="b">
        <v>1</v>
      </c>
      <c r="K1541" t="s">
        <v>1816</v>
      </c>
      <c r="L1541">
        <f>ROUND(C1541/B1541*100,0)</f>
        <v>136</v>
      </c>
      <c r="M1541">
        <f>IFERROR(ROUND(C1541/I1541,2),0)</f>
        <v>95.76</v>
      </c>
      <c r="N1541" t="s">
        <v>1876</v>
      </c>
      <c r="O1541" t="s">
        <v>1877</v>
      </c>
      <c r="P1541" s="10">
        <f t="shared" si="48"/>
        <v>42705.919201388882</v>
      </c>
      <c r="Q1541" s="10">
        <f t="shared" si="49"/>
        <v>42738.919201388882</v>
      </c>
    </row>
    <row r="1542" spans="1:17" hidden="1" x14ac:dyDescent="0.3">
      <c r="A1542" s="7">
        <v>1540</v>
      </c>
      <c r="B1542" s="3">
        <v>15000</v>
      </c>
      <c r="C1542" s="5">
        <v>17680</v>
      </c>
      <c r="D1542" t="s">
        <v>1752</v>
      </c>
      <c r="E1542" t="s">
        <v>1757</v>
      </c>
      <c r="F1542">
        <v>1416964500</v>
      </c>
      <c r="G1542">
        <v>1414368616</v>
      </c>
      <c r="H1542" t="b">
        <v>1</v>
      </c>
      <c r="I1542">
        <v>98</v>
      </c>
      <c r="J1542" t="b">
        <v>1</v>
      </c>
      <c r="K1542" t="s">
        <v>1816</v>
      </c>
      <c r="L1542">
        <f>ROUND(C1542/B1542*100,0)</f>
        <v>118</v>
      </c>
      <c r="M1542">
        <f>IFERROR(ROUND(C1542/I1542,2),0)</f>
        <v>180.41</v>
      </c>
      <c r="N1542" t="s">
        <v>1876</v>
      </c>
      <c r="O1542" t="s">
        <v>1877</v>
      </c>
      <c r="P1542" s="10">
        <f t="shared" si="48"/>
        <v>41939.00712962963</v>
      </c>
      <c r="Q1542" s="10">
        <f t="shared" si="49"/>
        <v>41969.052083333328</v>
      </c>
    </row>
    <row r="1543" spans="1:17" hidden="1" x14ac:dyDescent="0.3">
      <c r="A1543" s="7">
        <v>1541</v>
      </c>
      <c r="B1543" s="3">
        <v>18000</v>
      </c>
      <c r="C1543" s="5">
        <v>6</v>
      </c>
      <c r="D1543" t="s">
        <v>1754</v>
      </c>
      <c r="E1543" t="s">
        <v>1757</v>
      </c>
      <c r="F1543">
        <v>1420045538</v>
      </c>
      <c r="G1543">
        <v>1417453538</v>
      </c>
      <c r="H1543" t="b">
        <v>0</v>
      </c>
      <c r="I1543">
        <v>2</v>
      </c>
      <c r="J1543" t="b">
        <v>0</v>
      </c>
      <c r="K1543" t="s">
        <v>1820</v>
      </c>
      <c r="L1543">
        <f>ROUND(C1543/B1543*100,0)</f>
        <v>0</v>
      </c>
      <c r="M1543">
        <f>IFERROR(ROUND(C1543/I1543,2),0)</f>
        <v>3</v>
      </c>
      <c r="N1543" t="s">
        <v>1876</v>
      </c>
      <c r="O1543" t="s">
        <v>1881</v>
      </c>
      <c r="P1543" s="10">
        <f t="shared" si="48"/>
        <v>41974.712245370371</v>
      </c>
      <c r="Q1543" s="10">
        <f t="shared" si="49"/>
        <v>42004.712245370371</v>
      </c>
    </row>
    <row r="1544" spans="1:17" hidden="1" x14ac:dyDescent="0.3">
      <c r="A1544" s="7">
        <v>1542</v>
      </c>
      <c r="B1544" s="3">
        <v>500</v>
      </c>
      <c r="C1544" s="5">
        <v>20</v>
      </c>
      <c r="D1544" t="s">
        <v>1754</v>
      </c>
      <c r="E1544" t="s">
        <v>1762</v>
      </c>
      <c r="F1544">
        <v>1435708500</v>
      </c>
      <c r="G1544">
        <v>1434412500</v>
      </c>
      <c r="H1544" t="b">
        <v>0</v>
      </c>
      <c r="I1544">
        <v>1</v>
      </c>
      <c r="J1544" t="b">
        <v>0</v>
      </c>
      <c r="K1544" t="s">
        <v>1820</v>
      </c>
      <c r="L1544">
        <f>ROUND(C1544/B1544*100,0)</f>
        <v>4</v>
      </c>
      <c r="M1544">
        <f>IFERROR(ROUND(C1544/I1544,2),0)</f>
        <v>20</v>
      </c>
      <c r="N1544" t="s">
        <v>1876</v>
      </c>
      <c r="O1544" t="s">
        <v>1881</v>
      </c>
      <c r="P1544" s="10">
        <f t="shared" si="48"/>
        <v>42170.996527777781</v>
      </c>
      <c r="Q1544" s="10">
        <f t="shared" si="49"/>
        <v>42185.996527777781</v>
      </c>
    </row>
    <row r="1545" spans="1:17" hidden="1" x14ac:dyDescent="0.3">
      <c r="A1545" s="7">
        <v>1543</v>
      </c>
      <c r="B1545" s="3">
        <v>2250</v>
      </c>
      <c r="C1545" s="5">
        <v>10</v>
      </c>
      <c r="D1545" t="s">
        <v>1754</v>
      </c>
      <c r="E1545" t="s">
        <v>1757</v>
      </c>
      <c r="F1545">
        <v>1416662034</v>
      </c>
      <c r="G1545">
        <v>1414066434</v>
      </c>
      <c r="H1545" t="b">
        <v>0</v>
      </c>
      <c r="I1545">
        <v>1</v>
      </c>
      <c r="J1545" t="b">
        <v>0</v>
      </c>
      <c r="K1545" t="s">
        <v>1820</v>
      </c>
      <c r="L1545">
        <f>ROUND(C1545/B1545*100,0)</f>
        <v>0</v>
      </c>
      <c r="M1545">
        <f>IFERROR(ROUND(C1545/I1545,2),0)</f>
        <v>10</v>
      </c>
      <c r="N1545" t="s">
        <v>1876</v>
      </c>
      <c r="O1545" t="s">
        <v>1881</v>
      </c>
      <c r="P1545" s="10">
        <f t="shared" si="48"/>
        <v>41935.509652777779</v>
      </c>
      <c r="Q1545" s="10">
        <f t="shared" si="49"/>
        <v>41965.551319444443</v>
      </c>
    </row>
    <row r="1546" spans="1:17" hidden="1" x14ac:dyDescent="0.3">
      <c r="A1546" s="7">
        <v>1544</v>
      </c>
      <c r="B1546" s="3">
        <v>1000</v>
      </c>
      <c r="C1546" s="5">
        <v>0</v>
      </c>
      <c r="D1546" t="s">
        <v>1754</v>
      </c>
      <c r="E1546" t="s">
        <v>1757</v>
      </c>
      <c r="F1546">
        <v>1427847480</v>
      </c>
      <c r="G1546">
        <v>1424222024</v>
      </c>
      <c r="H1546" t="b">
        <v>0</v>
      </c>
      <c r="I1546">
        <v>0</v>
      </c>
      <c r="J1546" t="b">
        <v>0</v>
      </c>
      <c r="K1546" t="s">
        <v>1820</v>
      </c>
      <c r="L1546">
        <f>ROUND(C1546/B1546*100,0)</f>
        <v>0</v>
      </c>
      <c r="M1546">
        <f>IFERROR(ROUND(C1546/I1546,2),0)</f>
        <v>0</v>
      </c>
      <c r="N1546" t="s">
        <v>1876</v>
      </c>
      <c r="O1546" t="s">
        <v>1881</v>
      </c>
      <c r="P1546" s="10">
        <f t="shared" si="48"/>
        <v>42053.051203703704</v>
      </c>
      <c r="Q1546" s="10">
        <f t="shared" si="49"/>
        <v>42095.012499999997</v>
      </c>
    </row>
    <row r="1547" spans="1:17" hidden="1" x14ac:dyDescent="0.3">
      <c r="A1547" s="7">
        <v>1545</v>
      </c>
      <c r="B1547" s="3">
        <v>3000</v>
      </c>
      <c r="C1547" s="5">
        <v>1</v>
      </c>
      <c r="D1547" t="s">
        <v>1754</v>
      </c>
      <c r="E1547" t="s">
        <v>1757</v>
      </c>
      <c r="F1547">
        <v>1425330960</v>
      </c>
      <c r="G1547">
        <v>1422393234</v>
      </c>
      <c r="H1547" t="b">
        <v>0</v>
      </c>
      <c r="I1547">
        <v>1</v>
      </c>
      <c r="J1547" t="b">
        <v>0</v>
      </c>
      <c r="K1547" t="s">
        <v>1820</v>
      </c>
      <c r="L1547">
        <f>ROUND(C1547/B1547*100,0)</f>
        <v>0</v>
      </c>
      <c r="M1547">
        <f>IFERROR(ROUND(C1547/I1547,2),0)</f>
        <v>1</v>
      </c>
      <c r="N1547" t="s">
        <v>1876</v>
      </c>
      <c r="O1547" t="s">
        <v>1881</v>
      </c>
      <c r="P1547" s="10">
        <f t="shared" si="48"/>
        <v>42031.884652777779</v>
      </c>
      <c r="Q1547" s="10">
        <f t="shared" si="49"/>
        <v>42065.886111111111</v>
      </c>
    </row>
    <row r="1548" spans="1:17" hidden="1" x14ac:dyDescent="0.3">
      <c r="A1548" s="7">
        <v>1546</v>
      </c>
      <c r="B1548" s="3">
        <v>1000</v>
      </c>
      <c r="C1548" s="5">
        <v>289</v>
      </c>
      <c r="D1548" t="s">
        <v>1754</v>
      </c>
      <c r="E1548" t="s">
        <v>1758</v>
      </c>
      <c r="F1548">
        <v>1410930399</v>
      </c>
      <c r="G1548">
        <v>1405746399</v>
      </c>
      <c r="H1548" t="b">
        <v>0</v>
      </c>
      <c r="I1548">
        <v>11</v>
      </c>
      <c r="J1548" t="b">
        <v>0</v>
      </c>
      <c r="K1548" t="s">
        <v>1820</v>
      </c>
      <c r="L1548">
        <f>ROUND(C1548/B1548*100,0)</f>
        <v>29</v>
      </c>
      <c r="M1548">
        <f>IFERROR(ROUND(C1548/I1548,2),0)</f>
        <v>26.27</v>
      </c>
      <c r="N1548" t="s">
        <v>1876</v>
      </c>
      <c r="O1548" t="s">
        <v>1881</v>
      </c>
      <c r="P1548" s="10">
        <f t="shared" si="48"/>
        <v>41839.212951388887</v>
      </c>
      <c r="Q1548" s="10">
        <f t="shared" si="49"/>
        <v>41899.212951388887</v>
      </c>
    </row>
    <row r="1549" spans="1:17" hidden="1" x14ac:dyDescent="0.3">
      <c r="A1549" s="7">
        <v>1547</v>
      </c>
      <c r="B1549" s="3">
        <v>20</v>
      </c>
      <c r="C1549" s="5">
        <v>0</v>
      </c>
      <c r="D1549" t="s">
        <v>1754</v>
      </c>
      <c r="E1549" t="s">
        <v>1757</v>
      </c>
      <c r="F1549">
        <v>1487844882</v>
      </c>
      <c r="G1549">
        <v>1487240082</v>
      </c>
      <c r="H1549" t="b">
        <v>0</v>
      </c>
      <c r="I1549">
        <v>0</v>
      </c>
      <c r="J1549" t="b">
        <v>0</v>
      </c>
      <c r="K1549" t="s">
        <v>1820</v>
      </c>
      <c r="L1549">
        <f>ROUND(C1549/B1549*100,0)</f>
        <v>0</v>
      </c>
      <c r="M1549">
        <f>IFERROR(ROUND(C1549/I1549,2),0)</f>
        <v>0</v>
      </c>
      <c r="N1549" t="s">
        <v>1876</v>
      </c>
      <c r="O1549" t="s">
        <v>1881</v>
      </c>
      <c r="P1549" s="10">
        <f t="shared" si="48"/>
        <v>42782.426875000005</v>
      </c>
      <c r="Q1549" s="10">
        <f t="shared" si="49"/>
        <v>42789.426875000005</v>
      </c>
    </row>
    <row r="1550" spans="1:17" hidden="1" x14ac:dyDescent="0.3">
      <c r="A1550" s="7">
        <v>1548</v>
      </c>
      <c r="B1550" s="3">
        <v>700</v>
      </c>
      <c r="C1550" s="5">
        <v>60</v>
      </c>
      <c r="D1550" t="s">
        <v>1754</v>
      </c>
      <c r="E1550" t="s">
        <v>1757</v>
      </c>
      <c r="F1550">
        <v>1447020620</v>
      </c>
      <c r="G1550">
        <v>1444425020</v>
      </c>
      <c r="H1550" t="b">
        <v>0</v>
      </c>
      <c r="I1550">
        <v>1</v>
      </c>
      <c r="J1550" t="b">
        <v>0</v>
      </c>
      <c r="K1550" t="s">
        <v>1820</v>
      </c>
      <c r="L1550">
        <f>ROUND(C1550/B1550*100,0)</f>
        <v>9</v>
      </c>
      <c r="M1550">
        <f>IFERROR(ROUND(C1550/I1550,2),0)</f>
        <v>60</v>
      </c>
      <c r="N1550" t="s">
        <v>1876</v>
      </c>
      <c r="O1550" t="s">
        <v>1881</v>
      </c>
      <c r="P1550" s="10">
        <f t="shared" si="48"/>
        <v>42286.88217592593</v>
      </c>
      <c r="Q1550" s="10">
        <f t="shared" si="49"/>
        <v>42316.923842592587</v>
      </c>
    </row>
    <row r="1551" spans="1:17" hidden="1" x14ac:dyDescent="0.3">
      <c r="A1551" s="7">
        <v>1549</v>
      </c>
      <c r="B1551" s="3">
        <v>500</v>
      </c>
      <c r="C1551" s="5">
        <v>170</v>
      </c>
      <c r="D1551" t="s">
        <v>1754</v>
      </c>
      <c r="E1551" t="s">
        <v>1757</v>
      </c>
      <c r="F1551">
        <v>1446524159</v>
      </c>
      <c r="G1551">
        <v>1443928559</v>
      </c>
      <c r="H1551" t="b">
        <v>0</v>
      </c>
      <c r="I1551">
        <v>6</v>
      </c>
      <c r="J1551" t="b">
        <v>0</v>
      </c>
      <c r="K1551" t="s">
        <v>1820</v>
      </c>
      <c r="L1551">
        <f>ROUND(C1551/B1551*100,0)</f>
        <v>34</v>
      </c>
      <c r="M1551">
        <f>IFERROR(ROUND(C1551/I1551,2),0)</f>
        <v>28.33</v>
      </c>
      <c r="N1551" t="s">
        <v>1876</v>
      </c>
      <c r="O1551" t="s">
        <v>1881</v>
      </c>
      <c r="P1551" s="10">
        <f t="shared" si="48"/>
        <v>42281.136099537034</v>
      </c>
      <c r="Q1551" s="10">
        <f t="shared" si="49"/>
        <v>42311.177766203706</v>
      </c>
    </row>
    <row r="1552" spans="1:17" hidden="1" x14ac:dyDescent="0.3">
      <c r="A1552" s="7">
        <v>1550</v>
      </c>
      <c r="B1552" s="3">
        <v>750</v>
      </c>
      <c r="C1552" s="5">
        <v>101</v>
      </c>
      <c r="D1552" t="s">
        <v>1754</v>
      </c>
      <c r="E1552" t="s">
        <v>1758</v>
      </c>
      <c r="F1552">
        <v>1463050034</v>
      </c>
      <c r="G1552">
        <v>1460458034</v>
      </c>
      <c r="H1552" t="b">
        <v>0</v>
      </c>
      <c r="I1552">
        <v>7</v>
      </c>
      <c r="J1552" t="b">
        <v>0</v>
      </c>
      <c r="K1552" t="s">
        <v>1820</v>
      </c>
      <c r="L1552">
        <f>ROUND(C1552/B1552*100,0)</f>
        <v>13</v>
      </c>
      <c r="M1552">
        <f>IFERROR(ROUND(C1552/I1552,2),0)</f>
        <v>14.43</v>
      </c>
      <c r="N1552" t="s">
        <v>1876</v>
      </c>
      <c r="O1552" t="s">
        <v>1881</v>
      </c>
      <c r="P1552" s="10">
        <f t="shared" si="48"/>
        <v>42472.449467592596</v>
      </c>
      <c r="Q1552" s="10">
        <f t="shared" si="49"/>
        <v>42502.449467592596</v>
      </c>
    </row>
    <row r="1553" spans="1:17" hidden="1" x14ac:dyDescent="0.3">
      <c r="A1553" s="7">
        <v>1551</v>
      </c>
      <c r="B1553" s="3">
        <v>3500</v>
      </c>
      <c r="C1553" s="5">
        <v>0</v>
      </c>
      <c r="D1553" t="s">
        <v>1754</v>
      </c>
      <c r="E1553" t="s">
        <v>1757</v>
      </c>
      <c r="F1553">
        <v>1432756039</v>
      </c>
      <c r="G1553">
        <v>1430164039</v>
      </c>
      <c r="H1553" t="b">
        <v>0</v>
      </c>
      <c r="I1553">
        <v>0</v>
      </c>
      <c r="J1553" t="b">
        <v>0</v>
      </c>
      <c r="K1553" t="s">
        <v>1820</v>
      </c>
      <c r="L1553">
        <f>ROUND(C1553/B1553*100,0)</f>
        <v>0</v>
      </c>
      <c r="M1553">
        <f>IFERROR(ROUND(C1553/I1553,2),0)</f>
        <v>0</v>
      </c>
      <c r="N1553" t="s">
        <v>1876</v>
      </c>
      <c r="O1553" t="s">
        <v>1881</v>
      </c>
      <c r="P1553" s="10">
        <f t="shared" si="48"/>
        <v>42121.824525462958</v>
      </c>
      <c r="Q1553" s="10">
        <f t="shared" si="49"/>
        <v>42151.824525462958</v>
      </c>
    </row>
    <row r="1554" spans="1:17" hidden="1" x14ac:dyDescent="0.3">
      <c r="A1554" s="7">
        <v>1552</v>
      </c>
      <c r="B1554" s="3">
        <v>4300</v>
      </c>
      <c r="C1554" s="5">
        <v>2115</v>
      </c>
      <c r="D1554" t="s">
        <v>1754</v>
      </c>
      <c r="E1554" t="s">
        <v>1757</v>
      </c>
      <c r="F1554">
        <v>1412135940</v>
      </c>
      <c r="G1554">
        <v>1410366708</v>
      </c>
      <c r="H1554" t="b">
        <v>0</v>
      </c>
      <c r="I1554">
        <v>16</v>
      </c>
      <c r="J1554" t="b">
        <v>0</v>
      </c>
      <c r="K1554" t="s">
        <v>1820</v>
      </c>
      <c r="L1554">
        <f>ROUND(C1554/B1554*100,0)</f>
        <v>49</v>
      </c>
      <c r="M1554">
        <f>IFERROR(ROUND(C1554/I1554,2),0)</f>
        <v>132.19</v>
      </c>
      <c r="N1554" t="s">
        <v>1876</v>
      </c>
      <c r="O1554" t="s">
        <v>1881</v>
      </c>
      <c r="P1554" s="10">
        <f t="shared" si="48"/>
        <v>41892.688750000001</v>
      </c>
      <c r="Q1554" s="10">
        <f t="shared" si="49"/>
        <v>41913.165972222225</v>
      </c>
    </row>
    <row r="1555" spans="1:17" hidden="1" x14ac:dyDescent="0.3">
      <c r="A1555" s="7">
        <v>1553</v>
      </c>
      <c r="B1555" s="3">
        <v>6000</v>
      </c>
      <c r="C1555" s="5">
        <v>0</v>
      </c>
      <c r="D1555" t="s">
        <v>1754</v>
      </c>
      <c r="E1555" t="s">
        <v>1757</v>
      </c>
      <c r="F1555">
        <v>1441176447</v>
      </c>
      <c r="G1555">
        <v>1438584447</v>
      </c>
      <c r="H1555" t="b">
        <v>0</v>
      </c>
      <c r="I1555">
        <v>0</v>
      </c>
      <c r="J1555" t="b">
        <v>0</v>
      </c>
      <c r="K1555" t="s">
        <v>1820</v>
      </c>
      <c r="L1555">
        <f>ROUND(C1555/B1555*100,0)</f>
        <v>0</v>
      </c>
      <c r="M1555">
        <f>IFERROR(ROUND(C1555/I1555,2),0)</f>
        <v>0</v>
      </c>
      <c r="N1555" t="s">
        <v>1876</v>
      </c>
      <c r="O1555" t="s">
        <v>1881</v>
      </c>
      <c r="P1555" s="10">
        <f t="shared" si="48"/>
        <v>42219.282951388886</v>
      </c>
      <c r="Q1555" s="10">
        <f t="shared" si="49"/>
        <v>42249.282951388886</v>
      </c>
    </row>
    <row r="1556" spans="1:17" hidden="1" x14ac:dyDescent="0.3">
      <c r="A1556" s="7">
        <v>1554</v>
      </c>
      <c r="B1556" s="3">
        <v>20000</v>
      </c>
      <c r="C1556" s="5">
        <v>0</v>
      </c>
      <c r="D1556" t="s">
        <v>1754</v>
      </c>
      <c r="E1556" t="s">
        <v>1759</v>
      </c>
      <c r="F1556">
        <v>1438495390</v>
      </c>
      <c r="G1556">
        <v>1435903390</v>
      </c>
      <c r="H1556" t="b">
        <v>0</v>
      </c>
      <c r="I1556">
        <v>0</v>
      </c>
      <c r="J1556" t="b">
        <v>0</v>
      </c>
      <c r="K1556" t="s">
        <v>1820</v>
      </c>
      <c r="L1556">
        <f>ROUND(C1556/B1556*100,0)</f>
        <v>0</v>
      </c>
      <c r="M1556">
        <f>IFERROR(ROUND(C1556/I1556,2),0)</f>
        <v>0</v>
      </c>
      <c r="N1556" t="s">
        <v>1876</v>
      </c>
      <c r="O1556" t="s">
        <v>1881</v>
      </c>
      <c r="P1556" s="10">
        <f t="shared" si="48"/>
        <v>42188.252199074079</v>
      </c>
      <c r="Q1556" s="10">
        <f t="shared" si="49"/>
        <v>42218.252199074079</v>
      </c>
    </row>
    <row r="1557" spans="1:17" hidden="1" x14ac:dyDescent="0.3">
      <c r="A1557" s="7">
        <v>1555</v>
      </c>
      <c r="B1557" s="3">
        <v>750</v>
      </c>
      <c r="C1557" s="5">
        <v>0</v>
      </c>
      <c r="D1557" t="s">
        <v>1754</v>
      </c>
      <c r="E1557" t="s">
        <v>1757</v>
      </c>
      <c r="F1557">
        <v>1442509200</v>
      </c>
      <c r="G1557">
        <v>1440513832</v>
      </c>
      <c r="H1557" t="b">
        <v>0</v>
      </c>
      <c r="I1557">
        <v>0</v>
      </c>
      <c r="J1557" t="b">
        <v>0</v>
      </c>
      <c r="K1557" t="s">
        <v>1820</v>
      </c>
      <c r="L1557">
        <f>ROUND(C1557/B1557*100,0)</f>
        <v>0</v>
      </c>
      <c r="M1557">
        <f>IFERROR(ROUND(C1557/I1557,2),0)</f>
        <v>0</v>
      </c>
      <c r="N1557" t="s">
        <v>1876</v>
      </c>
      <c r="O1557" t="s">
        <v>1881</v>
      </c>
      <c r="P1557" s="10">
        <f t="shared" si="48"/>
        <v>42241.613796296297</v>
      </c>
      <c r="Q1557" s="10">
        <f t="shared" si="49"/>
        <v>42264.708333333328</v>
      </c>
    </row>
    <row r="1558" spans="1:17" hidden="1" x14ac:dyDescent="0.3">
      <c r="A1558" s="7">
        <v>1556</v>
      </c>
      <c r="B1558" s="3">
        <v>1500</v>
      </c>
      <c r="C1558" s="5">
        <v>677</v>
      </c>
      <c r="D1558" t="s">
        <v>1754</v>
      </c>
      <c r="E1558" t="s">
        <v>1762</v>
      </c>
      <c r="F1558">
        <v>1467603624</v>
      </c>
      <c r="G1558">
        <v>1465011624</v>
      </c>
      <c r="H1558" t="b">
        <v>0</v>
      </c>
      <c r="I1558">
        <v>12</v>
      </c>
      <c r="J1558" t="b">
        <v>0</v>
      </c>
      <c r="K1558" t="s">
        <v>1820</v>
      </c>
      <c r="L1558">
        <f>ROUND(C1558/B1558*100,0)</f>
        <v>45</v>
      </c>
      <c r="M1558">
        <f>IFERROR(ROUND(C1558/I1558,2),0)</f>
        <v>56.42</v>
      </c>
      <c r="N1558" t="s">
        <v>1876</v>
      </c>
      <c r="O1558" t="s">
        <v>1881</v>
      </c>
      <c r="P1558" s="10">
        <f t="shared" si="48"/>
        <v>42525.153055555551</v>
      </c>
      <c r="Q1558" s="10">
        <f t="shared" si="49"/>
        <v>42555.153055555551</v>
      </c>
    </row>
    <row r="1559" spans="1:17" hidden="1" x14ac:dyDescent="0.3">
      <c r="A1559" s="7">
        <v>1557</v>
      </c>
      <c r="B1559" s="3">
        <v>2500</v>
      </c>
      <c r="C1559" s="5">
        <v>100</v>
      </c>
      <c r="D1559" t="s">
        <v>1754</v>
      </c>
      <c r="E1559" t="s">
        <v>1757</v>
      </c>
      <c r="F1559">
        <v>1411227633</v>
      </c>
      <c r="G1559">
        <v>1408549233</v>
      </c>
      <c r="H1559" t="b">
        <v>0</v>
      </c>
      <c r="I1559">
        <v>1</v>
      </c>
      <c r="J1559" t="b">
        <v>0</v>
      </c>
      <c r="K1559" t="s">
        <v>1820</v>
      </c>
      <c r="L1559">
        <f>ROUND(C1559/B1559*100,0)</f>
        <v>4</v>
      </c>
      <c r="M1559">
        <f>IFERROR(ROUND(C1559/I1559,2),0)</f>
        <v>100</v>
      </c>
      <c r="N1559" t="s">
        <v>1876</v>
      </c>
      <c r="O1559" t="s">
        <v>1881</v>
      </c>
      <c r="P1559" s="10">
        <f t="shared" si="48"/>
        <v>41871.65315972222</v>
      </c>
      <c r="Q1559" s="10">
        <f t="shared" si="49"/>
        <v>41902.65315972222</v>
      </c>
    </row>
    <row r="1560" spans="1:17" hidden="1" x14ac:dyDescent="0.3">
      <c r="A1560" s="7">
        <v>1558</v>
      </c>
      <c r="B1560" s="3">
        <v>750</v>
      </c>
      <c r="C1560" s="5">
        <v>35</v>
      </c>
      <c r="D1560" t="s">
        <v>1754</v>
      </c>
      <c r="E1560" t="s">
        <v>1758</v>
      </c>
      <c r="F1560">
        <v>1440763920</v>
      </c>
      <c r="G1560">
        <v>1435656759</v>
      </c>
      <c r="H1560" t="b">
        <v>0</v>
      </c>
      <c r="I1560">
        <v>3</v>
      </c>
      <c r="J1560" t="b">
        <v>0</v>
      </c>
      <c r="K1560" t="s">
        <v>1820</v>
      </c>
      <c r="L1560">
        <f>ROUND(C1560/B1560*100,0)</f>
        <v>5</v>
      </c>
      <c r="M1560">
        <f>IFERROR(ROUND(C1560/I1560,2),0)</f>
        <v>11.67</v>
      </c>
      <c r="N1560" t="s">
        <v>1876</v>
      </c>
      <c r="O1560" t="s">
        <v>1881</v>
      </c>
      <c r="P1560" s="10">
        <f t="shared" si="48"/>
        <v>42185.397673611107</v>
      </c>
      <c r="Q1560" s="10">
        <f t="shared" si="49"/>
        <v>42244.508333333331</v>
      </c>
    </row>
    <row r="1561" spans="1:17" hidden="1" x14ac:dyDescent="0.3">
      <c r="A1561" s="7">
        <v>1559</v>
      </c>
      <c r="B1561" s="3">
        <v>15000</v>
      </c>
      <c r="C1561" s="5">
        <v>50</v>
      </c>
      <c r="D1561" t="s">
        <v>1754</v>
      </c>
      <c r="E1561" t="s">
        <v>1757</v>
      </c>
      <c r="F1561">
        <v>1430270199</v>
      </c>
      <c r="G1561">
        <v>1428974199</v>
      </c>
      <c r="H1561" t="b">
        <v>0</v>
      </c>
      <c r="I1561">
        <v>1</v>
      </c>
      <c r="J1561" t="b">
        <v>0</v>
      </c>
      <c r="K1561" t="s">
        <v>1820</v>
      </c>
      <c r="L1561">
        <f>ROUND(C1561/B1561*100,0)</f>
        <v>0</v>
      </c>
      <c r="M1561">
        <f>IFERROR(ROUND(C1561/I1561,2),0)</f>
        <v>50</v>
      </c>
      <c r="N1561" t="s">
        <v>1876</v>
      </c>
      <c r="O1561" t="s">
        <v>1881</v>
      </c>
      <c r="P1561" s="10">
        <f t="shared" si="48"/>
        <v>42108.05322916666</v>
      </c>
      <c r="Q1561" s="10">
        <f t="shared" si="49"/>
        <v>42123.05322916666</v>
      </c>
    </row>
    <row r="1562" spans="1:17" hidden="1" x14ac:dyDescent="0.3">
      <c r="A1562" s="7">
        <v>1560</v>
      </c>
      <c r="B1562" s="3">
        <v>2500</v>
      </c>
      <c r="C1562" s="5">
        <v>94</v>
      </c>
      <c r="D1562" t="s">
        <v>1754</v>
      </c>
      <c r="E1562" t="s">
        <v>1757</v>
      </c>
      <c r="F1562">
        <v>1415842193</v>
      </c>
      <c r="G1562">
        <v>1414110593</v>
      </c>
      <c r="H1562" t="b">
        <v>0</v>
      </c>
      <c r="I1562">
        <v>4</v>
      </c>
      <c r="J1562" t="b">
        <v>0</v>
      </c>
      <c r="K1562" t="s">
        <v>1820</v>
      </c>
      <c r="L1562">
        <f>ROUND(C1562/B1562*100,0)</f>
        <v>4</v>
      </c>
      <c r="M1562">
        <f>IFERROR(ROUND(C1562/I1562,2),0)</f>
        <v>23.5</v>
      </c>
      <c r="N1562" t="s">
        <v>1876</v>
      </c>
      <c r="O1562" t="s">
        <v>1881</v>
      </c>
      <c r="P1562" s="10">
        <f t="shared" si="48"/>
        <v>41936.020752314813</v>
      </c>
      <c r="Q1562" s="10">
        <f t="shared" si="49"/>
        <v>41956.062418981484</v>
      </c>
    </row>
    <row r="1563" spans="1:17" hidden="1" x14ac:dyDescent="0.3">
      <c r="A1563" s="7">
        <v>1561</v>
      </c>
      <c r="B1563" s="3">
        <v>10000</v>
      </c>
      <c r="C1563" s="5">
        <v>67</v>
      </c>
      <c r="D1563" t="s">
        <v>1753</v>
      </c>
      <c r="E1563" t="s">
        <v>1757</v>
      </c>
      <c r="F1563">
        <v>1383789603</v>
      </c>
      <c r="G1563">
        <v>1381194003</v>
      </c>
      <c r="H1563" t="b">
        <v>0</v>
      </c>
      <c r="I1563">
        <v>1</v>
      </c>
      <c r="J1563" t="b">
        <v>0</v>
      </c>
      <c r="K1563" t="s">
        <v>1821</v>
      </c>
      <c r="L1563">
        <f>ROUND(C1563/B1563*100,0)</f>
        <v>1</v>
      </c>
      <c r="M1563">
        <f>IFERROR(ROUND(C1563/I1563,2),0)</f>
        <v>67</v>
      </c>
      <c r="N1563" t="s">
        <v>1860</v>
      </c>
      <c r="O1563" t="s">
        <v>1882</v>
      </c>
      <c r="P1563" s="10">
        <f t="shared" si="48"/>
        <v>41555.041701388887</v>
      </c>
      <c r="Q1563" s="10">
        <f t="shared" si="49"/>
        <v>41585.083368055559</v>
      </c>
    </row>
    <row r="1564" spans="1:17" hidden="1" x14ac:dyDescent="0.3">
      <c r="A1564" s="7">
        <v>1562</v>
      </c>
      <c r="B1564" s="3">
        <v>4000</v>
      </c>
      <c r="C1564" s="5">
        <v>0</v>
      </c>
      <c r="D1564" t="s">
        <v>1753</v>
      </c>
      <c r="E1564" t="s">
        <v>1757</v>
      </c>
      <c r="F1564">
        <v>1259715000</v>
      </c>
      <c r="G1564">
        <v>1253712916</v>
      </c>
      <c r="H1564" t="b">
        <v>0</v>
      </c>
      <c r="I1564">
        <v>0</v>
      </c>
      <c r="J1564" t="b">
        <v>0</v>
      </c>
      <c r="K1564" t="s">
        <v>1821</v>
      </c>
      <c r="L1564">
        <f>ROUND(C1564/B1564*100,0)</f>
        <v>0</v>
      </c>
      <c r="M1564">
        <f>IFERROR(ROUND(C1564/I1564,2),0)</f>
        <v>0</v>
      </c>
      <c r="N1564" t="s">
        <v>1860</v>
      </c>
      <c r="O1564" t="s">
        <v>1882</v>
      </c>
      <c r="P1564" s="10">
        <f t="shared" si="48"/>
        <v>40079.566157407404</v>
      </c>
      <c r="Q1564" s="10">
        <f t="shared" si="49"/>
        <v>40149.034722222219</v>
      </c>
    </row>
    <row r="1565" spans="1:17" hidden="1" x14ac:dyDescent="0.3">
      <c r="A1565" s="7">
        <v>1563</v>
      </c>
      <c r="B1565" s="3">
        <v>6000</v>
      </c>
      <c r="C1565" s="5">
        <v>85</v>
      </c>
      <c r="D1565" t="s">
        <v>1753</v>
      </c>
      <c r="E1565" t="s">
        <v>1758</v>
      </c>
      <c r="F1565">
        <v>1394815751</v>
      </c>
      <c r="G1565">
        <v>1389635351</v>
      </c>
      <c r="H1565" t="b">
        <v>0</v>
      </c>
      <c r="I1565">
        <v>2</v>
      </c>
      <c r="J1565" t="b">
        <v>0</v>
      </c>
      <c r="K1565" t="s">
        <v>1821</v>
      </c>
      <c r="L1565">
        <f>ROUND(C1565/B1565*100,0)</f>
        <v>1</v>
      </c>
      <c r="M1565">
        <f>IFERROR(ROUND(C1565/I1565,2),0)</f>
        <v>42.5</v>
      </c>
      <c r="N1565" t="s">
        <v>1860</v>
      </c>
      <c r="O1565" t="s">
        <v>1882</v>
      </c>
      <c r="P1565" s="10">
        <f t="shared" si="48"/>
        <v>41652.742488425924</v>
      </c>
      <c r="Q1565" s="10">
        <f t="shared" si="49"/>
        <v>41712.700821759259</v>
      </c>
    </row>
    <row r="1566" spans="1:17" hidden="1" x14ac:dyDescent="0.3">
      <c r="A1566" s="7">
        <v>1564</v>
      </c>
      <c r="B1566" s="3">
        <v>10000</v>
      </c>
      <c r="C1566" s="5">
        <v>10</v>
      </c>
      <c r="D1566" t="s">
        <v>1753</v>
      </c>
      <c r="E1566" t="s">
        <v>1757</v>
      </c>
      <c r="F1566">
        <v>1432843500</v>
      </c>
      <c r="G1566">
        <v>1430124509</v>
      </c>
      <c r="H1566" t="b">
        <v>0</v>
      </c>
      <c r="I1566">
        <v>1</v>
      </c>
      <c r="J1566" t="b">
        <v>0</v>
      </c>
      <c r="K1566" t="s">
        <v>1821</v>
      </c>
      <c r="L1566">
        <f>ROUND(C1566/B1566*100,0)</f>
        <v>0</v>
      </c>
      <c r="M1566">
        <f>IFERROR(ROUND(C1566/I1566,2),0)</f>
        <v>10</v>
      </c>
      <c r="N1566" t="s">
        <v>1860</v>
      </c>
      <c r="O1566" t="s">
        <v>1882</v>
      </c>
      <c r="P1566" s="10">
        <f t="shared" si="48"/>
        <v>42121.367002314815</v>
      </c>
      <c r="Q1566" s="10">
        <f t="shared" si="49"/>
        <v>42152.836805555555</v>
      </c>
    </row>
    <row r="1567" spans="1:17" hidden="1" x14ac:dyDescent="0.3">
      <c r="A1567" s="7">
        <v>1565</v>
      </c>
      <c r="B1567" s="3">
        <v>4000</v>
      </c>
      <c r="C1567" s="5">
        <v>100</v>
      </c>
      <c r="D1567" t="s">
        <v>1753</v>
      </c>
      <c r="E1567" t="s">
        <v>1757</v>
      </c>
      <c r="F1567">
        <v>1307554261</v>
      </c>
      <c r="G1567">
        <v>1304962261</v>
      </c>
      <c r="H1567" t="b">
        <v>0</v>
      </c>
      <c r="I1567">
        <v>1</v>
      </c>
      <c r="J1567" t="b">
        <v>0</v>
      </c>
      <c r="K1567" t="s">
        <v>1821</v>
      </c>
      <c r="L1567">
        <f>ROUND(C1567/B1567*100,0)</f>
        <v>3</v>
      </c>
      <c r="M1567">
        <f>IFERROR(ROUND(C1567/I1567,2),0)</f>
        <v>100</v>
      </c>
      <c r="N1567" t="s">
        <v>1860</v>
      </c>
      <c r="O1567" t="s">
        <v>1882</v>
      </c>
      <c r="P1567" s="10">
        <f t="shared" si="48"/>
        <v>40672.729872685188</v>
      </c>
      <c r="Q1567" s="10">
        <f t="shared" si="49"/>
        <v>40702.729872685188</v>
      </c>
    </row>
    <row r="1568" spans="1:17" hidden="1" x14ac:dyDescent="0.3">
      <c r="A1568" s="7">
        <v>1566</v>
      </c>
      <c r="B1568" s="3">
        <v>30000</v>
      </c>
      <c r="C1568" s="5">
        <v>6375</v>
      </c>
      <c r="D1568" t="s">
        <v>1753</v>
      </c>
      <c r="E1568" t="s">
        <v>1757</v>
      </c>
      <c r="F1568">
        <v>1469656800</v>
      </c>
      <c r="G1568">
        <v>1467151204</v>
      </c>
      <c r="H1568" t="b">
        <v>0</v>
      </c>
      <c r="I1568">
        <v>59</v>
      </c>
      <c r="J1568" t="b">
        <v>0</v>
      </c>
      <c r="K1568" t="s">
        <v>1821</v>
      </c>
      <c r="L1568">
        <f>ROUND(C1568/B1568*100,0)</f>
        <v>21</v>
      </c>
      <c r="M1568">
        <f>IFERROR(ROUND(C1568/I1568,2),0)</f>
        <v>108.05</v>
      </c>
      <c r="N1568" t="s">
        <v>1860</v>
      </c>
      <c r="O1568" t="s">
        <v>1882</v>
      </c>
      <c r="P1568" s="10">
        <f t="shared" si="48"/>
        <v>42549.916712962964</v>
      </c>
      <c r="Q1568" s="10">
        <f t="shared" si="49"/>
        <v>42578.916666666672</v>
      </c>
    </row>
    <row r="1569" spans="1:17" hidden="1" x14ac:dyDescent="0.3">
      <c r="A1569" s="7">
        <v>1567</v>
      </c>
      <c r="B1569" s="3">
        <v>8500</v>
      </c>
      <c r="C1569" s="5">
        <v>350</v>
      </c>
      <c r="D1569" t="s">
        <v>1753</v>
      </c>
      <c r="E1569" t="s">
        <v>1757</v>
      </c>
      <c r="F1569">
        <v>1392595200</v>
      </c>
      <c r="G1569">
        <v>1391293745</v>
      </c>
      <c r="H1569" t="b">
        <v>0</v>
      </c>
      <c r="I1569">
        <v>13</v>
      </c>
      <c r="J1569" t="b">
        <v>0</v>
      </c>
      <c r="K1569" t="s">
        <v>1821</v>
      </c>
      <c r="L1569">
        <f>ROUND(C1569/B1569*100,0)</f>
        <v>4</v>
      </c>
      <c r="M1569">
        <f>IFERROR(ROUND(C1569/I1569,2),0)</f>
        <v>26.92</v>
      </c>
      <c r="N1569" t="s">
        <v>1860</v>
      </c>
      <c r="O1569" t="s">
        <v>1882</v>
      </c>
      <c r="P1569" s="10">
        <f t="shared" si="48"/>
        <v>41671.936863425923</v>
      </c>
      <c r="Q1569" s="10">
        <f t="shared" si="49"/>
        <v>41687</v>
      </c>
    </row>
    <row r="1570" spans="1:17" hidden="1" x14ac:dyDescent="0.3">
      <c r="A1570" s="7">
        <v>1568</v>
      </c>
      <c r="B1570" s="3">
        <v>25000</v>
      </c>
      <c r="C1570" s="5">
        <v>3410</v>
      </c>
      <c r="D1570" t="s">
        <v>1753</v>
      </c>
      <c r="E1570" t="s">
        <v>1757</v>
      </c>
      <c r="F1570">
        <v>1419384585</v>
      </c>
      <c r="G1570">
        <v>1416360585</v>
      </c>
      <c r="H1570" t="b">
        <v>0</v>
      </c>
      <c r="I1570">
        <v>22</v>
      </c>
      <c r="J1570" t="b">
        <v>0</v>
      </c>
      <c r="K1570" t="s">
        <v>1821</v>
      </c>
      <c r="L1570">
        <f>ROUND(C1570/B1570*100,0)</f>
        <v>14</v>
      </c>
      <c r="M1570">
        <f>IFERROR(ROUND(C1570/I1570,2),0)</f>
        <v>155</v>
      </c>
      <c r="N1570" t="s">
        <v>1860</v>
      </c>
      <c r="O1570" t="s">
        <v>1882</v>
      </c>
      <c r="P1570" s="10">
        <f t="shared" si="48"/>
        <v>41962.062326388885</v>
      </c>
      <c r="Q1570" s="10">
        <f t="shared" si="49"/>
        <v>41997.062326388885</v>
      </c>
    </row>
    <row r="1571" spans="1:17" hidden="1" x14ac:dyDescent="0.3">
      <c r="A1571" s="7">
        <v>1569</v>
      </c>
      <c r="B1571" s="3">
        <v>30000</v>
      </c>
      <c r="C1571" s="5">
        <v>0</v>
      </c>
      <c r="D1571" t="s">
        <v>1753</v>
      </c>
      <c r="E1571" t="s">
        <v>1757</v>
      </c>
      <c r="F1571">
        <v>1369498714</v>
      </c>
      <c r="G1571">
        <v>1366906714</v>
      </c>
      <c r="H1571" t="b">
        <v>0</v>
      </c>
      <c r="I1571">
        <v>0</v>
      </c>
      <c r="J1571" t="b">
        <v>0</v>
      </c>
      <c r="K1571" t="s">
        <v>1821</v>
      </c>
      <c r="L1571">
        <f>ROUND(C1571/B1571*100,0)</f>
        <v>0</v>
      </c>
      <c r="M1571">
        <f>IFERROR(ROUND(C1571/I1571,2),0)</f>
        <v>0</v>
      </c>
      <c r="N1571" t="s">
        <v>1860</v>
      </c>
      <c r="O1571" t="s">
        <v>1882</v>
      </c>
      <c r="P1571" s="10">
        <f t="shared" si="48"/>
        <v>41389.679560185185</v>
      </c>
      <c r="Q1571" s="10">
        <f t="shared" si="49"/>
        <v>41419.679560185185</v>
      </c>
    </row>
    <row r="1572" spans="1:17" hidden="1" x14ac:dyDescent="0.3">
      <c r="A1572" s="7">
        <v>1570</v>
      </c>
      <c r="B1572" s="3">
        <v>6000</v>
      </c>
      <c r="C1572" s="5">
        <v>2484</v>
      </c>
      <c r="D1572" t="s">
        <v>1753</v>
      </c>
      <c r="E1572" t="s">
        <v>1757</v>
      </c>
      <c r="F1572">
        <v>1460140282</v>
      </c>
      <c r="G1572">
        <v>1457551882</v>
      </c>
      <c r="H1572" t="b">
        <v>0</v>
      </c>
      <c r="I1572">
        <v>52</v>
      </c>
      <c r="J1572" t="b">
        <v>0</v>
      </c>
      <c r="K1572" t="s">
        <v>1821</v>
      </c>
      <c r="L1572">
        <f>ROUND(C1572/B1572*100,0)</f>
        <v>41</v>
      </c>
      <c r="M1572">
        <f>IFERROR(ROUND(C1572/I1572,2),0)</f>
        <v>47.77</v>
      </c>
      <c r="N1572" t="s">
        <v>1860</v>
      </c>
      <c r="O1572" t="s">
        <v>1882</v>
      </c>
      <c r="P1572" s="10">
        <f t="shared" si="48"/>
        <v>42438.813449074078</v>
      </c>
      <c r="Q1572" s="10">
        <f t="shared" si="49"/>
        <v>42468.771782407406</v>
      </c>
    </row>
    <row r="1573" spans="1:17" hidden="1" x14ac:dyDescent="0.3">
      <c r="A1573" s="7">
        <v>1571</v>
      </c>
      <c r="B1573" s="3">
        <v>12100</v>
      </c>
      <c r="C1573" s="5">
        <v>80</v>
      </c>
      <c r="D1573" t="s">
        <v>1753</v>
      </c>
      <c r="E1573" t="s">
        <v>1758</v>
      </c>
      <c r="F1573">
        <v>1434738483</v>
      </c>
      <c r="G1573">
        <v>1432146483</v>
      </c>
      <c r="H1573" t="b">
        <v>0</v>
      </c>
      <c r="I1573">
        <v>4</v>
      </c>
      <c r="J1573" t="b">
        <v>0</v>
      </c>
      <c r="K1573" t="s">
        <v>1821</v>
      </c>
      <c r="L1573">
        <f>ROUND(C1573/B1573*100,0)</f>
        <v>1</v>
      </c>
      <c r="M1573">
        <f>IFERROR(ROUND(C1573/I1573,2),0)</f>
        <v>20</v>
      </c>
      <c r="N1573" t="s">
        <v>1860</v>
      </c>
      <c r="O1573" t="s">
        <v>1882</v>
      </c>
      <c r="P1573" s="10">
        <f t="shared" si="48"/>
        <v>42144.769479166673</v>
      </c>
      <c r="Q1573" s="10">
        <f t="shared" si="49"/>
        <v>42174.769479166673</v>
      </c>
    </row>
    <row r="1574" spans="1:17" hidden="1" x14ac:dyDescent="0.3">
      <c r="A1574" s="7">
        <v>1572</v>
      </c>
      <c r="B1574" s="3">
        <v>2500</v>
      </c>
      <c r="C1574" s="5">
        <v>125</v>
      </c>
      <c r="D1574" t="s">
        <v>1753</v>
      </c>
      <c r="E1574" t="s">
        <v>1758</v>
      </c>
      <c r="F1574">
        <v>1456703940</v>
      </c>
      <c r="G1574">
        <v>1454546859</v>
      </c>
      <c r="H1574" t="b">
        <v>0</v>
      </c>
      <c r="I1574">
        <v>3</v>
      </c>
      <c r="J1574" t="b">
        <v>0</v>
      </c>
      <c r="K1574" t="s">
        <v>1821</v>
      </c>
      <c r="L1574">
        <f>ROUND(C1574/B1574*100,0)</f>
        <v>5</v>
      </c>
      <c r="M1574">
        <f>IFERROR(ROUND(C1574/I1574,2),0)</f>
        <v>41.67</v>
      </c>
      <c r="N1574" t="s">
        <v>1860</v>
      </c>
      <c r="O1574" t="s">
        <v>1882</v>
      </c>
      <c r="P1574" s="10">
        <f t="shared" si="48"/>
        <v>42404.033090277779</v>
      </c>
      <c r="Q1574" s="10">
        <f t="shared" si="49"/>
        <v>42428.999305555553</v>
      </c>
    </row>
    <row r="1575" spans="1:17" hidden="1" x14ac:dyDescent="0.3">
      <c r="A1575" s="7">
        <v>1573</v>
      </c>
      <c r="B1575" s="3">
        <v>9000</v>
      </c>
      <c r="C1575" s="5">
        <v>223</v>
      </c>
      <c r="D1575" t="s">
        <v>1753</v>
      </c>
      <c r="E1575" t="s">
        <v>1762</v>
      </c>
      <c r="F1575">
        <v>1491019140</v>
      </c>
      <c r="G1575">
        <v>1487548802</v>
      </c>
      <c r="H1575" t="b">
        <v>0</v>
      </c>
      <c r="I1575">
        <v>3</v>
      </c>
      <c r="J1575" t="b">
        <v>0</v>
      </c>
      <c r="K1575" t="s">
        <v>1821</v>
      </c>
      <c r="L1575">
        <f>ROUND(C1575/B1575*100,0)</f>
        <v>2</v>
      </c>
      <c r="M1575">
        <f>IFERROR(ROUND(C1575/I1575,2),0)</f>
        <v>74.33</v>
      </c>
      <c r="N1575" t="s">
        <v>1860</v>
      </c>
      <c r="O1575" t="s">
        <v>1882</v>
      </c>
      <c r="P1575" s="10">
        <f t="shared" si="48"/>
        <v>42786.000023148154</v>
      </c>
      <c r="Q1575" s="10">
        <f t="shared" si="49"/>
        <v>42826.165972222225</v>
      </c>
    </row>
    <row r="1576" spans="1:17" hidden="1" x14ac:dyDescent="0.3">
      <c r="A1576" s="7">
        <v>1574</v>
      </c>
      <c r="B1576" s="3">
        <v>10000</v>
      </c>
      <c r="C1576" s="5">
        <v>506</v>
      </c>
      <c r="D1576" t="s">
        <v>1753</v>
      </c>
      <c r="E1576" t="s">
        <v>1757</v>
      </c>
      <c r="F1576">
        <v>1424211329</v>
      </c>
      <c r="G1576">
        <v>1421187329</v>
      </c>
      <c r="H1576" t="b">
        <v>0</v>
      </c>
      <c r="I1576">
        <v>6</v>
      </c>
      <c r="J1576" t="b">
        <v>0</v>
      </c>
      <c r="K1576" t="s">
        <v>1821</v>
      </c>
      <c r="L1576">
        <f>ROUND(C1576/B1576*100,0)</f>
        <v>5</v>
      </c>
      <c r="M1576">
        <f>IFERROR(ROUND(C1576/I1576,2),0)</f>
        <v>84.33</v>
      </c>
      <c r="N1576" t="s">
        <v>1860</v>
      </c>
      <c r="O1576" t="s">
        <v>1882</v>
      </c>
      <c r="P1576" s="10">
        <f t="shared" si="48"/>
        <v>42017.927418981482</v>
      </c>
      <c r="Q1576" s="10">
        <f t="shared" si="49"/>
        <v>42052.927418981482</v>
      </c>
    </row>
    <row r="1577" spans="1:17" hidden="1" x14ac:dyDescent="0.3">
      <c r="A1577" s="7">
        <v>1575</v>
      </c>
      <c r="B1577" s="3">
        <v>10000</v>
      </c>
      <c r="C1577" s="5">
        <v>2291</v>
      </c>
      <c r="D1577" t="s">
        <v>1753</v>
      </c>
      <c r="E1577" t="s">
        <v>1757</v>
      </c>
      <c r="F1577">
        <v>1404909296</v>
      </c>
      <c r="G1577">
        <v>1402317296</v>
      </c>
      <c r="H1577" t="b">
        <v>0</v>
      </c>
      <c r="I1577">
        <v>35</v>
      </c>
      <c r="J1577" t="b">
        <v>0</v>
      </c>
      <c r="K1577" t="s">
        <v>1821</v>
      </c>
      <c r="L1577">
        <f>ROUND(C1577/B1577*100,0)</f>
        <v>23</v>
      </c>
      <c r="M1577">
        <f>IFERROR(ROUND(C1577/I1577,2),0)</f>
        <v>65.459999999999994</v>
      </c>
      <c r="N1577" t="s">
        <v>1860</v>
      </c>
      <c r="O1577" t="s">
        <v>1882</v>
      </c>
      <c r="P1577" s="10">
        <f t="shared" si="48"/>
        <v>41799.524259259262</v>
      </c>
      <c r="Q1577" s="10">
        <f t="shared" si="49"/>
        <v>41829.524259259262</v>
      </c>
    </row>
    <row r="1578" spans="1:17" hidden="1" x14ac:dyDescent="0.3">
      <c r="A1578" s="7">
        <v>1576</v>
      </c>
      <c r="B1578" s="3">
        <v>5000</v>
      </c>
      <c r="C1578" s="5">
        <v>650</v>
      </c>
      <c r="D1578" t="s">
        <v>1753</v>
      </c>
      <c r="E1578" t="s">
        <v>1757</v>
      </c>
      <c r="F1578">
        <v>1435698368</v>
      </c>
      <c r="G1578">
        <v>1431810368</v>
      </c>
      <c r="H1578" t="b">
        <v>0</v>
      </c>
      <c r="I1578">
        <v>10</v>
      </c>
      <c r="J1578" t="b">
        <v>0</v>
      </c>
      <c r="K1578" t="s">
        <v>1821</v>
      </c>
      <c r="L1578">
        <f>ROUND(C1578/B1578*100,0)</f>
        <v>13</v>
      </c>
      <c r="M1578">
        <f>IFERROR(ROUND(C1578/I1578,2),0)</f>
        <v>65</v>
      </c>
      <c r="N1578" t="s">
        <v>1860</v>
      </c>
      <c r="O1578" t="s">
        <v>1882</v>
      </c>
      <c r="P1578" s="10">
        <f t="shared" si="48"/>
        <v>42140.879259259258</v>
      </c>
      <c r="Q1578" s="10">
        <f t="shared" si="49"/>
        <v>42185.879259259258</v>
      </c>
    </row>
    <row r="1579" spans="1:17" hidden="1" x14ac:dyDescent="0.3">
      <c r="A1579" s="7">
        <v>1577</v>
      </c>
      <c r="B1579" s="3">
        <v>10000</v>
      </c>
      <c r="C1579" s="5">
        <v>55</v>
      </c>
      <c r="D1579" t="s">
        <v>1753</v>
      </c>
      <c r="E1579" t="s">
        <v>1757</v>
      </c>
      <c r="F1579">
        <v>1343161248</v>
      </c>
      <c r="G1579">
        <v>1337977248</v>
      </c>
      <c r="H1579" t="b">
        <v>0</v>
      </c>
      <c r="I1579">
        <v>2</v>
      </c>
      <c r="J1579" t="b">
        <v>0</v>
      </c>
      <c r="K1579" t="s">
        <v>1821</v>
      </c>
      <c r="L1579">
        <f>ROUND(C1579/B1579*100,0)</f>
        <v>1</v>
      </c>
      <c r="M1579">
        <f>IFERROR(ROUND(C1579/I1579,2),0)</f>
        <v>27.5</v>
      </c>
      <c r="N1579" t="s">
        <v>1860</v>
      </c>
      <c r="O1579" t="s">
        <v>1882</v>
      </c>
      <c r="P1579" s="10">
        <f t="shared" si="48"/>
        <v>41054.847777777781</v>
      </c>
      <c r="Q1579" s="10">
        <f t="shared" si="49"/>
        <v>41114.847777777781</v>
      </c>
    </row>
    <row r="1580" spans="1:17" hidden="1" x14ac:dyDescent="0.3">
      <c r="A1580" s="7">
        <v>1578</v>
      </c>
      <c r="B1580" s="3">
        <v>1897</v>
      </c>
      <c r="C1580" s="5">
        <v>205</v>
      </c>
      <c r="D1580" t="s">
        <v>1753</v>
      </c>
      <c r="E1580" t="s">
        <v>1757</v>
      </c>
      <c r="F1580">
        <v>1283392800</v>
      </c>
      <c r="G1580">
        <v>1281317691</v>
      </c>
      <c r="H1580" t="b">
        <v>0</v>
      </c>
      <c r="I1580">
        <v>4</v>
      </c>
      <c r="J1580" t="b">
        <v>0</v>
      </c>
      <c r="K1580" t="s">
        <v>1821</v>
      </c>
      <c r="L1580">
        <f>ROUND(C1580/B1580*100,0)</f>
        <v>11</v>
      </c>
      <c r="M1580">
        <f>IFERROR(ROUND(C1580/I1580,2),0)</f>
        <v>51.25</v>
      </c>
      <c r="N1580" t="s">
        <v>1860</v>
      </c>
      <c r="O1580" t="s">
        <v>1882</v>
      </c>
      <c r="P1580" s="10">
        <f t="shared" si="48"/>
        <v>40399.065868055557</v>
      </c>
      <c r="Q1580" s="10">
        <f t="shared" si="49"/>
        <v>40423.083333333336</v>
      </c>
    </row>
    <row r="1581" spans="1:17" hidden="1" x14ac:dyDescent="0.3">
      <c r="A1581" s="7">
        <v>1579</v>
      </c>
      <c r="B1581" s="3">
        <v>3333</v>
      </c>
      <c r="C1581" s="5">
        <v>28</v>
      </c>
      <c r="D1581" t="s">
        <v>1753</v>
      </c>
      <c r="E1581" t="s">
        <v>1757</v>
      </c>
      <c r="F1581">
        <v>1377734091</v>
      </c>
      <c r="G1581">
        <v>1374882891</v>
      </c>
      <c r="H1581" t="b">
        <v>0</v>
      </c>
      <c r="I1581">
        <v>2</v>
      </c>
      <c r="J1581" t="b">
        <v>0</v>
      </c>
      <c r="K1581" t="s">
        <v>1821</v>
      </c>
      <c r="L1581">
        <f>ROUND(C1581/B1581*100,0)</f>
        <v>1</v>
      </c>
      <c r="M1581">
        <f>IFERROR(ROUND(C1581/I1581,2),0)</f>
        <v>14</v>
      </c>
      <c r="N1581" t="s">
        <v>1860</v>
      </c>
      <c r="O1581" t="s">
        <v>1882</v>
      </c>
      <c r="P1581" s="10">
        <f t="shared" si="48"/>
        <v>41481.996423611112</v>
      </c>
      <c r="Q1581" s="10">
        <f t="shared" si="49"/>
        <v>41514.996423611112</v>
      </c>
    </row>
    <row r="1582" spans="1:17" hidden="1" x14ac:dyDescent="0.3">
      <c r="A1582" s="7">
        <v>1580</v>
      </c>
      <c r="B1582" s="3">
        <v>1750</v>
      </c>
      <c r="C1582" s="5">
        <v>0</v>
      </c>
      <c r="D1582" t="s">
        <v>1753</v>
      </c>
      <c r="E1582" t="s">
        <v>1757</v>
      </c>
      <c r="F1582">
        <v>1337562726</v>
      </c>
      <c r="G1582">
        <v>1332378726</v>
      </c>
      <c r="H1582" t="b">
        <v>0</v>
      </c>
      <c r="I1582">
        <v>0</v>
      </c>
      <c r="J1582" t="b">
        <v>0</v>
      </c>
      <c r="K1582" t="s">
        <v>1821</v>
      </c>
      <c r="L1582">
        <f>ROUND(C1582/B1582*100,0)</f>
        <v>0</v>
      </c>
      <c r="M1582">
        <f>IFERROR(ROUND(C1582/I1582,2),0)</f>
        <v>0</v>
      </c>
      <c r="N1582" t="s">
        <v>1860</v>
      </c>
      <c r="O1582" t="s">
        <v>1882</v>
      </c>
      <c r="P1582" s="10">
        <f t="shared" si="48"/>
        <v>40990.050069444449</v>
      </c>
      <c r="Q1582" s="10">
        <f t="shared" si="49"/>
        <v>41050.050069444449</v>
      </c>
    </row>
    <row r="1583" spans="1:17" hidden="1" x14ac:dyDescent="0.3">
      <c r="A1583" s="7">
        <v>1581</v>
      </c>
      <c r="B1583" s="3">
        <v>1000</v>
      </c>
      <c r="C1583" s="5">
        <v>5</v>
      </c>
      <c r="D1583" t="s">
        <v>1754</v>
      </c>
      <c r="E1583" t="s">
        <v>1758</v>
      </c>
      <c r="F1583">
        <v>1450521990</v>
      </c>
      <c r="G1583">
        <v>1447757190</v>
      </c>
      <c r="H1583" t="b">
        <v>0</v>
      </c>
      <c r="I1583">
        <v>1</v>
      </c>
      <c r="J1583" t="b">
        <v>0</v>
      </c>
      <c r="K1583" t="s">
        <v>1822</v>
      </c>
      <c r="L1583">
        <f>ROUND(C1583/B1583*100,0)</f>
        <v>1</v>
      </c>
      <c r="M1583">
        <f>IFERROR(ROUND(C1583/I1583,2),0)</f>
        <v>5</v>
      </c>
      <c r="N1583" t="s">
        <v>1876</v>
      </c>
      <c r="O1583" t="s">
        <v>1883</v>
      </c>
      <c r="P1583" s="10">
        <f t="shared" si="48"/>
        <v>42325.448958333334</v>
      </c>
      <c r="Q1583" s="10">
        <f t="shared" si="49"/>
        <v>42357.448958333334</v>
      </c>
    </row>
    <row r="1584" spans="1:17" hidden="1" x14ac:dyDescent="0.3">
      <c r="A1584" s="7">
        <v>1582</v>
      </c>
      <c r="B1584" s="3">
        <v>1000</v>
      </c>
      <c r="C1584" s="5">
        <v>93</v>
      </c>
      <c r="D1584" t="s">
        <v>1754</v>
      </c>
      <c r="E1584" t="s">
        <v>1757</v>
      </c>
      <c r="F1584">
        <v>1445894400</v>
      </c>
      <c r="G1584">
        <v>1440961053</v>
      </c>
      <c r="H1584" t="b">
        <v>0</v>
      </c>
      <c r="I1584">
        <v>3</v>
      </c>
      <c r="J1584" t="b">
        <v>0</v>
      </c>
      <c r="K1584" t="s">
        <v>1822</v>
      </c>
      <c r="L1584">
        <f>ROUND(C1584/B1584*100,0)</f>
        <v>9</v>
      </c>
      <c r="M1584">
        <f>IFERROR(ROUND(C1584/I1584,2),0)</f>
        <v>31</v>
      </c>
      <c r="N1584" t="s">
        <v>1876</v>
      </c>
      <c r="O1584" t="s">
        <v>1883</v>
      </c>
      <c r="P1584" s="10">
        <f t="shared" si="48"/>
        <v>42246.789965277778</v>
      </c>
      <c r="Q1584" s="10">
        <f t="shared" si="49"/>
        <v>42303.888888888891</v>
      </c>
    </row>
    <row r="1585" spans="1:17" hidden="1" x14ac:dyDescent="0.3">
      <c r="A1585" s="7">
        <v>1583</v>
      </c>
      <c r="B1585" s="3">
        <v>20000</v>
      </c>
      <c r="C1585" s="5">
        <v>15</v>
      </c>
      <c r="D1585" t="s">
        <v>1754</v>
      </c>
      <c r="E1585" t="s">
        <v>1758</v>
      </c>
      <c r="F1585">
        <v>1411681391</v>
      </c>
      <c r="G1585">
        <v>1409089391</v>
      </c>
      <c r="H1585" t="b">
        <v>0</v>
      </c>
      <c r="I1585">
        <v>1</v>
      </c>
      <c r="J1585" t="b">
        <v>0</v>
      </c>
      <c r="K1585" t="s">
        <v>1822</v>
      </c>
      <c r="L1585">
        <f>ROUND(C1585/B1585*100,0)</f>
        <v>0</v>
      </c>
      <c r="M1585">
        <f>IFERROR(ROUND(C1585/I1585,2),0)</f>
        <v>15</v>
      </c>
      <c r="N1585" t="s">
        <v>1876</v>
      </c>
      <c r="O1585" t="s">
        <v>1883</v>
      </c>
      <c r="P1585" s="10">
        <f t="shared" si="48"/>
        <v>41877.904988425929</v>
      </c>
      <c r="Q1585" s="10">
        <f t="shared" si="49"/>
        <v>41907.904988425929</v>
      </c>
    </row>
    <row r="1586" spans="1:17" hidden="1" x14ac:dyDescent="0.3">
      <c r="A1586" s="7">
        <v>1584</v>
      </c>
      <c r="B1586" s="3">
        <v>1200</v>
      </c>
      <c r="C1586" s="5">
        <v>0</v>
      </c>
      <c r="D1586" t="s">
        <v>1754</v>
      </c>
      <c r="E1586" t="s">
        <v>1757</v>
      </c>
      <c r="F1586">
        <v>1401464101</v>
      </c>
      <c r="G1586">
        <v>1400600101</v>
      </c>
      <c r="H1586" t="b">
        <v>0</v>
      </c>
      <c r="I1586">
        <v>0</v>
      </c>
      <c r="J1586" t="b">
        <v>0</v>
      </c>
      <c r="K1586" t="s">
        <v>1822</v>
      </c>
      <c r="L1586">
        <f>ROUND(C1586/B1586*100,0)</f>
        <v>0</v>
      </c>
      <c r="M1586">
        <f>IFERROR(ROUND(C1586/I1586,2),0)</f>
        <v>0</v>
      </c>
      <c r="N1586" t="s">
        <v>1876</v>
      </c>
      <c r="O1586" t="s">
        <v>1883</v>
      </c>
      <c r="P1586" s="10">
        <f t="shared" si="48"/>
        <v>41779.649317129632</v>
      </c>
      <c r="Q1586" s="10">
        <f t="shared" si="49"/>
        <v>41789.649317129632</v>
      </c>
    </row>
    <row r="1587" spans="1:17" hidden="1" x14ac:dyDescent="0.3">
      <c r="A1587" s="7">
        <v>1585</v>
      </c>
      <c r="B1587" s="3">
        <v>2000</v>
      </c>
      <c r="C1587" s="5">
        <v>1580</v>
      </c>
      <c r="D1587" t="s">
        <v>1754</v>
      </c>
      <c r="E1587" t="s">
        <v>1762</v>
      </c>
      <c r="F1587">
        <v>1482663600</v>
      </c>
      <c r="G1587">
        <v>1480800568</v>
      </c>
      <c r="H1587" t="b">
        <v>0</v>
      </c>
      <c r="I1587">
        <v>12</v>
      </c>
      <c r="J1587" t="b">
        <v>0</v>
      </c>
      <c r="K1587" t="s">
        <v>1822</v>
      </c>
      <c r="L1587">
        <f>ROUND(C1587/B1587*100,0)</f>
        <v>79</v>
      </c>
      <c r="M1587">
        <f>IFERROR(ROUND(C1587/I1587,2),0)</f>
        <v>131.66999999999999</v>
      </c>
      <c r="N1587" t="s">
        <v>1876</v>
      </c>
      <c r="O1587" t="s">
        <v>1883</v>
      </c>
      <c r="P1587" s="10">
        <f t="shared" si="48"/>
        <v>42707.895462962959</v>
      </c>
      <c r="Q1587" s="10">
        <f t="shared" si="49"/>
        <v>42729.458333333328</v>
      </c>
    </row>
    <row r="1588" spans="1:17" hidden="1" x14ac:dyDescent="0.3">
      <c r="A1588" s="7">
        <v>1586</v>
      </c>
      <c r="B1588" s="3">
        <v>1500</v>
      </c>
      <c r="C1588" s="5">
        <v>0</v>
      </c>
      <c r="D1588" t="s">
        <v>1754</v>
      </c>
      <c r="E1588" t="s">
        <v>1757</v>
      </c>
      <c r="F1588">
        <v>1428197422</v>
      </c>
      <c r="G1588">
        <v>1425609022</v>
      </c>
      <c r="H1588" t="b">
        <v>0</v>
      </c>
      <c r="I1588">
        <v>0</v>
      </c>
      <c r="J1588" t="b">
        <v>0</v>
      </c>
      <c r="K1588" t="s">
        <v>1822</v>
      </c>
      <c r="L1588">
        <f>ROUND(C1588/B1588*100,0)</f>
        <v>0</v>
      </c>
      <c r="M1588">
        <f>IFERROR(ROUND(C1588/I1588,2),0)</f>
        <v>0</v>
      </c>
      <c r="N1588" t="s">
        <v>1876</v>
      </c>
      <c r="O1588" t="s">
        <v>1883</v>
      </c>
      <c r="P1588" s="10">
        <f t="shared" si="48"/>
        <v>42069.104421296302</v>
      </c>
      <c r="Q1588" s="10">
        <f t="shared" si="49"/>
        <v>42099.062754629631</v>
      </c>
    </row>
    <row r="1589" spans="1:17" hidden="1" x14ac:dyDescent="0.3">
      <c r="A1589" s="7">
        <v>1587</v>
      </c>
      <c r="B1589" s="3">
        <v>7500</v>
      </c>
      <c r="C1589" s="5">
        <v>1</v>
      </c>
      <c r="D1589" t="s">
        <v>1754</v>
      </c>
      <c r="E1589" t="s">
        <v>1757</v>
      </c>
      <c r="F1589">
        <v>1418510965</v>
      </c>
      <c r="G1589">
        <v>1415918965</v>
      </c>
      <c r="H1589" t="b">
        <v>0</v>
      </c>
      <c r="I1589">
        <v>1</v>
      </c>
      <c r="J1589" t="b">
        <v>0</v>
      </c>
      <c r="K1589" t="s">
        <v>1822</v>
      </c>
      <c r="L1589">
        <f>ROUND(C1589/B1589*100,0)</f>
        <v>0</v>
      </c>
      <c r="M1589">
        <f>IFERROR(ROUND(C1589/I1589,2),0)</f>
        <v>1</v>
      </c>
      <c r="N1589" t="s">
        <v>1876</v>
      </c>
      <c r="O1589" t="s">
        <v>1883</v>
      </c>
      <c r="P1589" s="10">
        <f t="shared" si="48"/>
        <v>41956.950983796298</v>
      </c>
      <c r="Q1589" s="10">
        <f t="shared" si="49"/>
        <v>41986.950983796298</v>
      </c>
    </row>
    <row r="1590" spans="1:17" hidden="1" x14ac:dyDescent="0.3">
      <c r="A1590" s="7">
        <v>1588</v>
      </c>
      <c r="B1590" s="3">
        <v>516</v>
      </c>
      <c r="C1590" s="5">
        <v>0</v>
      </c>
      <c r="D1590" t="s">
        <v>1754</v>
      </c>
      <c r="E1590" t="s">
        <v>1757</v>
      </c>
      <c r="F1590">
        <v>1422735120</v>
      </c>
      <c r="G1590">
        <v>1420091999</v>
      </c>
      <c r="H1590" t="b">
        <v>0</v>
      </c>
      <c r="I1590">
        <v>0</v>
      </c>
      <c r="J1590" t="b">
        <v>0</v>
      </c>
      <c r="K1590" t="s">
        <v>1822</v>
      </c>
      <c r="L1590">
        <f>ROUND(C1590/B1590*100,0)</f>
        <v>0</v>
      </c>
      <c r="M1590">
        <f>IFERROR(ROUND(C1590/I1590,2),0)</f>
        <v>0</v>
      </c>
      <c r="N1590" t="s">
        <v>1876</v>
      </c>
      <c r="O1590" t="s">
        <v>1883</v>
      </c>
      <c r="P1590" s="10">
        <f t="shared" si="48"/>
        <v>42005.24998842593</v>
      </c>
      <c r="Q1590" s="10">
        <f t="shared" si="49"/>
        <v>42035.841666666667</v>
      </c>
    </row>
    <row r="1591" spans="1:17" hidden="1" x14ac:dyDescent="0.3">
      <c r="A1591" s="7">
        <v>1589</v>
      </c>
      <c r="B1591" s="3">
        <v>1200</v>
      </c>
      <c r="C1591" s="5">
        <v>0</v>
      </c>
      <c r="D1591" t="s">
        <v>1754</v>
      </c>
      <c r="E1591" t="s">
        <v>1757</v>
      </c>
      <c r="F1591">
        <v>1444433886</v>
      </c>
      <c r="G1591">
        <v>1441841886</v>
      </c>
      <c r="H1591" t="b">
        <v>0</v>
      </c>
      <c r="I1591">
        <v>0</v>
      </c>
      <c r="J1591" t="b">
        <v>0</v>
      </c>
      <c r="K1591" t="s">
        <v>1822</v>
      </c>
      <c r="L1591">
        <f>ROUND(C1591/B1591*100,0)</f>
        <v>0</v>
      </c>
      <c r="M1591">
        <f>IFERROR(ROUND(C1591/I1591,2),0)</f>
        <v>0</v>
      </c>
      <c r="N1591" t="s">
        <v>1876</v>
      </c>
      <c r="O1591" t="s">
        <v>1883</v>
      </c>
      <c r="P1591" s="10">
        <f t="shared" si="48"/>
        <v>42256.984791666662</v>
      </c>
      <c r="Q1591" s="10">
        <f t="shared" si="49"/>
        <v>42286.984791666662</v>
      </c>
    </row>
    <row r="1592" spans="1:17" hidden="1" x14ac:dyDescent="0.3">
      <c r="A1592" s="7">
        <v>1590</v>
      </c>
      <c r="B1592" s="3">
        <v>60000</v>
      </c>
      <c r="C1592" s="5">
        <v>1020</v>
      </c>
      <c r="D1592" t="s">
        <v>1754</v>
      </c>
      <c r="E1592" t="s">
        <v>1770</v>
      </c>
      <c r="F1592">
        <v>1443040464</v>
      </c>
      <c r="G1592">
        <v>1440448464</v>
      </c>
      <c r="H1592" t="b">
        <v>0</v>
      </c>
      <c r="I1592">
        <v>2</v>
      </c>
      <c r="J1592" t="b">
        <v>0</v>
      </c>
      <c r="K1592" t="s">
        <v>1822</v>
      </c>
      <c r="L1592">
        <f>ROUND(C1592/B1592*100,0)</f>
        <v>2</v>
      </c>
      <c r="M1592">
        <f>IFERROR(ROUND(C1592/I1592,2),0)</f>
        <v>510</v>
      </c>
      <c r="N1592" t="s">
        <v>1876</v>
      </c>
      <c r="O1592" t="s">
        <v>1883</v>
      </c>
      <c r="P1592" s="10">
        <f t="shared" si="48"/>
        <v>42240.857222222221</v>
      </c>
      <c r="Q1592" s="10">
        <f t="shared" si="49"/>
        <v>42270.857222222221</v>
      </c>
    </row>
    <row r="1593" spans="1:17" hidden="1" x14ac:dyDescent="0.3">
      <c r="A1593" s="7">
        <v>1591</v>
      </c>
      <c r="B1593" s="3">
        <v>14000</v>
      </c>
      <c r="C1593" s="5">
        <v>4092</v>
      </c>
      <c r="D1593" t="s">
        <v>1754</v>
      </c>
      <c r="E1593" t="s">
        <v>1758</v>
      </c>
      <c r="F1593">
        <v>1459700741</v>
      </c>
      <c r="G1593">
        <v>1457112341</v>
      </c>
      <c r="H1593" t="b">
        <v>0</v>
      </c>
      <c r="I1593">
        <v>92</v>
      </c>
      <c r="J1593" t="b">
        <v>0</v>
      </c>
      <c r="K1593" t="s">
        <v>1822</v>
      </c>
      <c r="L1593">
        <f>ROUND(C1593/B1593*100,0)</f>
        <v>29</v>
      </c>
      <c r="M1593">
        <f>IFERROR(ROUND(C1593/I1593,2),0)</f>
        <v>44.48</v>
      </c>
      <c r="N1593" t="s">
        <v>1876</v>
      </c>
      <c r="O1593" t="s">
        <v>1883</v>
      </c>
      <c r="P1593" s="10">
        <f t="shared" si="48"/>
        <v>42433.726168981477</v>
      </c>
      <c r="Q1593" s="10">
        <f t="shared" si="49"/>
        <v>42463.68450231482</v>
      </c>
    </row>
    <row r="1594" spans="1:17" hidden="1" x14ac:dyDescent="0.3">
      <c r="A1594" s="7">
        <v>1592</v>
      </c>
      <c r="B1594" s="3">
        <v>25</v>
      </c>
      <c r="C1594" s="5">
        <v>0</v>
      </c>
      <c r="D1594" t="s">
        <v>1754</v>
      </c>
      <c r="E1594" t="s">
        <v>1757</v>
      </c>
      <c r="F1594">
        <v>1427503485</v>
      </c>
      <c r="G1594">
        <v>1423619085</v>
      </c>
      <c r="H1594" t="b">
        <v>0</v>
      </c>
      <c r="I1594">
        <v>0</v>
      </c>
      <c r="J1594" t="b">
        <v>0</v>
      </c>
      <c r="K1594" t="s">
        <v>1822</v>
      </c>
      <c r="L1594">
        <f>ROUND(C1594/B1594*100,0)</f>
        <v>0</v>
      </c>
      <c r="M1594">
        <f>IFERROR(ROUND(C1594/I1594,2),0)</f>
        <v>0</v>
      </c>
      <c r="N1594" t="s">
        <v>1876</v>
      </c>
      <c r="O1594" t="s">
        <v>1883</v>
      </c>
      <c r="P1594" s="10">
        <f t="shared" si="48"/>
        <v>42046.072743055556</v>
      </c>
      <c r="Q1594" s="10">
        <f t="shared" si="49"/>
        <v>42091.031076388885</v>
      </c>
    </row>
    <row r="1595" spans="1:17" hidden="1" x14ac:dyDescent="0.3">
      <c r="A1595" s="7">
        <v>1593</v>
      </c>
      <c r="B1595" s="3">
        <v>22000</v>
      </c>
      <c r="C1595" s="5">
        <v>3</v>
      </c>
      <c r="D1595" t="s">
        <v>1754</v>
      </c>
      <c r="E1595" t="s">
        <v>1757</v>
      </c>
      <c r="F1595">
        <v>1425154655</v>
      </c>
      <c r="G1595">
        <v>1422562655</v>
      </c>
      <c r="H1595" t="b">
        <v>0</v>
      </c>
      <c r="I1595">
        <v>3</v>
      </c>
      <c r="J1595" t="b">
        <v>0</v>
      </c>
      <c r="K1595" t="s">
        <v>1822</v>
      </c>
      <c r="L1595">
        <f>ROUND(C1595/B1595*100,0)</f>
        <v>0</v>
      </c>
      <c r="M1595">
        <f>IFERROR(ROUND(C1595/I1595,2),0)</f>
        <v>1</v>
      </c>
      <c r="N1595" t="s">
        <v>1876</v>
      </c>
      <c r="O1595" t="s">
        <v>1883</v>
      </c>
      <c r="P1595" s="10">
        <f t="shared" si="48"/>
        <v>42033.845543981486</v>
      </c>
      <c r="Q1595" s="10">
        <f t="shared" si="49"/>
        <v>42063.845543981486</v>
      </c>
    </row>
    <row r="1596" spans="1:17" hidden="1" x14ac:dyDescent="0.3">
      <c r="A1596" s="7">
        <v>1594</v>
      </c>
      <c r="B1596" s="3">
        <v>1000</v>
      </c>
      <c r="C1596" s="5">
        <v>205</v>
      </c>
      <c r="D1596" t="s">
        <v>1754</v>
      </c>
      <c r="E1596" t="s">
        <v>1757</v>
      </c>
      <c r="F1596">
        <v>1463329260</v>
      </c>
      <c r="G1596">
        <v>1458147982</v>
      </c>
      <c r="H1596" t="b">
        <v>0</v>
      </c>
      <c r="I1596">
        <v>10</v>
      </c>
      <c r="J1596" t="b">
        <v>0</v>
      </c>
      <c r="K1596" t="s">
        <v>1822</v>
      </c>
      <c r="L1596">
        <f>ROUND(C1596/B1596*100,0)</f>
        <v>21</v>
      </c>
      <c r="M1596">
        <f>IFERROR(ROUND(C1596/I1596,2),0)</f>
        <v>20.5</v>
      </c>
      <c r="N1596" t="s">
        <v>1876</v>
      </c>
      <c r="O1596" t="s">
        <v>1883</v>
      </c>
      <c r="P1596" s="10">
        <f t="shared" si="48"/>
        <v>42445.712754629625</v>
      </c>
      <c r="Q1596" s="10">
        <f t="shared" si="49"/>
        <v>42505.681249999994</v>
      </c>
    </row>
    <row r="1597" spans="1:17" hidden="1" x14ac:dyDescent="0.3">
      <c r="A1597" s="7">
        <v>1595</v>
      </c>
      <c r="B1597" s="3">
        <v>100000</v>
      </c>
      <c r="C1597" s="5">
        <v>280</v>
      </c>
      <c r="D1597" t="s">
        <v>1754</v>
      </c>
      <c r="E1597" t="s">
        <v>1757</v>
      </c>
      <c r="F1597">
        <v>1403122380</v>
      </c>
      <c r="G1597">
        <v>1400634728</v>
      </c>
      <c r="H1597" t="b">
        <v>0</v>
      </c>
      <c r="I1597">
        <v>7</v>
      </c>
      <c r="J1597" t="b">
        <v>0</v>
      </c>
      <c r="K1597" t="s">
        <v>1822</v>
      </c>
      <c r="L1597">
        <f>ROUND(C1597/B1597*100,0)</f>
        <v>0</v>
      </c>
      <c r="M1597">
        <f>IFERROR(ROUND(C1597/I1597,2),0)</f>
        <v>40</v>
      </c>
      <c r="N1597" t="s">
        <v>1876</v>
      </c>
      <c r="O1597" t="s">
        <v>1883</v>
      </c>
      <c r="P1597" s="10">
        <f t="shared" si="48"/>
        <v>41780.050092592595</v>
      </c>
      <c r="Q1597" s="10">
        <f t="shared" si="49"/>
        <v>41808.842361111114</v>
      </c>
    </row>
    <row r="1598" spans="1:17" hidden="1" x14ac:dyDescent="0.3">
      <c r="A1598" s="7">
        <v>1596</v>
      </c>
      <c r="B1598" s="3">
        <v>3250</v>
      </c>
      <c r="C1598" s="5">
        <v>75</v>
      </c>
      <c r="D1598" t="s">
        <v>1754</v>
      </c>
      <c r="E1598" t="s">
        <v>1758</v>
      </c>
      <c r="F1598">
        <v>1418469569</v>
      </c>
      <c r="G1598">
        <v>1414577969</v>
      </c>
      <c r="H1598" t="b">
        <v>0</v>
      </c>
      <c r="I1598">
        <v>3</v>
      </c>
      <c r="J1598" t="b">
        <v>0</v>
      </c>
      <c r="K1598" t="s">
        <v>1822</v>
      </c>
      <c r="L1598">
        <f>ROUND(C1598/B1598*100,0)</f>
        <v>2</v>
      </c>
      <c r="M1598">
        <f>IFERROR(ROUND(C1598/I1598,2),0)</f>
        <v>25</v>
      </c>
      <c r="N1598" t="s">
        <v>1876</v>
      </c>
      <c r="O1598" t="s">
        <v>1883</v>
      </c>
      <c r="P1598" s="10">
        <f t="shared" si="48"/>
        <v>41941.430196759262</v>
      </c>
      <c r="Q1598" s="10">
        <f t="shared" si="49"/>
        <v>41986.471863425926</v>
      </c>
    </row>
    <row r="1599" spans="1:17" hidden="1" x14ac:dyDescent="0.3">
      <c r="A1599" s="7">
        <v>1597</v>
      </c>
      <c r="B1599" s="3">
        <v>15000</v>
      </c>
      <c r="C1599" s="5">
        <v>0</v>
      </c>
      <c r="D1599" t="s">
        <v>1754</v>
      </c>
      <c r="E1599" t="s">
        <v>1757</v>
      </c>
      <c r="F1599">
        <v>1474360197</v>
      </c>
      <c r="G1599">
        <v>1471768197</v>
      </c>
      <c r="H1599" t="b">
        <v>0</v>
      </c>
      <c r="I1599">
        <v>0</v>
      </c>
      <c r="J1599" t="b">
        <v>0</v>
      </c>
      <c r="K1599" t="s">
        <v>1822</v>
      </c>
      <c r="L1599">
        <f>ROUND(C1599/B1599*100,0)</f>
        <v>0</v>
      </c>
      <c r="M1599">
        <f>IFERROR(ROUND(C1599/I1599,2),0)</f>
        <v>0</v>
      </c>
      <c r="N1599" t="s">
        <v>1876</v>
      </c>
      <c r="O1599" t="s">
        <v>1883</v>
      </c>
      <c r="P1599" s="10">
        <f t="shared" si="48"/>
        <v>42603.354131944448</v>
      </c>
      <c r="Q1599" s="10">
        <f t="shared" si="49"/>
        <v>42633.354131944448</v>
      </c>
    </row>
    <row r="1600" spans="1:17" hidden="1" x14ac:dyDescent="0.3">
      <c r="A1600" s="7">
        <v>1598</v>
      </c>
      <c r="B1600" s="3">
        <v>800</v>
      </c>
      <c r="C1600" s="5">
        <v>1</v>
      </c>
      <c r="D1600" t="s">
        <v>1754</v>
      </c>
      <c r="E1600" t="s">
        <v>1757</v>
      </c>
      <c r="F1600">
        <v>1437926458</v>
      </c>
      <c r="G1600">
        <v>1432742458</v>
      </c>
      <c r="H1600" t="b">
        <v>0</v>
      </c>
      <c r="I1600">
        <v>1</v>
      </c>
      <c r="J1600" t="b">
        <v>0</v>
      </c>
      <c r="K1600" t="s">
        <v>1822</v>
      </c>
      <c r="L1600">
        <f>ROUND(C1600/B1600*100,0)</f>
        <v>0</v>
      </c>
      <c r="M1600">
        <f>IFERROR(ROUND(C1600/I1600,2),0)</f>
        <v>1</v>
      </c>
      <c r="N1600" t="s">
        <v>1876</v>
      </c>
      <c r="O1600" t="s">
        <v>1883</v>
      </c>
      <c r="P1600" s="10">
        <f t="shared" si="48"/>
        <v>42151.667337962965</v>
      </c>
      <c r="Q1600" s="10">
        <f t="shared" si="49"/>
        <v>42211.667337962965</v>
      </c>
    </row>
    <row r="1601" spans="1:17" hidden="1" x14ac:dyDescent="0.3">
      <c r="A1601" s="7">
        <v>1599</v>
      </c>
      <c r="B1601" s="3">
        <v>500</v>
      </c>
      <c r="C1601" s="5">
        <v>0</v>
      </c>
      <c r="D1601" t="s">
        <v>1754</v>
      </c>
      <c r="E1601" t="s">
        <v>1758</v>
      </c>
      <c r="F1601">
        <v>1460116576</v>
      </c>
      <c r="G1601">
        <v>1457528176</v>
      </c>
      <c r="H1601" t="b">
        <v>0</v>
      </c>
      <c r="I1601">
        <v>0</v>
      </c>
      <c r="J1601" t="b">
        <v>0</v>
      </c>
      <c r="K1601" t="s">
        <v>1822</v>
      </c>
      <c r="L1601">
        <f>ROUND(C1601/B1601*100,0)</f>
        <v>0</v>
      </c>
      <c r="M1601">
        <f>IFERROR(ROUND(C1601/I1601,2),0)</f>
        <v>0</v>
      </c>
      <c r="N1601" t="s">
        <v>1876</v>
      </c>
      <c r="O1601" t="s">
        <v>1883</v>
      </c>
      <c r="P1601" s="10">
        <f t="shared" si="48"/>
        <v>42438.53907407407</v>
      </c>
      <c r="Q1601" s="10">
        <f t="shared" si="49"/>
        <v>42468.497407407413</v>
      </c>
    </row>
    <row r="1602" spans="1:17" hidden="1" x14ac:dyDescent="0.3">
      <c r="A1602" s="7">
        <v>1600</v>
      </c>
      <c r="B1602" s="3">
        <v>5000</v>
      </c>
      <c r="C1602" s="5">
        <v>367</v>
      </c>
      <c r="D1602" t="s">
        <v>1754</v>
      </c>
      <c r="E1602" t="s">
        <v>1757</v>
      </c>
      <c r="F1602">
        <v>1405401060</v>
      </c>
      <c r="G1602">
        <v>1401585752</v>
      </c>
      <c r="H1602" t="b">
        <v>0</v>
      </c>
      <c r="I1602">
        <v>9</v>
      </c>
      <c r="J1602" t="b">
        <v>0</v>
      </c>
      <c r="K1602" t="s">
        <v>1822</v>
      </c>
      <c r="L1602">
        <f>ROUND(C1602/B1602*100,0)</f>
        <v>7</v>
      </c>
      <c r="M1602">
        <f>IFERROR(ROUND(C1602/I1602,2),0)</f>
        <v>40.78</v>
      </c>
      <c r="N1602" t="s">
        <v>1876</v>
      </c>
      <c r="O1602" t="s">
        <v>1883</v>
      </c>
      <c r="P1602" s="10">
        <f t="shared" si="48"/>
        <v>41791.057314814818</v>
      </c>
      <c r="Q1602" s="10">
        <f t="shared" si="49"/>
        <v>41835.21597222222</v>
      </c>
    </row>
    <row r="1603" spans="1:17" hidden="1" x14ac:dyDescent="0.3">
      <c r="A1603" s="7">
        <v>1601</v>
      </c>
      <c r="B1603" s="3">
        <v>2500</v>
      </c>
      <c r="C1603" s="5">
        <v>2706.23</v>
      </c>
      <c r="D1603" t="s">
        <v>1752</v>
      </c>
      <c r="E1603" t="s">
        <v>1757</v>
      </c>
      <c r="F1603">
        <v>1304561633</v>
      </c>
      <c r="G1603">
        <v>1301969633</v>
      </c>
      <c r="H1603" t="b">
        <v>0</v>
      </c>
      <c r="I1603">
        <v>56</v>
      </c>
      <c r="J1603" t="b">
        <v>1</v>
      </c>
      <c r="K1603" t="s">
        <v>1807</v>
      </c>
      <c r="L1603">
        <f>ROUND(C1603/B1603*100,0)</f>
        <v>108</v>
      </c>
      <c r="M1603">
        <f>IFERROR(ROUND(C1603/I1603,2),0)</f>
        <v>48.33</v>
      </c>
      <c r="N1603" t="s">
        <v>1863</v>
      </c>
      <c r="O1603" t="s">
        <v>1864</v>
      </c>
      <c r="P1603" s="10">
        <f t="shared" ref="P1603:P1666" si="50">(((G1603/60)/60/24)+DATE(1970,1,1))</f>
        <v>40638.092974537038</v>
      </c>
      <c r="Q1603" s="10">
        <f t="shared" ref="Q1603:Q1666" si="51">(((F1603/60)/60/24)+DATE(1970,1,1))</f>
        <v>40668.092974537038</v>
      </c>
    </row>
    <row r="1604" spans="1:17" hidden="1" x14ac:dyDescent="0.3">
      <c r="A1604" s="7">
        <v>1602</v>
      </c>
      <c r="B1604" s="3">
        <v>1500</v>
      </c>
      <c r="C1604" s="5">
        <v>1502.5</v>
      </c>
      <c r="D1604" t="s">
        <v>1752</v>
      </c>
      <c r="E1604" t="s">
        <v>1757</v>
      </c>
      <c r="F1604">
        <v>1318633200</v>
      </c>
      <c r="G1604">
        <v>1314947317</v>
      </c>
      <c r="H1604" t="b">
        <v>0</v>
      </c>
      <c r="I1604">
        <v>32</v>
      </c>
      <c r="J1604" t="b">
        <v>1</v>
      </c>
      <c r="K1604" t="s">
        <v>1807</v>
      </c>
      <c r="L1604">
        <f>ROUND(C1604/B1604*100,0)</f>
        <v>100</v>
      </c>
      <c r="M1604">
        <f>IFERROR(ROUND(C1604/I1604,2),0)</f>
        <v>46.95</v>
      </c>
      <c r="N1604" t="s">
        <v>1863</v>
      </c>
      <c r="O1604" t="s">
        <v>1864</v>
      </c>
      <c r="P1604" s="10">
        <f t="shared" si="50"/>
        <v>40788.297650462962</v>
      </c>
      <c r="Q1604" s="10">
        <f t="shared" si="51"/>
        <v>40830.958333333336</v>
      </c>
    </row>
    <row r="1605" spans="1:17" hidden="1" x14ac:dyDescent="0.3">
      <c r="A1605" s="7">
        <v>1603</v>
      </c>
      <c r="B1605" s="3">
        <v>2000</v>
      </c>
      <c r="C1605" s="5">
        <v>2000.66</v>
      </c>
      <c r="D1605" t="s">
        <v>1752</v>
      </c>
      <c r="E1605" t="s">
        <v>1757</v>
      </c>
      <c r="F1605">
        <v>1327723459</v>
      </c>
      <c r="G1605">
        <v>1322539459</v>
      </c>
      <c r="H1605" t="b">
        <v>0</v>
      </c>
      <c r="I1605">
        <v>30</v>
      </c>
      <c r="J1605" t="b">
        <v>1</v>
      </c>
      <c r="K1605" t="s">
        <v>1807</v>
      </c>
      <c r="L1605">
        <f>ROUND(C1605/B1605*100,0)</f>
        <v>100</v>
      </c>
      <c r="M1605">
        <f>IFERROR(ROUND(C1605/I1605,2),0)</f>
        <v>66.69</v>
      </c>
      <c r="N1605" t="s">
        <v>1863</v>
      </c>
      <c r="O1605" t="s">
        <v>1864</v>
      </c>
      <c r="P1605" s="10">
        <f t="shared" si="50"/>
        <v>40876.169664351852</v>
      </c>
      <c r="Q1605" s="10">
        <f t="shared" si="51"/>
        <v>40936.169664351852</v>
      </c>
    </row>
    <row r="1606" spans="1:17" hidden="1" x14ac:dyDescent="0.3">
      <c r="A1606" s="7">
        <v>1604</v>
      </c>
      <c r="B1606" s="3">
        <v>2800</v>
      </c>
      <c r="C1606" s="5">
        <v>3419</v>
      </c>
      <c r="D1606" t="s">
        <v>1752</v>
      </c>
      <c r="E1606" t="s">
        <v>1757</v>
      </c>
      <c r="F1606">
        <v>1332011835</v>
      </c>
      <c r="G1606">
        <v>1328559435</v>
      </c>
      <c r="H1606" t="b">
        <v>0</v>
      </c>
      <c r="I1606">
        <v>70</v>
      </c>
      <c r="J1606" t="b">
        <v>1</v>
      </c>
      <c r="K1606" t="s">
        <v>1807</v>
      </c>
      <c r="L1606">
        <f>ROUND(C1606/B1606*100,0)</f>
        <v>122</v>
      </c>
      <c r="M1606">
        <f>IFERROR(ROUND(C1606/I1606,2),0)</f>
        <v>48.84</v>
      </c>
      <c r="N1606" t="s">
        <v>1863</v>
      </c>
      <c r="O1606" t="s">
        <v>1864</v>
      </c>
      <c r="P1606" s="10">
        <f t="shared" si="50"/>
        <v>40945.845312500001</v>
      </c>
      <c r="Q1606" s="10">
        <f t="shared" si="51"/>
        <v>40985.80364583333</v>
      </c>
    </row>
    <row r="1607" spans="1:17" hidden="1" x14ac:dyDescent="0.3">
      <c r="A1607" s="7">
        <v>1605</v>
      </c>
      <c r="B1607" s="3">
        <v>6000</v>
      </c>
      <c r="C1607" s="5">
        <v>6041.6</v>
      </c>
      <c r="D1607" t="s">
        <v>1752</v>
      </c>
      <c r="E1607" t="s">
        <v>1757</v>
      </c>
      <c r="F1607">
        <v>1312182000</v>
      </c>
      <c r="G1607">
        <v>1311380313</v>
      </c>
      <c r="H1607" t="b">
        <v>0</v>
      </c>
      <c r="I1607">
        <v>44</v>
      </c>
      <c r="J1607" t="b">
        <v>1</v>
      </c>
      <c r="K1607" t="s">
        <v>1807</v>
      </c>
      <c r="L1607">
        <f>ROUND(C1607/B1607*100,0)</f>
        <v>101</v>
      </c>
      <c r="M1607">
        <f>IFERROR(ROUND(C1607/I1607,2),0)</f>
        <v>137.31</v>
      </c>
      <c r="N1607" t="s">
        <v>1863</v>
      </c>
      <c r="O1607" t="s">
        <v>1864</v>
      </c>
      <c r="P1607" s="10">
        <f t="shared" si="50"/>
        <v>40747.012881944444</v>
      </c>
      <c r="Q1607" s="10">
        <f t="shared" si="51"/>
        <v>40756.291666666664</v>
      </c>
    </row>
    <row r="1608" spans="1:17" hidden="1" x14ac:dyDescent="0.3">
      <c r="A1608" s="7">
        <v>1606</v>
      </c>
      <c r="B1608" s="3">
        <v>8000</v>
      </c>
      <c r="C1608" s="5">
        <v>8080.33</v>
      </c>
      <c r="D1608" t="s">
        <v>1752</v>
      </c>
      <c r="E1608" t="s">
        <v>1757</v>
      </c>
      <c r="F1608">
        <v>1300930838</v>
      </c>
      <c r="G1608">
        <v>1293158438</v>
      </c>
      <c r="H1608" t="b">
        <v>0</v>
      </c>
      <c r="I1608">
        <v>92</v>
      </c>
      <c r="J1608" t="b">
        <v>1</v>
      </c>
      <c r="K1608" t="s">
        <v>1807</v>
      </c>
      <c r="L1608">
        <f>ROUND(C1608/B1608*100,0)</f>
        <v>101</v>
      </c>
      <c r="M1608">
        <f>IFERROR(ROUND(C1608/I1608,2),0)</f>
        <v>87.83</v>
      </c>
      <c r="N1608" t="s">
        <v>1863</v>
      </c>
      <c r="O1608" t="s">
        <v>1864</v>
      </c>
      <c r="P1608" s="10">
        <f t="shared" si="50"/>
        <v>40536.111550925925</v>
      </c>
      <c r="Q1608" s="10">
        <f t="shared" si="51"/>
        <v>40626.069884259261</v>
      </c>
    </row>
    <row r="1609" spans="1:17" hidden="1" x14ac:dyDescent="0.3">
      <c r="A1609" s="7">
        <v>1607</v>
      </c>
      <c r="B1609" s="3">
        <v>10000</v>
      </c>
      <c r="C1609" s="5">
        <v>14511</v>
      </c>
      <c r="D1609" t="s">
        <v>1752</v>
      </c>
      <c r="E1609" t="s">
        <v>1757</v>
      </c>
      <c r="F1609">
        <v>1339701851</v>
      </c>
      <c r="G1609">
        <v>1337887451</v>
      </c>
      <c r="H1609" t="b">
        <v>0</v>
      </c>
      <c r="I1609">
        <v>205</v>
      </c>
      <c r="J1609" t="b">
        <v>1</v>
      </c>
      <c r="K1609" t="s">
        <v>1807</v>
      </c>
      <c r="L1609">
        <f>ROUND(C1609/B1609*100,0)</f>
        <v>145</v>
      </c>
      <c r="M1609">
        <f>IFERROR(ROUND(C1609/I1609,2),0)</f>
        <v>70.790000000000006</v>
      </c>
      <c r="N1609" t="s">
        <v>1863</v>
      </c>
      <c r="O1609" t="s">
        <v>1864</v>
      </c>
      <c r="P1609" s="10">
        <f t="shared" si="50"/>
        <v>41053.80846064815</v>
      </c>
      <c r="Q1609" s="10">
        <f t="shared" si="51"/>
        <v>41074.80846064815</v>
      </c>
    </row>
    <row r="1610" spans="1:17" hidden="1" x14ac:dyDescent="0.3">
      <c r="A1610" s="7">
        <v>1608</v>
      </c>
      <c r="B1610" s="3">
        <v>1200</v>
      </c>
      <c r="C1610" s="5">
        <v>1215</v>
      </c>
      <c r="D1610" t="s">
        <v>1752</v>
      </c>
      <c r="E1610" t="s">
        <v>1757</v>
      </c>
      <c r="F1610">
        <v>1388553960</v>
      </c>
      <c r="G1610">
        <v>1385754986</v>
      </c>
      <c r="H1610" t="b">
        <v>0</v>
      </c>
      <c r="I1610">
        <v>23</v>
      </c>
      <c r="J1610" t="b">
        <v>1</v>
      </c>
      <c r="K1610" t="s">
        <v>1807</v>
      </c>
      <c r="L1610">
        <f>ROUND(C1610/B1610*100,0)</f>
        <v>101</v>
      </c>
      <c r="M1610">
        <f>IFERROR(ROUND(C1610/I1610,2),0)</f>
        <v>52.83</v>
      </c>
      <c r="N1610" t="s">
        <v>1863</v>
      </c>
      <c r="O1610" t="s">
        <v>1864</v>
      </c>
      <c r="P1610" s="10">
        <f t="shared" si="50"/>
        <v>41607.83085648148</v>
      </c>
      <c r="Q1610" s="10">
        <f t="shared" si="51"/>
        <v>41640.226388888892</v>
      </c>
    </row>
    <row r="1611" spans="1:17" hidden="1" x14ac:dyDescent="0.3">
      <c r="A1611" s="7">
        <v>1609</v>
      </c>
      <c r="B1611" s="3">
        <v>1500</v>
      </c>
      <c r="C1611" s="5">
        <v>1775</v>
      </c>
      <c r="D1611" t="s">
        <v>1752</v>
      </c>
      <c r="E1611" t="s">
        <v>1757</v>
      </c>
      <c r="F1611">
        <v>1320220800</v>
      </c>
      <c r="G1611">
        <v>1315612909</v>
      </c>
      <c r="H1611" t="b">
        <v>0</v>
      </c>
      <c r="I1611">
        <v>4</v>
      </c>
      <c r="J1611" t="b">
        <v>1</v>
      </c>
      <c r="K1611" t="s">
        <v>1807</v>
      </c>
      <c r="L1611">
        <f>ROUND(C1611/B1611*100,0)</f>
        <v>118</v>
      </c>
      <c r="M1611">
        <f>IFERROR(ROUND(C1611/I1611,2),0)</f>
        <v>443.75</v>
      </c>
      <c r="N1611" t="s">
        <v>1863</v>
      </c>
      <c r="O1611" t="s">
        <v>1864</v>
      </c>
      <c r="P1611" s="10">
        <f t="shared" si="50"/>
        <v>40796.001261574071</v>
      </c>
      <c r="Q1611" s="10">
        <f t="shared" si="51"/>
        <v>40849.333333333336</v>
      </c>
    </row>
    <row r="1612" spans="1:17" hidden="1" x14ac:dyDescent="0.3">
      <c r="A1612" s="7">
        <v>1610</v>
      </c>
      <c r="B1612" s="3">
        <v>2000</v>
      </c>
      <c r="C1612" s="5">
        <v>5437</v>
      </c>
      <c r="D1612" t="s">
        <v>1752</v>
      </c>
      <c r="E1612" t="s">
        <v>1757</v>
      </c>
      <c r="F1612">
        <v>1355609510</v>
      </c>
      <c r="G1612">
        <v>1353017510</v>
      </c>
      <c r="H1612" t="b">
        <v>0</v>
      </c>
      <c r="I1612">
        <v>112</v>
      </c>
      <c r="J1612" t="b">
        <v>1</v>
      </c>
      <c r="K1612" t="s">
        <v>1807</v>
      </c>
      <c r="L1612">
        <f>ROUND(C1612/B1612*100,0)</f>
        <v>272</v>
      </c>
      <c r="M1612">
        <f>IFERROR(ROUND(C1612/I1612,2),0)</f>
        <v>48.54</v>
      </c>
      <c r="N1612" t="s">
        <v>1863</v>
      </c>
      <c r="O1612" t="s">
        <v>1864</v>
      </c>
      <c r="P1612" s="10">
        <f t="shared" si="50"/>
        <v>41228.924884259257</v>
      </c>
      <c r="Q1612" s="10">
        <f t="shared" si="51"/>
        <v>41258.924884259257</v>
      </c>
    </row>
    <row r="1613" spans="1:17" hidden="1" x14ac:dyDescent="0.3">
      <c r="A1613" s="7">
        <v>1611</v>
      </c>
      <c r="B1613" s="3">
        <v>800</v>
      </c>
      <c r="C1613" s="5">
        <v>1001</v>
      </c>
      <c r="D1613" t="s">
        <v>1752</v>
      </c>
      <c r="E1613" t="s">
        <v>1757</v>
      </c>
      <c r="F1613">
        <v>1370390432</v>
      </c>
      <c r="G1613">
        <v>1368576032</v>
      </c>
      <c r="H1613" t="b">
        <v>0</v>
      </c>
      <c r="I1613">
        <v>27</v>
      </c>
      <c r="J1613" t="b">
        <v>1</v>
      </c>
      <c r="K1613" t="s">
        <v>1807</v>
      </c>
      <c r="L1613">
        <f>ROUND(C1613/B1613*100,0)</f>
        <v>125</v>
      </c>
      <c r="M1613">
        <f>IFERROR(ROUND(C1613/I1613,2),0)</f>
        <v>37.07</v>
      </c>
      <c r="N1613" t="s">
        <v>1863</v>
      </c>
      <c r="O1613" t="s">
        <v>1864</v>
      </c>
      <c r="P1613" s="10">
        <f t="shared" si="50"/>
        <v>41409.00037037037</v>
      </c>
      <c r="Q1613" s="10">
        <f t="shared" si="51"/>
        <v>41430.00037037037</v>
      </c>
    </row>
    <row r="1614" spans="1:17" hidden="1" x14ac:dyDescent="0.3">
      <c r="A1614" s="7">
        <v>1612</v>
      </c>
      <c r="B1614" s="3">
        <v>500</v>
      </c>
      <c r="C1614" s="5">
        <v>550</v>
      </c>
      <c r="D1614" t="s">
        <v>1752</v>
      </c>
      <c r="E1614" t="s">
        <v>1757</v>
      </c>
      <c r="F1614">
        <v>1357160384</v>
      </c>
      <c r="G1614">
        <v>1354568384</v>
      </c>
      <c r="H1614" t="b">
        <v>0</v>
      </c>
      <c r="I1614">
        <v>11</v>
      </c>
      <c r="J1614" t="b">
        <v>1</v>
      </c>
      <c r="K1614" t="s">
        <v>1807</v>
      </c>
      <c r="L1614">
        <f>ROUND(C1614/B1614*100,0)</f>
        <v>110</v>
      </c>
      <c r="M1614">
        <f>IFERROR(ROUND(C1614/I1614,2),0)</f>
        <v>50</v>
      </c>
      <c r="N1614" t="s">
        <v>1863</v>
      </c>
      <c r="O1614" t="s">
        <v>1864</v>
      </c>
      <c r="P1614" s="10">
        <f t="shared" si="50"/>
        <v>41246.874814814815</v>
      </c>
      <c r="Q1614" s="10">
        <f t="shared" si="51"/>
        <v>41276.874814814815</v>
      </c>
    </row>
    <row r="1615" spans="1:17" hidden="1" x14ac:dyDescent="0.3">
      <c r="A1615" s="7">
        <v>1613</v>
      </c>
      <c r="B1615" s="3">
        <v>1000</v>
      </c>
      <c r="C1615" s="5">
        <v>1015</v>
      </c>
      <c r="D1615" t="s">
        <v>1752</v>
      </c>
      <c r="E1615" t="s">
        <v>1757</v>
      </c>
      <c r="F1615">
        <v>1342921202</v>
      </c>
      <c r="G1615">
        <v>1340329202</v>
      </c>
      <c r="H1615" t="b">
        <v>0</v>
      </c>
      <c r="I1615">
        <v>26</v>
      </c>
      <c r="J1615" t="b">
        <v>1</v>
      </c>
      <c r="K1615" t="s">
        <v>1807</v>
      </c>
      <c r="L1615">
        <f>ROUND(C1615/B1615*100,0)</f>
        <v>102</v>
      </c>
      <c r="M1615">
        <f>IFERROR(ROUND(C1615/I1615,2),0)</f>
        <v>39.04</v>
      </c>
      <c r="N1615" t="s">
        <v>1863</v>
      </c>
      <c r="O1615" t="s">
        <v>1864</v>
      </c>
      <c r="P1615" s="10">
        <f t="shared" si="50"/>
        <v>41082.069467592592</v>
      </c>
      <c r="Q1615" s="10">
        <f t="shared" si="51"/>
        <v>41112.069467592592</v>
      </c>
    </row>
    <row r="1616" spans="1:17" hidden="1" x14ac:dyDescent="0.3">
      <c r="A1616" s="7">
        <v>1614</v>
      </c>
      <c r="B1616" s="3">
        <v>5000</v>
      </c>
      <c r="C1616" s="5">
        <v>5135</v>
      </c>
      <c r="D1616" t="s">
        <v>1752</v>
      </c>
      <c r="E1616" t="s">
        <v>1757</v>
      </c>
      <c r="F1616">
        <v>1407085200</v>
      </c>
      <c r="G1616">
        <v>1401924769</v>
      </c>
      <c r="H1616" t="b">
        <v>0</v>
      </c>
      <c r="I1616">
        <v>77</v>
      </c>
      <c r="J1616" t="b">
        <v>1</v>
      </c>
      <c r="K1616" t="s">
        <v>1807</v>
      </c>
      <c r="L1616">
        <f>ROUND(C1616/B1616*100,0)</f>
        <v>103</v>
      </c>
      <c r="M1616">
        <f>IFERROR(ROUND(C1616/I1616,2),0)</f>
        <v>66.69</v>
      </c>
      <c r="N1616" t="s">
        <v>1863</v>
      </c>
      <c r="O1616" t="s">
        <v>1864</v>
      </c>
      <c r="P1616" s="10">
        <f t="shared" si="50"/>
        <v>41794.981122685182</v>
      </c>
      <c r="Q1616" s="10">
        <f t="shared" si="51"/>
        <v>41854.708333333336</v>
      </c>
    </row>
    <row r="1617" spans="1:17" hidden="1" x14ac:dyDescent="0.3">
      <c r="A1617" s="7">
        <v>1615</v>
      </c>
      <c r="B1617" s="3">
        <v>8000</v>
      </c>
      <c r="C1617" s="5">
        <v>9130</v>
      </c>
      <c r="D1617" t="s">
        <v>1752</v>
      </c>
      <c r="E1617" t="s">
        <v>1757</v>
      </c>
      <c r="F1617">
        <v>1323742396</v>
      </c>
      <c r="G1617">
        <v>1319850796</v>
      </c>
      <c r="H1617" t="b">
        <v>0</v>
      </c>
      <c r="I1617">
        <v>136</v>
      </c>
      <c r="J1617" t="b">
        <v>1</v>
      </c>
      <c r="K1617" t="s">
        <v>1807</v>
      </c>
      <c r="L1617">
        <f>ROUND(C1617/B1617*100,0)</f>
        <v>114</v>
      </c>
      <c r="M1617">
        <f>IFERROR(ROUND(C1617/I1617,2),0)</f>
        <v>67.13</v>
      </c>
      <c r="N1617" t="s">
        <v>1863</v>
      </c>
      <c r="O1617" t="s">
        <v>1864</v>
      </c>
      <c r="P1617" s="10">
        <f t="shared" si="50"/>
        <v>40845.050879629627</v>
      </c>
      <c r="Q1617" s="10">
        <f t="shared" si="51"/>
        <v>40890.092546296299</v>
      </c>
    </row>
    <row r="1618" spans="1:17" hidden="1" x14ac:dyDescent="0.3">
      <c r="A1618" s="7">
        <v>1616</v>
      </c>
      <c r="B1618" s="3">
        <v>10000</v>
      </c>
      <c r="C1618" s="5">
        <v>10420</v>
      </c>
      <c r="D1618" t="s">
        <v>1752</v>
      </c>
      <c r="E1618" t="s">
        <v>1757</v>
      </c>
      <c r="F1618">
        <v>1353621600</v>
      </c>
      <c r="G1618">
        <v>1350061821</v>
      </c>
      <c r="H1618" t="b">
        <v>0</v>
      </c>
      <c r="I1618">
        <v>157</v>
      </c>
      <c r="J1618" t="b">
        <v>1</v>
      </c>
      <c r="K1618" t="s">
        <v>1807</v>
      </c>
      <c r="L1618">
        <f>ROUND(C1618/B1618*100,0)</f>
        <v>104</v>
      </c>
      <c r="M1618">
        <f>IFERROR(ROUND(C1618/I1618,2),0)</f>
        <v>66.37</v>
      </c>
      <c r="N1618" t="s">
        <v>1863</v>
      </c>
      <c r="O1618" t="s">
        <v>1864</v>
      </c>
      <c r="P1618" s="10">
        <f t="shared" si="50"/>
        <v>41194.715520833335</v>
      </c>
      <c r="Q1618" s="10">
        <f t="shared" si="51"/>
        <v>41235.916666666664</v>
      </c>
    </row>
    <row r="1619" spans="1:17" hidden="1" x14ac:dyDescent="0.3">
      <c r="A1619" s="7">
        <v>1617</v>
      </c>
      <c r="B1619" s="3">
        <v>7000</v>
      </c>
      <c r="C1619" s="5">
        <v>10210</v>
      </c>
      <c r="D1619" t="s">
        <v>1752</v>
      </c>
      <c r="E1619" t="s">
        <v>1757</v>
      </c>
      <c r="F1619">
        <v>1383332400</v>
      </c>
      <c r="G1619">
        <v>1380470188</v>
      </c>
      <c r="H1619" t="b">
        <v>0</v>
      </c>
      <c r="I1619">
        <v>158</v>
      </c>
      <c r="J1619" t="b">
        <v>1</v>
      </c>
      <c r="K1619" t="s">
        <v>1807</v>
      </c>
      <c r="L1619">
        <f>ROUND(C1619/B1619*100,0)</f>
        <v>146</v>
      </c>
      <c r="M1619">
        <f>IFERROR(ROUND(C1619/I1619,2),0)</f>
        <v>64.62</v>
      </c>
      <c r="N1619" t="s">
        <v>1863</v>
      </c>
      <c r="O1619" t="s">
        <v>1864</v>
      </c>
      <c r="P1619" s="10">
        <f t="shared" si="50"/>
        <v>41546.664212962962</v>
      </c>
      <c r="Q1619" s="10">
        <f t="shared" si="51"/>
        <v>41579.791666666664</v>
      </c>
    </row>
    <row r="1620" spans="1:17" hidden="1" x14ac:dyDescent="0.3">
      <c r="A1620" s="7">
        <v>1618</v>
      </c>
      <c r="B1620" s="3">
        <v>1500</v>
      </c>
      <c r="C1620" s="5">
        <v>1576</v>
      </c>
      <c r="D1620" t="s">
        <v>1752</v>
      </c>
      <c r="E1620" t="s">
        <v>1757</v>
      </c>
      <c r="F1620">
        <v>1362757335</v>
      </c>
      <c r="G1620">
        <v>1359301335</v>
      </c>
      <c r="H1620" t="b">
        <v>0</v>
      </c>
      <c r="I1620">
        <v>27</v>
      </c>
      <c r="J1620" t="b">
        <v>1</v>
      </c>
      <c r="K1620" t="s">
        <v>1807</v>
      </c>
      <c r="L1620">
        <f>ROUND(C1620/B1620*100,0)</f>
        <v>105</v>
      </c>
      <c r="M1620">
        <f>IFERROR(ROUND(C1620/I1620,2),0)</f>
        <v>58.37</v>
      </c>
      <c r="N1620" t="s">
        <v>1863</v>
      </c>
      <c r="O1620" t="s">
        <v>1864</v>
      </c>
      <c r="P1620" s="10">
        <f t="shared" si="50"/>
        <v>41301.654340277775</v>
      </c>
      <c r="Q1620" s="10">
        <f t="shared" si="51"/>
        <v>41341.654340277775</v>
      </c>
    </row>
    <row r="1621" spans="1:17" hidden="1" x14ac:dyDescent="0.3">
      <c r="A1621" s="7">
        <v>1619</v>
      </c>
      <c r="B1621" s="3">
        <v>1500</v>
      </c>
      <c r="C1621" s="5">
        <v>2000</v>
      </c>
      <c r="D1621" t="s">
        <v>1752</v>
      </c>
      <c r="E1621" t="s">
        <v>1757</v>
      </c>
      <c r="F1621">
        <v>1410755286</v>
      </c>
      <c r="G1621">
        <v>1408940886</v>
      </c>
      <c r="H1621" t="b">
        <v>0</v>
      </c>
      <c r="I1621">
        <v>23</v>
      </c>
      <c r="J1621" t="b">
        <v>1</v>
      </c>
      <c r="K1621" t="s">
        <v>1807</v>
      </c>
      <c r="L1621">
        <f>ROUND(C1621/B1621*100,0)</f>
        <v>133</v>
      </c>
      <c r="M1621">
        <f>IFERROR(ROUND(C1621/I1621,2),0)</f>
        <v>86.96</v>
      </c>
      <c r="N1621" t="s">
        <v>1863</v>
      </c>
      <c r="O1621" t="s">
        <v>1864</v>
      </c>
      <c r="P1621" s="10">
        <f t="shared" si="50"/>
        <v>41876.18618055556</v>
      </c>
      <c r="Q1621" s="10">
        <f t="shared" si="51"/>
        <v>41897.18618055556</v>
      </c>
    </row>
    <row r="1622" spans="1:17" hidden="1" x14ac:dyDescent="0.3">
      <c r="A1622" s="7">
        <v>1620</v>
      </c>
      <c r="B1622" s="3">
        <v>1000</v>
      </c>
      <c r="C1622" s="5">
        <v>1130</v>
      </c>
      <c r="D1622" t="s">
        <v>1752</v>
      </c>
      <c r="E1622" t="s">
        <v>1757</v>
      </c>
      <c r="F1622">
        <v>1361606940</v>
      </c>
      <c r="G1622">
        <v>1361002140</v>
      </c>
      <c r="H1622" t="b">
        <v>0</v>
      </c>
      <c r="I1622">
        <v>17</v>
      </c>
      <c r="J1622" t="b">
        <v>1</v>
      </c>
      <c r="K1622" t="s">
        <v>1807</v>
      </c>
      <c r="L1622">
        <f>ROUND(C1622/B1622*100,0)</f>
        <v>113</v>
      </c>
      <c r="M1622">
        <f>IFERROR(ROUND(C1622/I1622,2),0)</f>
        <v>66.47</v>
      </c>
      <c r="N1622" t="s">
        <v>1863</v>
      </c>
      <c r="O1622" t="s">
        <v>1864</v>
      </c>
      <c r="P1622" s="10">
        <f t="shared" si="50"/>
        <v>41321.339583333334</v>
      </c>
      <c r="Q1622" s="10">
        <f t="shared" si="51"/>
        <v>41328.339583333334</v>
      </c>
    </row>
    <row r="1623" spans="1:17" hidden="1" x14ac:dyDescent="0.3">
      <c r="A1623" s="7">
        <v>1621</v>
      </c>
      <c r="B1623" s="3">
        <v>5000</v>
      </c>
      <c r="C1623" s="5">
        <v>6060</v>
      </c>
      <c r="D1623" t="s">
        <v>1752</v>
      </c>
      <c r="E1623" t="s">
        <v>1757</v>
      </c>
      <c r="F1623">
        <v>1338177540</v>
      </c>
      <c r="G1623">
        <v>1333550015</v>
      </c>
      <c r="H1623" t="b">
        <v>0</v>
      </c>
      <c r="I1623">
        <v>37</v>
      </c>
      <c r="J1623" t="b">
        <v>1</v>
      </c>
      <c r="K1623" t="s">
        <v>1807</v>
      </c>
      <c r="L1623">
        <f>ROUND(C1623/B1623*100,0)</f>
        <v>121</v>
      </c>
      <c r="M1623">
        <f>IFERROR(ROUND(C1623/I1623,2),0)</f>
        <v>163.78</v>
      </c>
      <c r="N1623" t="s">
        <v>1863</v>
      </c>
      <c r="O1623" t="s">
        <v>1864</v>
      </c>
      <c r="P1623" s="10">
        <f t="shared" si="50"/>
        <v>41003.60665509259</v>
      </c>
      <c r="Q1623" s="10">
        <f t="shared" si="51"/>
        <v>41057.165972222225</v>
      </c>
    </row>
    <row r="1624" spans="1:17" hidden="1" x14ac:dyDescent="0.3">
      <c r="A1624" s="7">
        <v>1622</v>
      </c>
      <c r="B1624" s="3">
        <v>6900</v>
      </c>
      <c r="C1624" s="5">
        <v>7019</v>
      </c>
      <c r="D1624" t="s">
        <v>1752</v>
      </c>
      <c r="E1624" t="s">
        <v>1757</v>
      </c>
      <c r="F1624">
        <v>1418803140</v>
      </c>
      <c r="G1624">
        <v>1415343874</v>
      </c>
      <c r="H1624" t="b">
        <v>0</v>
      </c>
      <c r="I1624">
        <v>65</v>
      </c>
      <c r="J1624" t="b">
        <v>1</v>
      </c>
      <c r="K1624" t="s">
        <v>1807</v>
      </c>
      <c r="L1624">
        <f>ROUND(C1624/B1624*100,0)</f>
        <v>102</v>
      </c>
      <c r="M1624">
        <f>IFERROR(ROUND(C1624/I1624,2),0)</f>
        <v>107.98</v>
      </c>
      <c r="N1624" t="s">
        <v>1863</v>
      </c>
      <c r="O1624" t="s">
        <v>1864</v>
      </c>
      <c r="P1624" s="10">
        <f t="shared" si="50"/>
        <v>41950.29483796296</v>
      </c>
      <c r="Q1624" s="10">
        <f t="shared" si="51"/>
        <v>41990.332638888889</v>
      </c>
    </row>
    <row r="1625" spans="1:17" hidden="1" x14ac:dyDescent="0.3">
      <c r="A1625" s="7">
        <v>1623</v>
      </c>
      <c r="B1625" s="3">
        <v>750</v>
      </c>
      <c r="C1625" s="5">
        <v>758</v>
      </c>
      <c r="D1625" t="s">
        <v>1752</v>
      </c>
      <c r="E1625" t="s">
        <v>1758</v>
      </c>
      <c r="F1625">
        <v>1377621089</v>
      </c>
      <c r="G1625">
        <v>1372437089</v>
      </c>
      <c r="H1625" t="b">
        <v>0</v>
      </c>
      <c r="I1625">
        <v>18</v>
      </c>
      <c r="J1625" t="b">
        <v>1</v>
      </c>
      <c r="K1625" t="s">
        <v>1807</v>
      </c>
      <c r="L1625">
        <f>ROUND(C1625/B1625*100,0)</f>
        <v>101</v>
      </c>
      <c r="M1625">
        <f>IFERROR(ROUND(C1625/I1625,2),0)</f>
        <v>42.11</v>
      </c>
      <c r="N1625" t="s">
        <v>1863</v>
      </c>
      <c r="O1625" t="s">
        <v>1864</v>
      </c>
      <c r="P1625" s="10">
        <f t="shared" si="50"/>
        <v>41453.688530092593</v>
      </c>
      <c r="Q1625" s="10">
        <f t="shared" si="51"/>
        <v>41513.688530092593</v>
      </c>
    </row>
    <row r="1626" spans="1:17" hidden="1" x14ac:dyDescent="0.3">
      <c r="A1626" s="7">
        <v>1624</v>
      </c>
      <c r="B1626" s="3">
        <v>1000</v>
      </c>
      <c r="C1626" s="5">
        <v>1180</v>
      </c>
      <c r="D1626" t="s">
        <v>1752</v>
      </c>
      <c r="E1626" t="s">
        <v>1757</v>
      </c>
      <c r="F1626">
        <v>1357721335</v>
      </c>
      <c r="G1626">
        <v>1354265335</v>
      </c>
      <c r="H1626" t="b">
        <v>0</v>
      </c>
      <c r="I1626">
        <v>25</v>
      </c>
      <c r="J1626" t="b">
        <v>1</v>
      </c>
      <c r="K1626" t="s">
        <v>1807</v>
      </c>
      <c r="L1626">
        <f>ROUND(C1626/B1626*100,0)</f>
        <v>118</v>
      </c>
      <c r="M1626">
        <f>IFERROR(ROUND(C1626/I1626,2),0)</f>
        <v>47.2</v>
      </c>
      <c r="N1626" t="s">
        <v>1863</v>
      </c>
      <c r="O1626" t="s">
        <v>1864</v>
      </c>
      <c r="P1626" s="10">
        <f t="shared" si="50"/>
        <v>41243.367303240739</v>
      </c>
      <c r="Q1626" s="10">
        <f t="shared" si="51"/>
        <v>41283.367303240739</v>
      </c>
    </row>
    <row r="1627" spans="1:17" hidden="1" x14ac:dyDescent="0.3">
      <c r="A1627" s="7">
        <v>1625</v>
      </c>
      <c r="B1627" s="3">
        <v>7500</v>
      </c>
      <c r="C1627" s="5">
        <v>11650</v>
      </c>
      <c r="D1627" t="s">
        <v>1752</v>
      </c>
      <c r="E1627" t="s">
        <v>1757</v>
      </c>
      <c r="F1627">
        <v>1347382053</v>
      </c>
      <c r="G1627">
        <v>1344962853</v>
      </c>
      <c r="H1627" t="b">
        <v>0</v>
      </c>
      <c r="I1627">
        <v>104</v>
      </c>
      <c r="J1627" t="b">
        <v>1</v>
      </c>
      <c r="K1627" t="s">
        <v>1807</v>
      </c>
      <c r="L1627">
        <f>ROUND(C1627/B1627*100,0)</f>
        <v>155</v>
      </c>
      <c r="M1627">
        <f>IFERROR(ROUND(C1627/I1627,2),0)</f>
        <v>112.02</v>
      </c>
      <c r="N1627" t="s">
        <v>1863</v>
      </c>
      <c r="O1627" t="s">
        <v>1864</v>
      </c>
      <c r="P1627" s="10">
        <f t="shared" si="50"/>
        <v>41135.699687500004</v>
      </c>
      <c r="Q1627" s="10">
        <f t="shared" si="51"/>
        <v>41163.699687500004</v>
      </c>
    </row>
    <row r="1628" spans="1:17" hidden="1" x14ac:dyDescent="0.3">
      <c r="A1628" s="7">
        <v>1626</v>
      </c>
      <c r="B1628" s="3">
        <v>8000</v>
      </c>
      <c r="C1628" s="5">
        <v>8095</v>
      </c>
      <c r="D1628" t="s">
        <v>1752</v>
      </c>
      <c r="E1628" t="s">
        <v>1757</v>
      </c>
      <c r="F1628">
        <v>1385932867</v>
      </c>
      <c r="G1628">
        <v>1383337267</v>
      </c>
      <c r="H1628" t="b">
        <v>0</v>
      </c>
      <c r="I1628">
        <v>108</v>
      </c>
      <c r="J1628" t="b">
        <v>1</v>
      </c>
      <c r="K1628" t="s">
        <v>1807</v>
      </c>
      <c r="L1628">
        <f>ROUND(C1628/B1628*100,0)</f>
        <v>101</v>
      </c>
      <c r="M1628">
        <f>IFERROR(ROUND(C1628/I1628,2),0)</f>
        <v>74.95</v>
      </c>
      <c r="N1628" t="s">
        <v>1863</v>
      </c>
      <c r="O1628" t="s">
        <v>1864</v>
      </c>
      <c r="P1628" s="10">
        <f t="shared" si="50"/>
        <v>41579.847997685189</v>
      </c>
      <c r="Q1628" s="10">
        <f t="shared" si="51"/>
        <v>41609.889664351853</v>
      </c>
    </row>
    <row r="1629" spans="1:17" hidden="1" x14ac:dyDescent="0.3">
      <c r="A1629" s="7">
        <v>1627</v>
      </c>
      <c r="B1629" s="3">
        <v>2000</v>
      </c>
      <c r="C1629" s="5">
        <v>2340</v>
      </c>
      <c r="D1629" t="s">
        <v>1752</v>
      </c>
      <c r="E1629" t="s">
        <v>1757</v>
      </c>
      <c r="F1629">
        <v>1353905940</v>
      </c>
      <c r="G1629">
        <v>1351011489</v>
      </c>
      <c r="H1629" t="b">
        <v>0</v>
      </c>
      <c r="I1629">
        <v>38</v>
      </c>
      <c r="J1629" t="b">
        <v>1</v>
      </c>
      <c r="K1629" t="s">
        <v>1807</v>
      </c>
      <c r="L1629">
        <f>ROUND(C1629/B1629*100,0)</f>
        <v>117</v>
      </c>
      <c r="M1629">
        <f>IFERROR(ROUND(C1629/I1629,2),0)</f>
        <v>61.58</v>
      </c>
      <c r="N1629" t="s">
        <v>1863</v>
      </c>
      <c r="O1629" t="s">
        <v>1864</v>
      </c>
      <c r="P1629" s="10">
        <f t="shared" si="50"/>
        <v>41205.707048611112</v>
      </c>
      <c r="Q1629" s="10">
        <f t="shared" si="51"/>
        <v>41239.207638888889</v>
      </c>
    </row>
    <row r="1630" spans="1:17" hidden="1" x14ac:dyDescent="0.3">
      <c r="A1630" s="7">
        <v>1628</v>
      </c>
      <c r="B1630" s="3">
        <v>4000</v>
      </c>
      <c r="C1630" s="5">
        <v>4037</v>
      </c>
      <c r="D1630" t="s">
        <v>1752</v>
      </c>
      <c r="E1630" t="s">
        <v>1757</v>
      </c>
      <c r="F1630">
        <v>1403026882</v>
      </c>
      <c r="G1630">
        <v>1400175682</v>
      </c>
      <c r="H1630" t="b">
        <v>0</v>
      </c>
      <c r="I1630">
        <v>88</v>
      </c>
      <c r="J1630" t="b">
        <v>1</v>
      </c>
      <c r="K1630" t="s">
        <v>1807</v>
      </c>
      <c r="L1630">
        <f>ROUND(C1630/B1630*100,0)</f>
        <v>101</v>
      </c>
      <c r="M1630">
        <f>IFERROR(ROUND(C1630/I1630,2),0)</f>
        <v>45.88</v>
      </c>
      <c r="N1630" t="s">
        <v>1863</v>
      </c>
      <c r="O1630" t="s">
        <v>1864</v>
      </c>
      <c r="P1630" s="10">
        <f t="shared" si="50"/>
        <v>41774.737060185187</v>
      </c>
      <c r="Q1630" s="10">
        <f t="shared" si="51"/>
        <v>41807.737060185187</v>
      </c>
    </row>
    <row r="1631" spans="1:17" hidden="1" x14ac:dyDescent="0.3">
      <c r="A1631" s="7">
        <v>1629</v>
      </c>
      <c r="B1631" s="3">
        <v>6000</v>
      </c>
      <c r="C1631" s="5">
        <v>6220</v>
      </c>
      <c r="D1631" t="s">
        <v>1752</v>
      </c>
      <c r="E1631" t="s">
        <v>1757</v>
      </c>
      <c r="F1631">
        <v>1392929333</v>
      </c>
      <c r="G1631">
        <v>1389041333</v>
      </c>
      <c r="H1631" t="b">
        <v>0</v>
      </c>
      <c r="I1631">
        <v>82</v>
      </c>
      <c r="J1631" t="b">
        <v>1</v>
      </c>
      <c r="K1631" t="s">
        <v>1807</v>
      </c>
      <c r="L1631">
        <f>ROUND(C1631/B1631*100,0)</f>
        <v>104</v>
      </c>
      <c r="M1631">
        <f>IFERROR(ROUND(C1631/I1631,2),0)</f>
        <v>75.849999999999994</v>
      </c>
      <c r="N1631" t="s">
        <v>1863</v>
      </c>
      <c r="O1631" t="s">
        <v>1864</v>
      </c>
      <c r="P1631" s="10">
        <f t="shared" si="50"/>
        <v>41645.867280092592</v>
      </c>
      <c r="Q1631" s="10">
        <f t="shared" si="51"/>
        <v>41690.867280092592</v>
      </c>
    </row>
    <row r="1632" spans="1:17" hidden="1" x14ac:dyDescent="0.3">
      <c r="A1632" s="7">
        <v>1630</v>
      </c>
      <c r="B1632" s="3">
        <v>4000</v>
      </c>
      <c r="C1632" s="5">
        <v>10610</v>
      </c>
      <c r="D1632" t="s">
        <v>1752</v>
      </c>
      <c r="E1632" t="s">
        <v>1757</v>
      </c>
      <c r="F1632">
        <v>1330671540</v>
      </c>
      <c r="G1632">
        <v>1328040375</v>
      </c>
      <c r="H1632" t="b">
        <v>0</v>
      </c>
      <c r="I1632">
        <v>126</v>
      </c>
      <c r="J1632" t="b">
        <v>1</v>
      </c>
      <c r="K1632" t="s">
        <v>1807</v>
      </c>
      <c r="L1632">
        <f>ROUND(C1632/B1632*100,0)</f>
        <v>265</v>
      </c>
      <c r="M1632">
        <f>IFERROR(ROUND(C1632/I1632,2),0)</f>
        <v>84.21</v>
      </c>
      <c r="N1632" t="s">
        <v>1863</v>
      </c>
      <c r="O1632" t="s">
        <v>1864</v>
      </c>
      <c r="P1632" s="10">
        <f t="shared" si="50"/>
        <v>40939.837673611109</v>
      </c>
      <c r="Q1632" s="10">
        <f t="shared" si="51"/>
        <v>40970.290972222225</v>
      </c>
    </row>
    <row r="1633" spans="1:17" hidden="1" x14ac:dyDescent="0.3">
      <c r="A1633" s="7">
        <v>1631</v>
      </c>
      <c r="B1633" s="3">
        <v>10000</v>
      </c>
      <c r="C1633" s="5">
        <v>15591</v>
      </c>
      <c r="D1633" t="s">
        <v>1752</v>
      </c>
      <c r="E1633" t="s">
        <v>1757</v>
      </c>
      <c r="F1633">
        <v>1350074261</v>
      </c>
      <c r="G1633">
        <v>1347482261</v>
      </c>
      <c r="H1633" t="b">
        <v>0</v>
      </c>
      <c r="I1633">
        <v>133</v>
      </c>
      <c r="J1633" t="b">
        <v>1</v>
      </c>
      <c r="K1633" t="s">
        <v>1807</v>
      </c>
      <c r="L1633">
        <f>ROUND(C1633/B1633*100,0)</f>
        <v>156</v>
      </c>
      <c r="M1633">
        <f>IFERROR(ROUND(C1633/I1633,2),0)</f>
        <v>117.23</v>
      </c>
      <c r="N1633" t="s">
        <v>1863</v>
      </c>
      <c r="O1633" t="s">
        <v>1864</v>
      </c>
      <c r="P1633" s="10">
        <f t="shared" si="50"/>
        <v>41164.859502314815</v>
      </c>
      <c r="Q1633" s="10">
        <f t="shared" si="51"/>
        <v>41194.859502314815</v>
      </c>
    </row>
    <row r="1634" spans="1:17" hidden="1" x14ac:dyDescent="0.3">
      <c r="A1634" s="7">
        <v>1632</v>
      </c>
      <c r="B1634" s="3">
        <v>4000</v>
      </c>
      <c r="C1634" s="5">
        <v>4065</v>
      </c>
      <c r="D1634" t="s">
        <v>1752</v>
      </c>
      <c r="E1634" t="s">
        <v>1757</v>
      </c>
      <c r="F1634">
        <v>1316851854</v>
      </c>
      <c r="G1634">
        <v>1311667854</v>
      </c>
      <c r="H1634" t="b">
        <v>0</v>
      </c>
      <c r="I1634">
        <v>47</v>
      </c>
      <c r="J1634" t="b">
        <v>1</v>
      </c>
      <c r="K1634" t="s">
        <v>1807</v>
      </c>
      <c r="L1634">
        <f>ROUND(C1634/B1634*100,0)</f>
        <v>102</v>
      </c>
      <c r="M1634">
        <f>IFERROR(ROUND(C1634/I1634,2),0)</f>
        <v>86.49</v>
      </c>
      <c r="N1634" t="s">
        <v>1863</v>
      </c>
      <c r="O1634" t="s">
        <v>1864</v>
      </c>
      <c r="P1634" s="10">
        <f t="shared" si="50"/>
        <v>40750.340902777774</v>
      </c>
      <c r="Q1634" s="10">
        <f t="shared" si="51"/>
        <v>40810.340902777774</v>
      </c>
    </row>
    <row r="1635" spans="1:17" hidden="1" x14ac:dyDescent="0.3">
      <c r="A1635" s="7">
        <v>1633</v>
      </c>
      <c r="B1635" s="3">
        <v>10000</v>
      </c>
      <c r="C1635" s="5">
        <v>10000</v>
      </c>
      <c r="D1635" t="s">
        <v>1752</v>
      </c>
      <c r="E1635" t="s">
        <v>1757</v>
      </c>
      <c r="F1635">
        <v>1326690000</v>
      </c>
      <c r="G1635">
        <v>1324329156</v>
      </c>
      <c r="H1635" t="b">
        <v>0</v>
      </c>
      <c r="I1635">
        <v>58</v>
      </c>
      <c r="J1635" t="b">
        <v>1</v>
      </c>
      <c r="K1635" t="s">
        <v>1807</v>
      </c>
      <c r="L1635">
        <f>ROUND(C1635/B1635*100,0)</f>
        <v>100</v>
      </c>
      <c r="M1635">
        <f>IFERROR(ROUND(C1635/I1635,2),0)</f>
        <v>172.41</v>
      </c>
      <c r="N1635" t="s">
        <v>1863</v>
      </c>
      <c r="O1635" t="s">
        <v>1864</v>
      </c>
      <c r="P1635" s="10">
        <f t="shared" si="50"/>
        <v>40896.883750000001</v>
      </c>
      <c r="Q1635" s="10">
        <f t="shared" si="51"/>
        <v>40924.208333333336</v>
      </c>
    </row>
    <row r="1636" spans="1:17" hidden="1" x14ac:dyDescent="0.3">
      <c r="A1636" s="7">
        <v>1634</v>
      </c>
      <c r="B1636" s="3">
        <v>2000</v>
      </c>
      <c r="C1636" s="5">
        <v>2010</v>
      </c>
      <c r="D1636" t="s">
        <v>1752</v>
      </c>
      <c r="E1636" t="s">
        <v>1757</v>
      </c>
      <c r="F1636">
        <v>1306994340</v>
      </c>
      <c r="G1636">
        <v>1303706001</v>
      </c>
      <c r="H1636" t="b">
        <v>0</v>
      </c>
      <c r="I1636">
        <v>32</v>
      </c>
      <c r="J1636" t="b">
        <v>1</v>
      </c>
      <c r="K1636" t="s">
        <v>1807</v>
      </c>
      <c r="L1636">
        <f>ROUND(C1636/B1636*100,0)</f>
        <v>101</v>
      </c>
      <c r="M1636">
        <f>IFERROR(ROUND(C1636/I1636,2),0)</f>
        <v>62.81</v>
      </c>
      <c r="N1636" t="s">
        <v>1863</v>
      </c>
      <c r="O1636" t="s">
        <v>1864</v>
      </c>
      <c r="P1636" s="10">
        <f t="shared" si="50"/>
        <v>40658.189826388887</v>
      </c>
      <c r="Q1636" s="10">
        <f t="shared" si="51"/>
        <v>40696.249305555553</v>
      </c>
    </row>
    <row r="1637" spans="1:17" hidden="1" x14ac:dyDescent="0.3">
      <c r="A1637" s="7">
        <v>1635</v>
      </c>
      <c r="B1637" s="3">
        <v>2000</v>
      </c>
      <c r="C1637" s="5">
        <v>2506</v>
      </c>
      <c r="D1637" t="s">
        <v>1752</v>
      </c>
      <c r="E1637" t="s">
        <v>1757</v>
      </c>
      <c r="F1637">
        <v>1468270261</v>
      </c>
      <c r="G1637">
        <v>1463086261</v>
      </c>
      <c r="H1637" t="b">
        <v>0</v>
      </c>
      <c r="I1637">
        <v>37</v>
      </c>
      <c r="J1637" t="b">
        <v>1</v>
      </c>
      <c r="K1637" t="s">
        <v>1807</v>
      </c>
      <c r="L1637">
        <f>ROUND(C1637/B1637*100,0)</f>
        <v>125</v>
      </c>
      <c r="M1637">
        <f>IFERROR(ROUND(C1637/I1637,2),0)</f>
        <v>67.73</v>
      </c>
      <c r="N1637" t="s">
        <v>1863</v>
      </c>
      <c r="O1637" t="s">
        <v>1864</v>
      </c>
      <c r="P1637" s="10">
        <f t="shared" si="50"/>
        <v>42502.868761574078</v>
      </c>
      <c r="Q1637" s="10">
        <f t="shared" si="51"/>
        <v>42562.868761574078</v>
      </c>
    </row>
    <row r="1638" spans="1:17" hidden="1" x14ac:dyDescent="0.3">
      <c r="A1638" s="7">
        <v>1636</v>
      </c>
      <c r="B1638" s="3">
        <v>4500</v>
      </c>
      <c r="C1638" s="5">
        <v>4660</v>
      </c>
      <c r="D1638" t="s">
        <v>1752</v>
      </c>
      <c r="E1638" t="s">
        <v>1757</v>
      </c>
      <c r="F1638">
        <v>1307851200</v>
      </c>
      <c r="G1638">
        <v>1304129088</v>
      </c>
      <c r="H1638" t="b">
        <v>0</v>
      </c>
      <c r="I1638">
        <v>87</v>
      </c>
      <c r="J1638" t="b">
        <v>1</v>
      </c>
      <c r="K1638" t="s">
        <v>1807</v>
      </c>
      <c r="L1638">
        <f>ROUND(C1638/B1638*100,0)</f>
        <v>104</v>
      </c>
      <c r="M1638">
        <f>IFERROR(ROUND(C1638/I1638,2),0)</f>
        <v>53.56</v>
      </c>
      <c r="N1638" t="s">
        <v>1863</v>
      </c>
      <c r="O1638" t="s">
        <v>1864</v>
      </c>
      <c r="P1638" s="10">
        <f t="shared" si="50"/>
        <v>40663.08666666667</v>
      </c>
      <c r="Q1638" s="10">
        <f t="shared" si="51"/>
        <v>40706.166666666664</v>
      </c>
    </row>
    <row r="1639" spans="1:17" hidden="1" x14ac:dyDescent="0.3">
      <c r="A1639" s="7">
        <v>1637</v>
      </c>
      <c r="B1639" s="3">
        <v>500</v>
      </c>
      <c r="C1639" s="5">
        <v>519</v>
      </c>
      <c r="D1639" t="s">
        <v>1752</v>
      </c>
      <c r="E1639" t="s">
        <v>1757</v>
      </c>
      <c r="F1639">
        <v>1262302740</v>
      </c>
      <c r="G1639">
        <v>1257444140</v>
      </c>
      <c r="H1639" t="b">
        <v>0</v>
      </c>
      <c r="I1639">
        <v>15</v>
      </c>
      <c r="J1639" t="b">
        <v>1</v>
      </c>
      <c r="K1639" t="s">
        <v>1807</v>
      </c>
      <c r="L1639">
        <f>ROUND(C1639/B1639*100,0)</f>
        <v>104</v>
      </c>
      <c r="M1639">
        <f>IFERROR(ROUND(C1639/I1639,2),0)</f>
        <v>34.6</v>
      </c>
      <c r="N1639" t="s">
        <v>1863</v>
      </c>
      <c r="O1639" t="s">
        <v>1864</v>
      </c>
      <c r="P1639" s="10">
        <f t="shared" si="50"/>
        <v>40122.751620370371</v>
      </c>
      <c r="Q1639" s="10">
        <f t="shared" si="51"/>
        <v>40178.98541666667</v>
      </c>
    </row>
    <row r="1640" spans="1:17" hidden="1" x14ac:dyDescent="0.3">
      <c r="A1640" s="7">
        <v>1638</v>
      </c>
      <c r="B1640" s="3">
        <v>1000</v>
      </c>
      <c r="C1640" s="5">
        <v>1050</v>
      </c>
      <c r="D1640" t="s">
        <v>1752</v>
      </c>
      <c r="E1640" t="s">
        <v>1757</v>
      </c>
      <c r="F1640">
        <v>1362086700</v>
      </c>
      <c r="G1640">
        <v>1358180968</v>
      </c>
      <c r="H1640" t="b">
        <v>0</v>
      </c>
      <c r="I1640">
        <v>27</v>
      </c>
      <c r="J1640" t="b">
        <v>1</v>
      </c>
      <c r="K1640" t="s">
        <v>1807</v>
      </c>
      <c r="L1640">
        <f>ROUND(C1640/B1640*100,0)</f>
        <v>105</v>
      </c>
      <c r="M1640">
        <f>IFERROR(ROUND(C1640/I1640,2),0)</f>
        <v>38.89</v>
      </c>
      <c r="N1640" t="s">
        <v>1863</v>
      </c>
      <c r="O1640" t="s">
        <v>1864</v>
      </c>
      <c r="P1640" s="10">
        <f t="shared" si="50"/>
        <v>41288.68712962963</v>
      </c>
      <c r="Q1640" s="10">
        <f t="shared" si="51"/>
        <v>41333.892361111109</v>
      </c>
    </row>
    <row r="1641" spans="1:17" hidden="1" x14ac:dyDescent="0.3">
      <c r="A1641" s="7">
        <v>1639</v>
      </c>
      <c r="B1641" s="3">
        <v>1800</v>
      </c>
      <c r="C1641" s="5">
        <v>1800</v>
      </c>
      <c r="D1641" t="s">
        <v>1752</v>
      </c>
      <c r="E1641" t="s">
        <v>1757</v>
      </c>
      <c r="F1641">
        <v>1330789165</v>
      </c>
      <c r="G1641">
        <v>1328197165</v>
      </c>
      <c r="H1641" t="b">
        <v>0</v>
      </c>
      <c r="I1641">
        <v>19</v>
      </c>
      <c r="J1641" t="b">
        <v>1</v>
      </c>
      <c r="K1641" t="s">
        <v>1807</v>
      </c>
      <c r="L1641">
        <f>ROUND(C1641/B1641*100,0)</f>
        <v>100</v>
      </c>
      <c r="M1641">
        <f>IFERROR(ROUND(C1641/I1641,2),0)</f>
        <v>94.74</v>
      </c>
      <c r="N1641" t="s">
        <v>1863</v>
      </c>
      <c r="O1641" t="s">
        <v>1864</v>
      </c>
      <c r="P1641" s="10">
        <f t="shared" si="50"/>
        <v>40941.652372685188</v>
      </c>
      <c r="Q1641" s="10">
        <f t="shared" si="51"/>
        <v>40971.652372685188</v>
      </c>
    </row>
    <row r="1642" spans="1:17" hidden="1" x14ac:dyDescent="0.3">
      <c r="A1642" s="7">
        <v>1640</v>
      </c>
      <c r="B1642" s="3">
        <v>400</v>
      </c>
      <c r="C1642" s="5">
        <v>679.44</v>
      </c>
      <c r="D1642" t="s">
        <v>1752</v>
      </c>
      <c r="E1642" t="s">
        <v>1757</v>
      </c>
      <c r="F1642">
        <v>1280800740</v>
      </c>
      <c r="G1642">
        <v>1279603955</v>
      </c>
      <c r="H1642" t="b">
        <v>0</v>
      </c>
      <c r="I1642">
        <v>17</v>
      </c>
      <c r="J1642" t="b">
        <v>1</v>
      </c>
      <c r="K1642" t="s">
        <v>1807</v>
      </c>
      <c r="L1642">
        <f>ROUND(C1642/B1642*100,0)</f>
        <v>170</v>
      </c>
      <c r="M1642">
        <f>IFERROR(ROUND(C1642/I1642,2),0)</f>
        <v>39.97</v>
      </c>
      <c r="N1642" t="s">
        <v>1863</v>
      </c>
      <c r="O1642" t="s">
        <v>1864</v>
      </c>
      <c r="P1642" s="10">
        <f t="shared" si="50"/>
        <v>40379.23096064815</v>
      </c>
      <c r="Q1642" s="10">
        <f t="shared" si="51"/>
        <v>40393.082638888889</v>
      </c>
    </row>
    <row r="1643" spans="1:17" hidden="1" x14ac:dyDescent="0.3">
      <c r="A1643" s="7">
        <v>1641</v>
      </c>
      <c r="B1643" s="3">
        <v>2500</v>
      </c>
      <c r="C1643" s="5">
        <v>2535</v>
      </c>
      <c r="D1643" t="s">
        <v>1752</v>
      </c>
      <c r="E1643" t="s">
        <v>1757</v>
      </c>
      <c r="F1643">
        <v>1418998744</v>
      </c>
      <c r="G1643">
        <v>1416406744</v>
      </c>
      <c r="H1643" t="b">
        <v>0</v>
      </c>
      <c r="I1643">
        <v>26</v>
      </c>
      <c r="J1643" t="b">
        <v>1</v>
      </c>
      <c r="K1643" t="s">
        <v>1823</v>
      </c>
      <c r="L1643">
        <f>ROUND(C1643/B1643*100,0)</f>
        <v>101</v>
      </c>
      <c r="M1643">
        <f>IFERROR(ROUND(C1643/I1643,2),0)</f>
        <v>97.5</v>
      </c>
      <c r="N1643" t="s">
        <v>1863</v>
      </c>
      <c r="O1643" t="s">
        <v>1884</v>
      </c>
      <c r="P1643" s="10">
        <f t="shared" si="50"/>
        <v>41962.596574074079</v>
      </c>
      <c r="Q1643" s="10">
        <f t="shared" si="51"/>
        <v>41992.596574074079</v>
      </c>
    </row>
    <row r="1644" spans="1:17" hidden="1" x14ac:dyDescent="0.3">
      <c r="A1644" s="7">
        <v>1642</v>
      </c>
      <c r="B1644" s="3">
        <v>1200</v>
      </c>
      <c r="C1644" s="5">
        <v>1200</v>
      </c>
      <c r="D1644" t="s">
        <v>1752</v>
      </c>
      <c r="E1644" t="s">
        <v>1757</v>
      </c>
      <c r="F1644">
        <v>1308011727</v>
      </c>
      <c r="G1644">
        <v>1306283727</v>
      </c>
      <c r="H1644" t="b">
        <v>0</v>
      </c>
      <c r="I1644">
        <v>28</v>
      </c>
      <c r="J1644" t="b">
        <v>1</v>
      </c>
      <c r="K1644" t="s">
        <v>1823</v>
      </c>
      <c r="L1644">
        <f>ROUND(C1644/B1644*100,0)</f>
        <v>100</v>
      </c>
      <c r="M1644">
        <f>IFERROR(ROUND(C1644/I1644,2),0)</f>
        <v>42.86</v>
      </c>
      <c r="N1644" t="s">
        <v>1863</v>
      </c>
      <c r="O1644" t="s">
        <v>1884</v>
      </c>
      <c r="P1644" s="10">
        <f t="shared" si="50"/>
        <v>40688.024618055555</v>
      </c>
      <c r="Q1644" s="10">
        <f t="shared" si="51"/>
        <v>40708.024618055555</v>
      </c>
    </row>
    <row r="1645" spans="1:17" hidden="1" x14ac:dyDescent="0.3">
      <c r="A1645" s="7">
        <v>1643</v>
      </c>
      <c r="B1645" s="3">
        <v>5000</v>
      </c>
      <c r="C1645" s="5">
        <v>6235</v>
      </c>
      <c r="D1645" t="s">
        <v>1752</v>
      </c>
      <c r="E1645" t="s">
        <v>1757</v>
      </c>
      <c r="F1645">
        <v>1348516012</v>
      </c>
      <c r="G1645">
        <v>1345924012</v>
      </c>
      <c r="H1645" t="b">
        <v>0</v>
      </c>
      <c r="I1645">
        <v>37</v>
      </c>
      <c r="J1645" t="b">
        <v>1</v>
      </c>
      <c r="K1645" t="s">
        <v>1823</v>
      </c>
      <c r="L1645">
        <f>ROUND(C1645/B1645*100,0)</f>
        <v>125</v>
      </c>
      <c r="M1645">
        <f>IFERROR(ROUND(C1645/I1645,2),0)</f>
        <v>168.51</v>
      </c>
      <c r="N1645" t="s">
        <v>1863</v>
      </c>
      <c r="O1645" t="s">
        <v>1884</v>
      </c>
      <c r="P1645" s="10">
        <f t="shared" si="50"/>
        <v>41146.824212962965</v>
      </c>
      <c r="Q1645" s="10">
        <f t="shared" si="51"/>
        <v>41176.824212962965</v>
      </c>
    </row>
    <row r="1646" spans="1:17" hidden="1" x14ac:dyDescent="0.3">
      <c r="A1646" s="7">
        <v>1644</v>
      </c>
      <c r="B1646" s="3">
        <v>10000</v>
      </c>
      <c r="C1646" s="5">
        <v>10950</v>
      </c>
      <c r="D1646" t="s">
        <v>1752</v>
      </c>
      <c r="E1646" t="s">
        <v>1757</v>
      </c>
      <c r="F1646">
        <v>1353551160</v>
      </c>
      <c r="G1646">
        <v>1348363560</v>
      </c>
      <c r="H1646" t="b">
        <v>0</v>
      </c>
      <c r="I1646">
        <v>128</v>
      </c>
      <c r="J1646" t="b">
        <v>1</v>
      </c>
      <c r="K1646" t="s">
        <v>1823</v>
      </c>
      <c r="L1646">
        <f>ROUND(C1646/B1646*100,0)</f>
        <v>110</v>
      </c>
      <c r="M1646">
        <f>IFERROR(ROUND(C1646/I1646,2),0)</f>
        <v>85.55</v>
      </c>
      <c r="N1646" t="s">
        <v>1863</v>
      </c>
      <c r="O1646" t="s">
        <v>1884</v>
      </c>
      <c r="P1646" s="10">
        <f t="shared" si="50"/>
        <v>41175.05972222222</v>
      </c>
      <c r="Q1646" s="10">
        <f t="shared" si="51"/>
        <v>41235.101388888892</v>
      </c>
    </row>
    <row r="1647" spans="1:17" hidden="1" x14ac:dyDescent="0.3">
      <c r="A1647" s="7">
        <v>1645</v>
      </c>
      <c r="B1647" s="3">
        <v>5000</v>
      </c>
      <c r="C1647" s="5">
        <v>5540</v>
      </c>
      <c r="D1647" t="s">
        <v>1752</v>
      </c>
      <c r="E1647" t="s">
        <v>1757</v>
      </c>
      <c r="F1647">
        <v>1379515740</v>
      </c>
      <c r="G1647">
        <v>1378306140</v>
      </c>
      <c r="H1647" t="b">
        <v>0</v>
      </c>
      <c r="I1647">
        <v>10</v>
      </c>
      <c r="J1647" t="b">
        <v>1</v>
      </c>
      <c r="K1647" t="s">
        <v>1823</v>
      </c>
      <c r="L1647">
        <f>ROUND(C1647/B1647*100,0)</f>
        <v>111</v>
      </c>
      <c r="M1647">
        <f>IFERROR(ROUND(C1647/I1647,2),0)</f>
        <v>554</v>
      </c>
      <c r="N1647" t="s">
        <v>1863</v>
      </c>
      <c r="O1647" t="s">
        <v>1884</v>
      </c>
      <c r="P1647" s="10">
        <f t="shared" si="50"/>
        <v>41521.617361111108</v>
      </c>
      <c r="Q1647" s="10">
        <f t="shared" si="51"/>
        <v>41535.617361111108</v>
      </c>
    </row>
    <row r="1648" spans="1:17" hidden="1" x14ac:dyDescent="0.3">
      <c r="A1648" s="7">
        <v>1646</v>
      </c>
      <c r="B1648" s="3">
        <v>2000</v>
      </c>
      <c r="C1648" s="5">
        <v>2204</v>
      </c>
      <c r="D1648" t="s">
        <v>1752</v>
      </c>
      <c r="E1648" t="s">
        <v>1758</v>
      </c>
      <c r="F1648">
        <v>1408039860</v>
      </c>
      <c r="G1648">
        <v>1405248503</v>
      </c>
      <c r="H1648" t="b">
        <v>0</v>
      </c>
      <c r="I1648">
        <v>83</v>
      </c>
      <c r="J1648" t="b">
        <v>1</v>
      </c>
      <c r="K1648" t="s">
        <v>1823</v>
      </c>
      <c r="L1648">
        <f>ROUND(C1648/B1648*100,0)</f>
        <v>110</v>
      </c>
      <c r="M1648">
        <f>IFERROR(ROUND(C1648/I1648,2),0)</f>
        <v>26.55</v>
      </c>
      <c r="N1648" t="s">
        <v>1863</v>
      </c>
      <c r="O1648" t="s">
        <v>1884</v>
      </c>
      <c r="P1648" s="10">
        <f t="shared" si="50"/>
        <v>41833.450266203705</v>
      </c>
      <c r="Q1648" s="10">
        <f t="shared" si="51"/>
        <v>41865.757638888892</v>
      </c>
    </row>
    <row r="1649" spans="1:17" hidden="1" x14ac:dyDescent="0.3">
      <c r="A1649" s="7">
        <v>1647</v>
      </c>
      <c r="B1649" s="3">
        <v>5000</v>
      </c>
      <c r="C1649" s="5">
        <v>5236</v>
      </c>
      <c r="D1649" t="s">
        <v>1752</v>
      </c>
      <c r="E1649" t="s">
        <v>1757</v>
      </c>
      <c r="F1649">
        <v>1339235377</v>
      </c>
      <c r="G1649">
        <v>1336643377</v>
      </c>
      <c r="H1649" t="b">
        <v>0</v>
      </c>
      <c r="I1649">
        <v>46</v>
      </c>
      <c r="J1649" t="b">
        <v>1</v>
      </c>
      <c r="K1649" t="s">
        <v>1823</v>
      </c>
      <c r="L1649">
        <f>ROUND(C1649/B1649*100,0)</f>
        <v>105</v>
      </c>
      <c r="M1649">
        <f>IFERROR(ROUND(C1649/I1649,2),0)</f>
        <v>113.83</v>
      </c>
      <c r="N1649" t="s">
        <v>1863</v>
      </c>
      <c r="O1649" t="s">
        <v>1884</v>
      </c>
      <c r="P1649" s="10">
        <f t="shared" si="50"/>
        <v>41039.409456018519</v>
      </c>
      <c r="Q1649" s="10">
        <f t="shared" si="51"/>
        <v>41069.409456018519</v>
      </c>
    </row>
    <row r="1650" spans="1:17" hidden="1" x14ac:dyDescent="0.3">
      <c r="A1650" s="7">
        <v>1648</v>
      </c>
      <c r="B1650" s="3">
        <v>2300</v>
      </c>
      <c r="C1650" s="5">
        <v>2881</v>
      </c>
      <c r="D1650" t="s">
        <v>1752</v>
      </c>
      <c r="E1650" t="s">
        <v>1757</v>
      </c>
      <c r="F1650">
        <v>1300636482</v>
      </c>
      <c r="G1650">
        <v>1298048082</v>
      </c>
      <c r="H1650" t="b">
        <v>0</v>
      </c>
      <c r="I1650">
        <v>90</v>
      </c>
      <c r="J1650" t="b">
        <v>1</v>
      </c>
      <c r="K1650" t="s">
        <v>1823</v>
      </c>
      <c r="L1650">
        <f>ROUND(C1650/B1650*100,0)</f>
        <v>125</v>
      </c>
      <c r="M1650">
        <f>IFERROR(ROUND(C1650/I1650,2),0)</f>
        <v>32.01</v>
      </c>
      <c r="N1650" t="s">
        <v>1863</v>
      </c>
      <c r="O1650" t="s">
        <v>1884</v>
      </c>
      <c r="P1650" s="10">
        <f t="shared" si="50"/>
        <v>40592.704652777778</v>
      </c>
      <c r="Q1650" s="10">
        <f t="shared" si="51"/>
        <v>40622.662986111114</v>
      </c>
    </row>
    <row r="1651" spans="1:17" hidden="1" x14ac:dyDescent="0.3">
      <c r="A1651" s="7">
        <v>1649</v>
      </c>
      <c r="B1651" s="3">
        <v>3800</v>
      </c>
      <c r="C1651" s="5">
        <v>3822.33</v>
      </c>
      <c r="D1651" t="s">
        <v>1752</v>
      </c>
      <c r="E1651" t="s">
        <v>1757</v>
      </c>
      <c r="F1651">
        <v>1400862355</v>
      </c>
      <c r="G1651">
        <v>1396974355</v>
      </c>
      <c r="H1651" t="b">
        <v>0</v>
      </c>
      <c r="I1651">
        <v>81</v>
      </c>
      <c r="J1651" t="b">
        <v>1</v>
      </c>
      <c r="K1651" t="s">
        <v>1823</v>
      </c>
      <c r="L1651">
        <f>ROUND(C1651/B1651*100,0)</f>
        <v>101</v>
      </c>
      <c r="M1651">
        <f>IFERROR(ROUND(C1651/I1651,2),0)</f>
        <v>47.19</v>
      </c>
      <c r="N1651" t="s">
        <v>1863</v>
      </c>
      <c r="O1651" t="s">
        <v>1884</v>
      </c>
      <c r="P1651" s="10">
        <f t="shared" si="50"/>
        <v>41737.684664351851</v>
      </c>
      <c r="Q1651" s="10">
        <f t="shared" si="51"/>
        <v>41782.684664351851</v>
      </c>
    </row>
    <row r="1652" spans="1:17" hidden="1" x14ac:dyDescent="0.3">
      <c r="A1652" s="7">
        <v>1650</v>
      </c>
      <c r="B1652" s="3">
        <v>2000</v>
      </c>
      <c r="C1652" s="5">
        <v>2831</v>
      </c>
      <c r="D1652" t="s">
        <v>1752</v>
      </c>
      <c r="E1652" t="s">
        <v>1757</v>
      </c>
      <c r="F1652">
        <v>1381314437</v>
      </c>
      <c r="G1652">
        <v>1378722437</v>
      </c>
      <c r="H1652" t="b">
        <v>0</v>
      </c>
      <c r="I1652">
        <v>32</v>
      </c>
      <c r="J1652" t="b">
        <v>1</v>
      </c>
      <c r="K1652" t="s">
        <v>1823</v>
      </c>
      <c r="L1652">
        <f>ROUND(C1652/B1652*100,0)</f>
        <v>142</v>
      </c>
      <c r="M1652">
        <f>IFERROR(ROUND(C1652/I1652,2),0)</f>
        <v>88.47</v>
      </c>
      <c r="N1652" t="s">
        <v>1863</v>
      </c>
      <c r="O1652" t="s">
        <v>1884</v>
      </c>
      <c r="P1652" s="10">
        <f t="shared" si="50"/>
        <v>41526.435613425929</v>
      </c>
      <c r="Q1652" s="10">
        <f t="shared" si="51"/>
        <v>41556.435613425929</v>
      </c>
    </row>
    <row r="1653" spans="1:17" hidden="1" x14ac:dyDescent="0.3">
      <c r="A1653" s="7">
        <v>1651</v>
      </c>
      <c r="B1653" s="3">
        <v>2000</v>
      </c>
      <c r="C1653" s="5">
        <v>2015</v>
      </c>
      <c r="D1653" t="s">
        <v>1752</v>
      </c>
      <c r="E1653" t="s">
        <v>1757</v>
      </c>
      <c r="F1653">
        <v>1303801140</v>
      </c>
      <c r="G1653">
        <v>1300916220</v>
      </c>
      <c r="H1653" t="b">
        <v>0</v>
      </c>
      <c r="I1653">
        <v>20</v>
      </c>
      <c r="J1653" t="b">
        <v>1</v>
      </c>
      <c r="K1653" t="s">
        <v>1823</v>
      </c>
      <c r="L1653">
        <f>ROUND(C1653/B1653*100,0)</f>
        <v>101</v>
      </c>
      <c r="M1653">
        <f>IFERROR(ROUND(C1653/I1653,2),0)</f>
        <v>100.75</v>
      </c>
      <c r="N1653" t="s">
        <v>1863</v>
      </c>
      <c r="O1653" t="s">
        <v>1884</v>
      </c>
      <c r="P1653" s="10">
        <f t="shared" si="50"/>
        <v>40625.900694444441</v>
      </c>
      <c r="Q1653" s="10">
        <f t="shared" si="51"/>
        <v>40659.290972222225</v>
      </c>
    </row>
    <row r="1654" spans="1:17" hidden="1" x14ac:dyDescent="0.3">
      <c r="A1654" s="7">
        <v>1652</v>
      </c>
      <c r="B1654" s="3">
        <v>4500</v>
      </c>
      <c r="C1654" s="5">
        <v>4530</v>
      </c>
      <c r="D1654" t="s">
        <v>1752</v>
      </c>
      <c r="E1654" t="s">
        <v>1757</v>
      </c>
      <c r="F1654">
        <v>1385297393</v>
      </c>
      <c r="G1654">
        <v>1382701793</v>
      </c>
      <c r="H1654" t="b">
        <v>0</v>
      </c>
      <c r="I1654">
        <v>70</v>
      </c>
      <c r="J1654" t="b">
        <v>1</v>
      </c>
      <c r="K1654" t="s">
        <v>1823</v>
      </c>
      <c r="L1654">
        <f>ROUND(C1654/B1654*100,0)</f>
        <v>101</v>
      </c>
      <c r="M1654">
        <f>IFERROR(ROUND(C1654/I1654,2),0)</f>
        <v>64.709999999999994</v>
      </c>
      <c r="N1654" t="s">
        <v>1863</v>
      </c>
      <c r="O1654" t="s">
        <v>1884</v>
      </c>
      <c r="P1654" s="10">
        <f t="shared" si="50"/>
        <v>41572.492974537039</v>
      </c>
      <c r="Q1654" s="10">
        <f t="shared" si="51"/>
        <v>41602.534641203703</v>
      </c>
    </row>
    <row r="1655" spans="1:17" hidden="1" x14ac:dyDescent="0.3">
      <c r="A1655" s="7">
        <v>1653</v>
      </c>
      <c r="B1655" s="3">
        <v>5000</v>
      </c>
      <c r="C1655" s="5">
        <v>8711.52</v>
      </c>
      <c r="D1655" t="s">
        <v>1752</v>
      </c>
      <c r="E1655" t="s">
        <v>1757</v>
      </c>
      <c r="F1655">
        <v>1303675296</v>
      </c>
      <c r="G1655">
        <v>1300996896</v>
      </c>
      <c r="H1655" t="b">
        <v>0</v>
      </c>
      <c r="I1655">
        <v>168</v>
      </c>
      <c r="J1655" t="b">
        <v>1</v>
      </c>
      <c r="K1655" t="s">
        <v>1823</v>
      </c>
      <c r="L1655">
        <f>ROUND(C1655/B1655*100,0)</f>
        <v>174</v>
      </c>
      <c r="M1655">
        <f>IFERROR(ROUND(C1655/I1655,2),0)</f>
        <v>51.85</v>
      </c>
      <c r="N1655" t="s">
        <v>1863</v>
      </c>
      <c r="O1655" t="s">
        <v>1884</v>
      </c>
      <c r="P1655" s="10">
        <f t="shared" si="50"/>
        <v>40626.834444444445</v>
      </c>
      <c r="Q1655" s="10">
        <f t="shared" si="51"/>
        <v>40657.834444444445</v>
      </c>
    </row>
    <row r="1656" spans="1:17" hidden="1" x14ac:dyDescent="0.3">
      <c r="A1656" s="7">
        <v>1654</v>
      </c>
      <c r="B1656" s="3">
        <v>1100</v>
      </c>
      <c r="C1656" s="5">
        <v>1319</v>
      </c>
      <c r="D1656" t="s">
        <v>1752</v>
      </c>
      <c r="E1656" t="s">
        <v>1757</v>
      </c>
      <c r="F1656">
        <v>1334784160</v>
      </c>
      <c r="G1656">
        <v>1332192160</v>
      </c>
      <c r="H1656" t="b">
        <v>0</v>
      </c>
      <c r="I1656">
        <v>34</v>
      </c>
      <c r="J1656" t="b">
        <v>1</v>
      </c>
      <c r="K1656" t="s">
        <v>1823</v>
      </c>
      <c r="L1656">
        <f>ROUND(C1656/B1656*100,0)</f>
        <v>120</v>
      </c>
      <c r="M1656">
        <f>IFERROR(ROUND(C1656/I1656,2),0)</f>
        <v>38.79</v>
      </c>
      <c r="N1656" t="s">
        <v>1863</v>
      </c>
      <c r="O1656" t="s">
        <v>1884</v>
      </c>
      <c r="P1656" s="10">
        <f t="shared" si="50"/>
        <v>40987.890740740739</v>
      </c>
      <c r="Q1656" s="10">
        <f t="shared" si="51"/>
        <v>41017.890740740739</v>
      </c>
    </row>
    <row r="1657" spans="1:17" hidden="1" x14ac:dyDescent="0.3">
      <c r="A1657" s="7">
        <v>1655</v>
      </c>
      <c r="B1657" s="3">
        <v>1500</v>
      </c>
      <c r="C1657" s="5">
        <v>2143</v>
      </c>
      <c r="D1657" t="s">
        <v>1752</v>
      </c>
      <c r="E1657" t="s">
        <v>1757</v>
      </c>
      <c r="F1657">
        <v>1333648820</v>
      </c>
      <c r="G1657">
        <v>1331060420</v>
      </c>
      <c r="H1657" t="b">
        <v>0</v>
      </c>
      <c r="I1657">
        <v>48</v>
      </c>
      <c r="J1657" t="b">
        <v>1</v>
      </c>
      <c r="K1657" t="s">
        <v>1823</v>
      </c>
      <c r="L1657">
        <f>ROUND(C1657/B1657*100,0)</f>
        <v>143</v>
      </c>
      <c r="M1657">
        <f>IFERROR(ROUND(C1657/I1657,2),0)</f>
        <v>44.65</v>
      </c>
      <c r="N1657" t="s">
        <v>1863</v>
      </c>
      <c r="O1657" t="s">
        <v>1884</v>
      </c>
      <c r="P1657" s="10">
        <f t="shared" si="50"/>
        <v>40974.791898148149</v>
      </c>
      <c r="Q1657" s="10">
        <f t="shared" si="51"/>
        <v>41004.750231481477</v>
      </c>
    </row>
    <row r="1658" spans="1:17" hidden="1" x14ac:dyDescent="0.3">
      <c r="A1658" s="7">
        <v>1656</v>
      </c>
      <c r="B1658" s="3">
        <v>7500</v>
      </c>
      <c r="C1658" s="5">
        <v>7525.12</v>
      </c>
      <c r="D1658" t="s">
        <v>1752</v>
      </c>
      <c r="E1658" t="s">
        <v>1757</v>
      </c>
      <c r="F1658">
        <v>1355437052</v>
      </c>
      <c r="G1658">
        <v>1352845052</v>
      </c>
      <c r="H1658" t="b">
        <v>0</v>
      </c>
      <c r="I1658">
        <v>48</v>
      </c>
      <c r="J1658" t="b">
        <v>1</v>
      </c>
      <c r="K1658" t="s">
        <v>1823</v>
      </c>
      <c r="L1658">
        <f>ROUND(C1658/B1658*100,0)</f>
        <v>100</v>
      </c>
      <c r="M1658">
        <f>IFERROR(ROUND(C1658/I1658,2),0)</f>
        <v>156.77000000000001</v>
      </c>
      <c r="N1658" t="s">
        <v>1863</v>
      </c>
      <c r="O1658" t="s">
        <v>1884</v>
      </c>
      <c r="P1658" s="10">
        <f t="shared" si="50"/>
        <v>41226.928842592592</v>
      </c>
      <c r="Q1658" s="10">
        <f t="shared" si="51"/>
        <v>41256.928842592592</v>
      </c>
    </row>
    <row r="1659" spans="1:17" hidden="1" x14ac:dyDescent="0.3">
      <c r="A1659" s="7">
        <v>1657</v>
      </c>
      <c r="B1659" s="3">
        <v>25000</v>
      </c>
      <c r="C1659" s="5">
        <v>26233.45</v>
      </c>
      <c r="D1659" t="s">
        <v>1752</v>
      </c>
      <c r="E1659" t="s">
        <v>1757</v>
      </c>
      <c r="F1659">
        <v>1337885168</v>
      </c>
      <c r="G1659">
        <v>1335293168</v>
      </c>
      <c r="H1659" t="b">
        <v>0</v>
      </c>
      <c r="I1659">
        <v>221</v>
      </c>
      <c r="J1659" t="b">
        <v>1</v>
      </c>
      <c r="K1659" t="s">
        <v>1823</v>
      </c>
      <c r="L1659">
        <f>ROUND(C1659/B1659*100,0)</f>
        <v>105</v>
      </c>
      <c r="M1659">
        <f>IFERROR(ROUND(C1659/I1659,2),0)</f>
        <v>118.7</v>
      </c>
      <c r="N1659" t="s">
        <v>1863</v>
      </c>
      <c r="O1659" t="s">
        <v>1884</v>
      </c>
      <c r="P1659" s="10">
        <f t="shared" si="50"/>
        <v>41023.782037037039</v>
      </c>
      <c r="Q1659" s="10">
        <f t="shared" si="51"/>
        <v>41053.782037037039</v>
      </c>
    </row>
    <row r="1660" spans="1:17" hidden="1" x14ac:dyDescent="0.3">
      <c r="A1660" s="7">
        <v>1658</v>
      </c>
      <c r="B1660" s="3">
        <v>6000</v>
      </c>
      <c r="C1660" s="5">
        <v>7934</v>
      </c>
      <c r="D1660" t="s">
        <v>1752</v>
      </c>
      <c r="E1660" t="s">
        <v>1757</v>
      </c>
      <c r="F1660">
        <v>1355840400</v>
      </c>
      <c r="G1660">
        <v>1352524767</v>
      </c>
      <c r="H1660" t="b">
        <v>0</v>
      </c>
      <c r="I1660">
        <v>107</v>
      </c>
      <c r="J1660" t="b">
        <v>1</v>
      </c>
      <c r="K1660" t="s">
        <v>1823</v>
      </c>
      <c r="L1660">
        <f>ROUND(C1660/B1660*100,0)</f>
        <v>132</v>
      </c>
      <c r="M1660">
        <f>IFERROR(ROUND(C1660/I1660,2),0)</f>
        <v>74.150000000000006</v>
      </c>
      <c r="N1660" t="s">
        <v>1863</v>
      </c>
      <c r="O1660" t="s">
        <v>1884</v>
      </c>
      <c r="P1660" s="10">
        <f t="shared" si="50"/>
        <v>41223.22184027778</v>
      </c>
      <c r="Q1660" s="10">
        <f t="shared" si="51"/>
        <v>41261.597222222219</v>
      </c>
    </row>
    <row r="1661" spans="1:17" hidden="1" x14ac:dyDescent="0.3">
      <c r="A1661" s="7">
        <v>1659</v>
      </c>
      <c r="B1661" s="3">
        <v>500</v>
      </c>
      <c r="C1661" s="5">
        <v>564</v>
      </c>
      <c r="D1661" t="s">
        <v>1752</v>
      </c>
      <c r="E1661" t="s">
        <v>1758</v>
      </c>
      <c r="F1661">
        <v>1387281600</v>
      </c>
      <c r="G1661">
        <v>1384811721</v>
      </c>
      <c r="H1661" t="b">
        <v>0</v>
      </c>
      <c r="I1661">
        <v>45</v>
      </c>
      <c r="J1661" t="b">
        <v>1</v>
      </c>
      <c r="K1661" t="s">
        <v>1823</v>
      </c>
      <c r="L1661">
        <f>ROUND(C1661/B1661*100,0)</f>
        <v>113</v>
      </c>
      <c r="M1661">
        <f>IFERROR(ROUND(C1661/I1661,2),0)</f>
        <v>12.53</v>
      </c>
      <c r="N1661" t="s">
        <v>1863</v>
      </c>
      <c r="O1661" t="s">
        <v>1884</v>
      </c>
      <c r="P1661" s="10">
        <f t="shared" si="50"/>
        <v>41596.913437499999</v>
      </c>
      <c r="Q1661" s="10">
        <f t="shared" si="51"/>
        <v>41625.5</v>
      </c>
    </row>
    <row r="1662" spans="1:17" hidden="1" x14ac:dyDescent="0.3">
      <c r="A1662" s="7">
        <v>1660</v>
      </c>
      <c r="B1662" s="3">
        <v>80</v>
      </c>
      <c r="C1662" s="5">
        <v>1003</v>
      </c>
      <c r="D1662" t="s">
        <v>1752</v>
      </c>
      <c r="E1662" t="s">
        <v>1770</v>
      </c>
      <c r="F1662">
        <v>1462053540</v>
      </c>
      <c r="G1662">
        <v>1459355950</v>
      </c>
      <c r="H1662" t="b">
        <v>0</v>
      </c>
      <c r="I1662">
        <v>36</v>
      </c>
      <c r="J1662" t="b">
        <v>1</v>
      </c>
      <c r="K1662" t="s">
        <v>1823</v>
      </c>
      <c r="L1662">
        <f>ROUND(C1662/B1662*100,0)</f>
        <v>1254</v>
      </c>
      <c r="M1662">
        <f>IFERROR(ROUND(C1662/I1662,2),0)</f>
        <v>27.86</v>
      </c>
      <c r="N1662" t="s">
        <v>1863</v>
      </c>
      <c r="O1662" t="s">
        <v>1884</v>
      </c>
      <c r="P1662" s="10">
        <f t="shared" si="50"/>
        <v>42459.693865740745</v>
      </c>
      <c r="Q1662" s="10">
        <f t="shared" si="51"/>
        <v>42490.915972222225</v>
      </c>
    </row>
    <row r="1663" spans="1:17" hidden="1" x14ac:dyDescent="0.3">
      <c r="A1663" s="7">
        <v>1661</v>
      </c>
      <c r="B1663" s="3">
        <v>7900</v>
      </c>
      <c r="C1663" s="5">
        <v>8098</v>
      </c>
      <c r="D1663" t="s">
        <v>1752</v>
      </c>
      <c r="E1663" t="s">
        <v>1772</v>
      </c>
      <c r="F1663">
        <v>1453064400</v>
      </c>
      <c r="G1663">
        <v>1449359831</v>
      </c>
      <c r="H1663" t="b">
        <v>0</v>
      </c>
      <c r="I1663">
        <v>101</v>
      </c>
      <c r="J1663" t="b">
        <v>1</v>
      </c>
      <c r="K1663" t="s">
        <v>1823</v>
      </c>
      <c r="L1663">
        <f>ROUND(C1663/B1663*100,0)</f>
        <v>103</v>
      </c>
      <c r="M1663">
        <f>IFERROR(ROUND(C1663/I1663,2),0)</f>
        <v>80.180000000000007</v>
      </c>
      <c r="N1663" t="s">
        <v>1863</v>
      </c>
      <c r="O1663" t="s">
        <v>1884</v>
      </c>
      <c r="P1663" s="10">
        <f t="shared" si="50"/>
        <v>42343.998043981483</v>
      </c>
      <c r="Q1663" s="10">
        <f t="shared" si="51"/>
        <v>42386.875</v>
      </c>
    </row>
    <row r="1664" spans="1:17" hidden="1" x14ac:dyDescent="0.3">
      <c r="A1664" s="7">
        <v>1662</v>
      </c>
      <c r="B1664" s="3">
        <v>8000</v>
      </c>
      <c r="C1664" s="5">
        <v>8211</v>
      </c>
      <c r="D1664" t="s">
        <v>1752</v>
      </c>
      <c r="E1664" t="s">
        <v>1757</v>
      </c>
      <c r="F1664">
        <v>1325310336</v>
      </c>
      <c r="G1664">
        <v>1320122736</v>
      </c>
      <c r="H1664" t="b">
        <v>0</v>
      </c>
      <c r="I1664">
        <v>62</v>
      </c>
      <c r="J1664" t="b">
        <v>1</v>
      </c>
      <c r="K1664" t="s">
        <v>1823</v>
      </c>
      <c r="L1664">
        <f>ROUND(C1664/B1664*100,0)</f>
        <v>103</v>
      </c>
      <c r="M1664">
        <f>IFERROR(ROUND(C1664/I1664,2),0)</f>
        <v>132.44</v>
      </c>
      <c r="N1664" t="s">
        <v>1863</v>
      </c>
      <c r="O1664" t="s">
        <v>1884</v>
      </c>
      <c r="P1664" s="10">
        <f t="shared" si="50"/>
        <v>40848.198333333334</v>
      </c>
      <c r="Q1664" s="10">
        <f t="shared" si="51"/>
        <v>40908.239999999998</v>
      </c>
    </row>
    <row r="1665" spans="1:17" hidden="1" x14ac:dyDescent="0.3">
      <c r="A1665" s="7">
        <v>1663</v>
      </c>
      <c r="B1665" s="3">
        <v>1000</v>
      </c>
      <c r="C1665" s="5">
        <v>1080</v>
      </c>
      <c r="D1665" t="s">
        <v>1752</v>
      </c>
      <c r="E1665" t="s">
        <v>1757</v>
      </c>
      <c r="F1665">
        <v>1422750707</v>
      </c>
      <c r="G1665">
        <v>1420158707</v>
      </c>
      <c r="H1665" t="b">
        <v>0</v>
      </c>
      <c r="I1665">
        <v>32</v>
      </c>
      <c r="J1665" t="b">
        <v>1</v>
      </c>
      <c r="K1665" t="s">
        <v>1823</v>
      </c>
      <c r="L1665">
        <f>ROUND(C1665/B1665*100,0)</f>
        <v>108</v>
      </c>
      <c r="M1665">
        <f>IFERROR(ROUND(C1665/I1665,2),0)</f>
        <v>33.75</v>
      </c>
      <c r="N1665" t="s">
        <v>1863</v>
      </c>
      <c r="O1665" t="s">
        <v>1884</v>
      </c>
      <c r="P1665" s="10">
        <f t="shared" si="50"/>
        <v>42006.02207175926</v>
      </c>
      <c r="Q1665" s="10">
        <f t="shared" si="51"/>
        <v>42036.02207175926</v>
      </c>
    </row>
    <row r="1666" spans="1:17" hidden="1" x14ac:dyDescent="0.3">
      <c r="A1666" s="7">
        <v>1664</v>
      </c>
      <c r="B1666" s="3">
        <v>2500</v>
      </c>
      <c r="C1666" s="5">
        <v>3060.22</v>
      </c>
      <c r="D1666" t="s">
        <v>1752</v>
      </c>
      <c r="E1666" t="s">
        <v>1757</v>
      </c>
      <c r="F1666">
        <v>1331870340</v>
      </c>
      <c r="G1666">
        <v>1328033818</v>
      </c>
      <c r="H1666" t="b">
        <v>0</v>
      </c>
      <c r="I1666">
        <v>89</v>
      </c>
      <c r="J1666" t="b">
        <v>1</v>
      </c>
      <c r="K1666" t="s">
        <v>1823</v>
      </c>
      <c r="L1666">
        <f>ROUND(C1666/B1666*100,0)</f>
        <v>122</v>
      </c>
      <c r="M1666">
        <f>IFERROR(ROUND(C1666/I1666,2),0)</f>
        <v>34.380000000000003</v>
      </c>
      <c r="N1666" t="s">
        <v>1863</v>
      </c>
      <c r="O1666" t="s">
        <v>1884</v>
      </c>
      <c r="P1666" s="10">
        <f t="shared" si="50"/>
        <v>40939.761782407404</v>
      </c>
      <c r="Q1666" s="10">
        <f t="shared" si="51"/>
        <v>40984.165972222225</v>
      </c>
    </row>
    <row r="1667" spans="1:17" hidden="1" x14ac:dyDescent="0.3">
      <c r="A1667" s="7">
        <v>1665</v>
      </c>
      <c r="B1667" s="3">
        <v>3500</v>
      </c>
      <c r="C1667" s="5">
        <v>4181</v>
      </c>
      <c r="D1667" t="s">
        <v>1752</v>
      </c>
      <c r="E1667" t="s">
        <v>1757</v>
      </c>
      <c r="F1667">
        <v>1298343600</v>
      </c>
      <c r="G1667">
        <v>1295624113</v>
      </c>
      <c r="H1667" t="b">
        <v>0</v>
      </c>
      <c r="I1667">
        <v>93</v>
      </c>
      <c r="J1667" t="b">
        <v>1</v>
      </c>
      <c r="K1667" t="s">
        <v>1823</v>
      </c>
      <c r="L1667">
        <f>ROUND(C1667/B1667*100,0)</f>
        <v>119</v>
      </c>
      <c r="M1667">
        <f>IFERROR(ROUND(C1667/I1667,2),0)</f>
        <v>44.96</v>
      </c>
      <c r="N1667" t="s">
        <v>1863</v>
      </c>
      <c r="O1667" t="s">
        <v>1884</v>
      </c>
      <c r="P1667" s="10">
        <f t="shared" ref="P1667:P1730" si="52">(((G1667/60)/60/24)+DATE(1970,1,1))</f>
        <v>40564.649456018517</v>
      </c>
      <c r="Q1667" s="10">
        <f t="shared" ref="Q1667:Q1730" si="53">(((F1667/60)/60/24)+DATE(1970,1,1))</f>
        <v>40596.125</v>
      </c>
    </row>
    <row r="1668" spans="1:17" hidden="1" x14ac:dyDescent="0.3">
      <c r="A1668" s="7">
        <v>1666</v>
      </c>
      <c r="B1668" s="3">
        <v>2500</v>
      </c>
      <c r="C1668" s="5">
        <v>4022</v>
      </c>
      <c r="D1668" t="s">
        <v>1752</v>
      </c>
      <c r="E1668" t="s">
        <v>1757</v>
      </c>
      <c r="F1668">
        <v>1364447073</v>
      </c>
      <c r="G1668">
        <v>1361858673</v>
      </c>
      <c r="H1668" t="b">
        <v>0</v>
      </c>
      <c r="I1668">
        <v>98</v>
      </c>
      <c r="J1668" t="b">
        <v>1</v>
      </c>
      <c r="K1668" t="s">
        <v>1823</v>
      </c>
      <c r="L1668">
        <f>ROUND(C1668/B1668*100,0)</f>
        <v>161</v>
      </c>
      <c r="M1668">
        <f>IFERROR(ROUND(C1668/I1668,2),0)</f>
        <v>41.04</v>
      </c>
      <c r="N1668" t="s">
        <v>1863</v>
      </c>
      <c r="O1668" t="s">
        <v>1884</v>
      </c>
      <c r="P1668" s="10">
        <f t="shared" si="52"/>
        <v>41331.253159722226</v>
      </c>
      <c r="Q1668" s="10">
        <f t="shared" si="53"/>
        <v>41361.211493055554</v>
      </c>
    </row>
    <row r="1669" spans="1:17" hidden="1" x14ac:dyDescent="0.3">
      <c r="A1669" s="7">
        <v>1667</v>
      </c>
      <c r="B1669" s="3">
        <v>3400</v>
      </c>
      <c r="C1669" s="5">
        <v>4313</v>
      </c>
      <c r="D1669" t="s">
        <v>1752</v>
      </c>
      <c r="E1669" t="s">
        <v>1757</v>
      </c>
      <c r="F1669">
        <v>1394521140</v>
      </c>
      <c r="G1669">
        <v>1392169298</v>
      </c>
      <c r="H1669" t="b">
        <v>0</v>
      </c>
      <c r="I1669">
        <v>82</v>
      </c>
      <c r="J1669" t="b">
        <v>1</v>
      </c>
      <c r="K1669" t="s">
        <v>1823</v>
      </c>
      <c r="L1669">
        <f>ROUND(C1669/B1669*100,0)</f>
        <v>127</v>
      </c>
      <c r="M1669">
        <f>IFERROR(ROUND(C1669/I1669,2),0)</f>
        <v>52.6</v>
      </c>
      <c r="N1669" t="s">
        <v>1863</v>
      </c>
      <c r="O1669" t="s">
        <v>1884</v>
      </c>
      <c r="P1669" s="10">
        <f t="shared" si="52"/>
        <v>41682.0705787037</v>
      </c>
      <c r="Q1669" s="10">
        <f t="shared" si="53"/>
        <v>41709.290972222225</v>
      </c>
    </row>
    <row r="1670" spans="1:17" hidden="1" x14ac:dyDescent="0.3">
      <c r="A1670" s="7">
        <v>1668</v>
      </c>
      <c r="B1670" s="3">
        <v>8000</v>
      </c>
      <c r="C1670" s="5">
        <v>8211</v>
      </c>
      <c r="D1670" t="s">
        <v>1752</v>
      </c>
      <c r="E1670" t="s">
        <v>1757</v>
      </c>
      <c r="F1670">
        <v>1322454939</v>
      </c>
      <c r="G1670">
        <v>1319859339</v>
      </c>
      <c r="H1670" t="b">
        <v>0</v>
      </c>
      <c r="I1670">
        <v>116</v>
      </c>
      <c r="J1670" t="b">
        <v>1</v>
      </c>
      <c r="K1670" t="s">
        <v>1823</v>
      </c>
      <c r="L1670">
        <f>ROUND(C1670/B1670*100,0)</f>
        <v>103</v>
      </c>
      <c r="M1670">
        <f>IFERROR(ROUND(C1670/I1670,2),0)</f>
        <v>70.78</v>
      </c>
      <c r="N1670" t="s">
        <v>1863</v>
      </c>
      <c r="O1670" t="s">
        <v>1884</v>
      </c>
      <c r="P1670" s="10">
        <f t="shared" si="52"/>
        <v>40845.14975694444</v>
      </c>
      <c r="Q1670" s="10">
        <f t="shared" si="53"/>
        <v>40875.191423611112</v>
      </c>
    </row>
    <row r="1671" spans="1:17" hidden="1" x14ac:dyDescent="0.3">
      <c r="A1671" s="7">
        <v>1669</v>
      </c>
      <c r="B1671" s="3">
        <v>2000</v>
      </c>
      <c r="C1671" s="5">
        <v>2795</v>
      </c>
      <c r="D1671" t="s">
        <v>1752</v>
      </c>
      <c r="E1671" t="s">
        <v>1757</v>
      </c>
      <c r="F1671">
        <v>1464729276</v>
      </c>
      <c r="G1671">
        <v>1459545276</v>
      </c>
      <c r="H1671" t="b">
        <v>0</v>
      </c>
      <c r="I1671">
        <v>52</v>
      </c>
      <c r="J1671" t="b">
        <v>1</v>
      </c>
      <c r="K1671" t="s">
        <v>1823</v>
      </c>
      <c r="L1671">
        <f>ROUND(C1671/B1671*100,0)</f>
        <v>140</v>
      </c>
      <c r="M1671">
        <f>IFERROR(ROUND(C1671/I1671,2),0)</f>
        <v>53.75</v>
      </c>
      <c r="N1671" t="s">
        <v>1863</v>
      </c>
      <c r="O1671" t="s">
        <v>1884</v>
      </c>
      <c r="P1671" s="10">
        <f t="shared" si="52"/>
        <v>42461.885138888887</v>
      </c>
      <c r="Q1671" s="10">
        <f t="shared" si="53"/>
        <v>42521.885138888887</v>
      </c>
    </row>
    <row r="1672" spans="1:17" hidden="1" x14ac:dyDescent="0.3">
      <c r="A1672" s="7">
        <v>1670</v>
      </c>
      <c r="B1672" s="3">
        <v>1000</v>
      </c>
      <c r="C1672" s="5">
        <v>1026</v>
      </c>
      <c r="D1672" t="s">
        <v>1752</v>
      </c>
      <c r="E1672" t="s">
        <v>1757</v>
      </c>
      <c r="F1672">
        <v>1278302400</v>
      </c>
      <c r="G1672">
        <v>1273961999</v>
      </c>
      <c r="H1672" t="b">
        <v>0</v>
      </c>
      <c r="I1672">
        <v>23</v>
      </c>
      <c r="J1672" t="b">
        <v>1</v>
      </c>
      <c r="K1672" t="s">
        <v>1823</v>
      </c>
      <c r="L1672">
        <f>ROUND(C1672/B1672*100,0)</f>
        <v>103</v>
      </c>
      <c r="M1672">
        <f>IFERROR(ROUND(C1672/I1672,2),0)</f>
        <v>44.61</v>
      </c>
      <c r="N1672" t="s">
        <v>1863</v>
      </c>
      <c r="O1672" t="s">
        <v>1884</v>
      </c>
      <c r="P1672" s="10">
        <f t="shared" si="52"/>
        <v>40313.930543981485</v>
      </c>
      <c r="Q1672" s="10">
        <f t="shared" si="53"/>
        <v>40364.166666666664</v>
      </c>
    </row>
    <row r="1673" spans="1:17" hidden="1" x14ac:dyDescent="0.3">
      <c r="A1673" s="7">
        <v>1671</v>
      </c>
      <c r="B1673" s="3">
        <v>2000</v>
      </c>
      <c r="C1673" s="5">
        <v>2013.47</v>
      </c>
      <c r="D1673" t="s">
        <v>1752</v>
      </c>
      <c r="E1673" t="s">
        <v>1757</v>
      </c>
      <c r="F1673">
        <v>1470056614</v>
      </c>
      <c r="G1673">
        <v>1467464614</v>
      </c>
      <c r="H1673" t="b">
        <v>0</v>
      </c>
      <c r="I1673">
        <v>77</v>
      </c>
      <c r="J1673" t="b">
        <v>1</v>
      </c>
      <c r="K1673" t="s">
        <v>1823</v>
      </c>
      <c r="L1673">
        <f>ROUND(C1673/B1673*100,0)</f>
        <v>101</v>
      </c>
      <c r="M1673">
        <f>IFERROR(ROUND(C1673/I1673,2),0)</f>
        <v>26.15</v>
      </c>
      <c r="N1673" t="s">
        <v>1863</v>
      </c>
      <c r="O1673" t="s">
        <v>1884</v>
      </c>
      <c r="P1673" s="10">
        <f t="shared" si="52"/>
        <v>42553.54414351852</v>
      </c>
      <c r="Q1673" s="10">
        <f t="shared" si="53"/>
        <v>42583.54414351852</v>
      </c>
    </row>
    <row r="1674" spans="1:17" hidden="1" x14ac:dyDescent="0.3">
      <c r="A1674" s="7">
        <v>1672</v>
      </c>
      <c r="B1674" s="3">
        <v>1700</v>
      </c>
      <c r="C1674" s="5">
        <v>1920</v>
      </c>
      <c r="D1674" t="s">
        <v>1752</v>
      </c>
      <c r="E1674" t="s">
        <v>1757</v>
      </c>
      <c r="F1674">
        <v>1338824730</v>
      </c>
      <c r="G1674">
        <v>1336232730</v>
      </c>
      <c r="H1674" t="b">
        <v>0</v>
      </c>
      <c r="I1674">
        <v>49</v>
      </c>
      <c r="J1674" t="b">
        <v>1</v>
      </c>
      <c r="K1674" t="s">
        <v>1823</v>
      </c>
      <c r="L1674">
        <f>ROUND(C1674/B1674*100,0)</f>
        <v>113</v>
      </c>
      <c r="M1674">
        <f>IFERROR(ROUND(C1674/I1674,2),0)</f>
        <v>39.18</v>
      </c>
      <c r="N1674" t="s">
        <v>1863</v>
      </c>
      <c r="O1674" t="s">
        <v>1884</v>
      </c>
      <c r="P1674" s="10">
        <f t="shared" si="52"/>
        <v>41034.656597222223</v>
      </c>
      <c r="Q1674" s="10">
        <f t="shared" si="53"/>
        <v>41064.656597222223</v>
      </c>
    </row>
    <row r="1675" spans="1:17" hidden="1" x14ac:dyDescent="0.3">
      <c r="A1675" s="7">
        <v>1673</v>
      </c>
      <c r="B1675" s="3">
        <v>2100</v>
      </c>
      <c r="C1675" s="5">
        <v>2690</v>
      </c>
      <c r="D1675" t="s">
        <v>1752</v>
      </c>
      <c r="E1675" t="s">
        <v>1757</v>
      </c>
      <c r="F1675">
        <v>1425675892</v>
      </c>
      <c r="G1675">
        <v>1423083892</v>
      </c>
      <c r="H1675" t="b">
        <v>0</v>
      </c>
      <c r="I1675">
        <v>59</v>
      </c>
      <c r="J1675" t="b">
        <v>1</v>
      </c>
      <c r="K1675" t="s">
        <v>1823</v>
      </c>
      <c r="L1675">
        <f>ROUND(C1675/B1675*100,0)</f>
        <v>128</v>
      </c>
      <c r="M1675">
        <f>IFERROR(ROUND(C1675/I1675,2),0)</f>
        <v>45.59</v>
      </c>
      <c r="N1675" t="s">
        <v>1863</v>
      </c>
      <c r="O1675" t="s">
        <v>1884</v>
      </c>
      <c r="P1675" s="10">
        <f t="shared" si="52"/>
        <v>42039.878379629634</v>
      </c>
      <c r="Q1675" s="10">
        <f t="shared" si="53"/>
        <v>42069.878379629634</v>
      </c>
    </row>
    <row r="1676" spans="1:17" hidden="1" x14ac:dyDescent="0.3">
      <c r="A1676" s="7">
        <v>1674</v>
      </c>
      <c r="B1676" s="3">
        <v>5000</v>
      </c>
      <c r="C1676" s="5">
        <v>10085</v>
      </c>
      <c r="D1676" t="s">
        <v>1752</v>
      </c>
      <c r="E1676" t="s">
        <v>1757</v>
      </c>
      <c r="F1676">
        <v>1471503540</v>
      </c>
      <c r="G1676">
        <v>1468852306</v>
      </c>
      <c r="H1676" t="b">
        <v>0</v>
      </c>
      <c r="I1676">
        <v>113</v>
      </c>
      <c r="J1676" t="b">
        <v>1</v>
      </c>
      <c r="K1676" t="s">
        <v>1823</v>
      </c>
      <c r="L1676">
        <f>ROUND(C1676/B1676*100,0)</f>
        <v>202</v>
      </c>
      <c r="M1676">
        <f>IFERROR(ROUND(C1676/I1676,2),0)</f>
        <v>89.25</v>
      </c>
      <c r="N1676" t="s">
        <v>1863</v>
      </c>
      <c r="O1676" t="s">
        <v>1884</v>
      </c>
      <c r="P1676" s="10">
        <f t="shared" si="52"/>
        <v>42569.605393518519</v>
      </c>
      <c r="Q1676" s="10">
        <f t="shared" si="53"/>
        <v>42600.290972222225</v>
      </c>
    </row>
    <row r="1677" spans="1:17" hidden="1" x14ac:dyDescent="0.3">
      <c r="A1677" s="7">
        <v>1675</v>
      </c>
      <c r="B1677" s="3">
        <v>1000</v>
      </c>
      <c r="C1677" s="5">
        <v>1374.16</v>
      </c>
      <c r="D1677" t="s">
        <v>1752</v>
      </c>
      <c r="E1677" t="s">
        <v>1757</v>
      </c>
      <c r="F1677">
        <v>1318802580</v>
      </c>
      <c r="G1677">
        <v>1316194540</v>
      </c>
      <c r="H1677" t="b">
        <v>0</v>
      </c>
      <c r="I1677">
        <v>34</v>
      </c>
      <c r="J1677" t="b">
        <v>1</v>
      </c>
      <c r="K1677" t="s">
        <v>1823</v>
      </c>
      <c r="L1677">
        <f>ROUND(C1677/B1677*100,0)</f>
        <v>137</v>
      </c>
      <c r="M1677">
        <f>IFERROR(ROUND(C1677/I1677,2),0)</f>
        <v>40.42</v>
      </c>
      <c r="N1677" t="s">
        <v>1863</v>
      </c>
      <c r="O1677" t="s">
        <v>1884</v>
      </c>
      <c r="P1677" s="10">
        <f t="shared" si="52"/>
        <v>40802.733101851853</v>
      </c>
      <c r="Q1677" s="10">
        <f t="shared" si="53"/>
        <v>40832.918749999997</v>
      </c>
    </row>
    <row r="1678" spans="1:17" hidden="1" x14ac:dyDescent="0.3">
      <c r="A1678" s="7">
        <v>1676</v>
      </c>
      <c r="B1678" s="3">
        <v>3000</v>
      </c>
      <c r="C1678" s="5">
        <v>3460</v>
      </c>
      <c r="D1678" t="s">
        <v>1752</v>
      </c>
      <c r="E1678" t="s">
        <v>1757</v>
      </c>
      <c r="F1678">
        <v>1334980740</v>
      </c>
      <c r="G1678">
        <v>1330968347</v>
      </c>
      <c r="H1678" t="b">
        <v>0</v>
      </c>
      <c r="I1678">
        <v>42</v>
      </c>
      <c r="J1678" t="b">
        <v>1</v>
      </c>
      <c r="K1678" t="s">
        <v>1823</v>
      </c>
      <c r="L1678">
        <f>ROUND(C1678/B1678*100,0)</f>
        <v>115</v>
      </c>
      <c r="M1678">
        <f>IFERROR(ROUND(C1678/I1678,2),0)</f>
        <v>82.38</v>
      </c>
      <c r="N1678" t="s">
        <v>1863</v>
      </c>
      <c r="O1678" t="s">
        <v>1884</v>
      </c>
      <c r="P1678" s="10">
        <f t="shared" si="52"/>
        <v>40973.72623842593</v>
      </c>
      <c r="Q1678" s="10">
        <f t="shared" si="53"/>
        <v>41020.165972222225</v>
      </c>
    </row>
    <row r="1679" spans="1:17" hidden="1" x14ac:dyDescent="0.3">
      <c r="A1679" s="7">
        <v>1677</v>
      </c>
      <c r="B1679" s="3">
        <v>6000</v>
      </c>
      <c r="C1679" s="5">
        <v>6700</v>
      </c>
      <c r="D1679" t="s">
        <v>1752</v>
      </c>
      <c r="E1679" t="s">
        <v>1760</v>
      </c>
      <c r="F1679">
        <v>1460786340</v>
      </c>
      <c r="G1679">
        <v>1455615976</v>
      </c>
      <c r="H1679" t="b">
        <v>0</v>
      </c>
      <c r="I1679">
        <v>42</v>
      </c>
      <c r="J1679" t="b">
        <v>1</v>
      </c>
      <c r="K1679" t="s">
        <v>1823</v>
      </c>
      <c r="L1679">
        <f>ROUND(C1679/B1679*100,0)</f>
        <v>112</v>
      </c>
      <c r="M1679">
        <f>IFERROR(ROUND(C1679/I1679,2),0)</f>
        <v>159.52000000000001</v>
      </c>
      <c r="N1679" t="s">
        <v>1863</v>
      </c>
      <c r="O1679" t="s">
        <v>1884</v>
      </c>
      <c r="P1679" s="10">
        <f t="shared" si="52"/>
        <v>42416.407129629632</v>
      </c>
      <c r="Q1679" s="10">
        <f t="shared" si="53"/>
        <v>42476.249305555553</v>
      </c>
    </row>
    <row r="1680" spans="1:17" hidden="1" x14ac:dyDescent="0.3">
      <c r="A1680" s="7">
        <v>1678</v>
      </c>
      <c r="B1680" s="3">
        <v>1500</v>
      </c>
      <c r="C1680" s="5">
        <v>1776</v>
      </c>
      <c r="D1680" t="s">
        <v>1752</v>
      </c>
      <c r="E1680" t="s">
        <v>1757</v>
      </c>
      <c r="F1680">
        <v>1391718671</v>
      </c>
      <c r="G1680">
        <v>1390509071</v>
      </c>
      <c r="H1680" t="b">
        <v>0</v>
      </c>
      <c r="I1680">
        <v>49</v>
      </c>
      <c r="J1680" t="b">
        <v>1</v>
      </c>
      <c r="K1680" t="s">
        <v>1823</v>
      </c>
      <c r="L1680">
        <f>ROUND(C1680/B1680*100,0)</f>
        <v>118</v>
      </c>
      <c r="M1680">
        <f>IFERROR(ROUND(C1680/I1680,2),0)</f>
        <v>36.24</v>
      </c>
      <c r="N1680" t="s">
        <v>1863</v>
      </c>
      <c r="O1680" t="s">
        <v>1884</v>
      </c>
      <c r="P1680" s="10">
        <f t="shared" si="52"/>
        <v>41662.854988425926</v>
      </c>
      <c r="Q1680" s="10">
        <f t="shared" si="53"/>
        <v>41676.854988425926</v>
      </c>
    </row>
    <row r="1681" spans="1:17" hidden="1" x14ac:dyDescent="0.3">
      <c r="A1681" s="7">
        <v>1679</v>
      </c>
      <c r="B1681" s="3">
        <v>2000</v>
      </c>
      <c r="C1681" s="5">
        <v>3500</v>
      </c>
      <c r="D1681" t="s">
        <v>1752</v>
      </c>
      <c r="E1681" t="s">
        <v>1757</v>
      </c>
      <c r="F1681">
        <v>1311298745</v>
      </c>
      <c r="G1681">
        <v>1309311545</v>
      </c>
      <c r="H1681" t="b">
        <v>0</v>
      </c>
      <c r="I1681">
        <v>56</v>
      </c>
      <c r="J1681" t="b">
        <v>1</v>
      </c>
      <c r="K1681" t="s">
        <v>1823</v>
      </c>
      <c r="L1681">
        <f>ROUND(C1681/B1681*100,0)</f>
        <v>175</v>
      </c>
      <c r="M1681">
        <f>IFERROR(ROUND(C1681/I1681,2),0)</f>
        <v>62.5</v>
      </c>
      <c r="N1681" t="s">
        <v>1863</v>
      </c>
      <c r="O1681" t="s">
        <v>1884</v>
      </c>
      <c r="P1681" s="10">
        <f t="shared" si="52"/>
        <v>40723.068807870368</v>
      </c>
      <c r="Q1681" s="10">
        <f t="shared" si="53"/>
        <v>40746.068807870368</v>
      </c>
    </row>
    <row r="1682" spans="1:17" hidden="1" x14ac:dyDescent="0.3">
      <c r="A1682" s="7">
        <v>1680</v>
      </c>
      <c r="B1682" s="3">
        <v>1000</v>
      </c>
      <c r="C1682" s="5">
        <v>1175</v>
      </c>
      <c r="D1682" t="s">
        <v>1752</v>
      </c>
      <c r="E1682" t="s">
        <v>1757</v>
      </c>
      <c r="F1682">
        <v>1405188667</v>
      </c>
      <c r="G1682">
        <v>1402596667</v>
      </c>
      <c r="H1682" t="b">
        <v>0</v>
      </c>
      <c r="I1682">
        <v>25</v>
      </c>
      <c r="J1682" t="b">
        <v>1</v>
      </c>
      <c r="K1682" t="s">
        <v>1823</v>
      </c>
      <c r="L1682">
        <f>ROUND(C1682/B1682*100,0)</f>
        <v>118</v>
      </c>
      <c r="M1682">
        <f>IFERROR(ROUND(C1682/I1682,2),0)</f>
        <v>47</v>
      </c>
      <c r="N1682" t="s">
        <v>1863</v>
      </c>
      <c r="O1682" t="s">
        <v>1884</v>
      </c>
      <c r="P1682" s="10">
        <f t="shared" si="52"/>
        <v>41802.757719907408</v>
      </c>
      <c r="Q1682" s="10">
        <f t="shared" si="53"/>
        <v>41832.757719907408</v>
      </c>
    </row>
    <row r="1683" spans="1:17" hidden="1" x14ac:dyDescent="0.3">
      <c r="A1683" s="7">
        <v>1681</v>
      </c>
      <c r="B1683" s="3">
        <v>65000</v>
      </c>
      <c r="C1683" s="5">
        <v>65924.38</v>
      </c>
      <c r="D1683" t="s">
        <v>1755</v>
      </c>
      <c r="E1683" t="s">
        <v>1757</v>
      </c>
      <c r="F1683">
        <v>1490752800</v>
      </c>
      <c r="G1683">
        <v>1486522484</v>
      </c>
      <c r="H1683" t="b">
        <v>0</v>
      </c>
      <c r="I1683">
        <v>884</v>
      </c>
      <c r="J1683" t="b">
        <v>0</v>
      </c>
      <c r="K1683" t="s">
        <v>1824</v>
      </c>
      <c r="L1683">
        <f>ROUND(C1683/B1683*100,0)</f>
        <v>101</v>
      </c>
      <c r="M1683">
        <f>IFERROR(ROUND(C1683/I1683,2),0)</f>
        <v>74.58</v>
      </c>
      <c r="N1683" t="s">
        <v>1863</v>
      </c>
      <c r="O1683" t="s">
        <v>1885</v>
      </c>
      <c r="P1683" s="10">
        <f t="shared" si="52"/>
        <v>42774.121342592596</v>
      </c>
      <c r="Q1683" s="10">
        <f t="shared" si="53"/>
        <v>42823.083333333328</v>
      </c>
    </row>
    <row r="1684" spans="1:17" hidden="1" x14ac:dyDescent="0.3">
      <c r="A1684" s="7">
        <v>1682</v>
      </c>
      <c r="B1684" s="3">
        <v>6000</v>
      </c>
      <c r="C1684" s="5">
        <v>0</v>
      </c>
      <c r="D1684" t="s">
        <v>1755</v>
      </c>
      <c r="E1684" t="s">
        <v>1757</v>
      </c>
      <c r="F1684">
        <v>1492142860</v>
      </c>
      <c r="G1684">
        <v>1486962460</v>
      </c>
      <c r="H1684" t="b">
        <v>0</v>
      </c>
      <c r="I1684">
        <v>0</v>
      </c>
      <c r="J1684" t="b">
        <v>0</v>
      </c>
      <c r="K1684" t="s">
        <v>1824</v>
      </c>
      <c r="L1684">
        <f>ROUND(C1684/B1684*100,0)</f>
        <v>0</v>
      </c>
      <c r="M1684">
        <f>IFERROR(ROUND(C1684/I1684,2),0)</f>
        <v>0</v>
      </c>
      <c r="N1684" t="s">
        <v>1863</v>
      </c>
      <c r="O1684" t="s">
        <v>1885</v>
      </c>
      <c r="P1684" s="10">
        <f t="shared" si="52"/>
        <v>42779.21365740741</v>
      </c>
      <c r="Q1684" s="10">
        <f t="shared" si="53"/>
        <v>42839.171990740739</v>
      </c>
    </row>
    <row r="1685" spans="1:17" hidden="1" x14ac:dyDescent="0.3">
      <c r="A1685" s="7">
        <v>1683</v>
      </c>
      <c r="B1685" s="3">
        <v>3500</v>
      </c>
      <c r="C1685" s="5">
        <v>760</v>
      </c>
      <c r="D1685" t="s">
        <v>1755</v>
      </c>
      <c r="E1685" t="s">
        <v>1763</v>
      </c>
      <c r="F1685">
        <v>1491590738</v>
      </c>
      <c r="G1685">
        <v>1489517138</v>
      </c>
      <c r="H1685" t="b">
        <v>0</v>
      </c>
      <c r="I1685">
        <v>10</v>
      </c>
      <c r="J1685" t="b">
        <v>0</v>
      </c>
      <c r="K1685" t="s">
        <v>1824</v>
      </c>
      <c r="L1685">
        <f>ROUND(C1685/B1685*100,0)</f>
        <v>22</v>
      </c>
      <c r="M1685">
        <f>IFERROR(ROUND(C1685/I1685,2),0)</f>
        <v>76</v>
      </c>
      <c r="N1685" t="s">
        <v>1863</v>
      </c>
      <c r="O1685" t="s">
        <v>1885</v>
      </c>
      <c r="P1685" s="10">
        <f t="shared" si="52"/>
        <v>42808.781689814816</v>
      </c>
      <c r="Q1685" s="10">
        <f t="shared" si="53"/>
        <v>42832.781689814816</v>
      </c>
    </row>
    <row r="1686" spans="1:17" hidden="1" x14ac:dyDescent="0.3">
      <c r="A1686" s="7">
        <v>1684</v>
      </c>
      <c r="B1686" s="3">
        <v>8000</v>
      </c>
      <c r="C1686" s="5">
        <v>8730</v>
      </c>
      <c r="D1686" t="s">
        <v>1755</v>
      </c>
      <c r="E1686" t="s">
        <v>1757</v>
      </c>
      <c r="F1686">
        <v>1489775641</v>
      </c>
      <c r="G1686">
        <v>1487360041</v>
      </c>
      <c r="H1686" t="b">
        <v>0</v>
      </c>
      <c r="I1686">
        <v>101</v>
      </c>
      <c r="J1686" t="b">
        <v>0</v>
      </c>
      <c r="K1686" t="s">
        <v>1824</v>
      </c>
      <c r="L1686">
        <f>ROUND(C1686/B1686*100,0)</f>
        <v>109</v>
      </c>
      <c r="M1686">
        <f>IFERROR(ROUND(C1686/I1686,2),0)</f>
        <v>86.44</v>
      </c>
      <c r="N1686" t="s">
        <v>1863</v>
      </c>
      <c r="O1686" t="s">
        <v>1885</v>
      </c>
      <c r="P1686" s="10">
        <f t="shared" si="52"/>
        <v>42783.815289351856</v>
      </c>
      <c r="Q1686" s="10">
        <f t="shared" si="53"/>
        <v>42811.773622685185</v>
      </c>
    </row>
    <row r="1687" spans="1:17" hidden="1" x14ac:dyDescent="0.3">
      <c r="A1687" s="7">
        <v>1685</v>
      </c>
      <c r="B1687" s="3">
        <v>350</v>
      </c>
      <c r="C1687" s="5">
        <v>360</v>
      </c>
      <c r="D1687" t="s">
        <v>1755</v>
      </c>
      <c r="E1687" t="s">
        <v>1757</v>
      </c>
      <c r="F1687">
        <v>1490331623</v>
      </c>
      <c r="G1687">
        <v>1487743223</v>
      </c>
      <c r="H1687" t="b">
        <v>0</v>
      </c>
      <c r="I1687">
        <v>15</v>
      </c>
      <c r="J1687" t="b">
        <v>0</v>
      </c>
      <c r="K1687" t="s">
        <v>1824</v>
      </c>
      <c r="L1687">
        <f>ROUND(C1687/B1687*100,0)</f>
        <v>103</v>
      </c>
      <c r="M1687">
        <f>IFERROR(ROUND(C1687/I1687,2),0)</f>
        <v>24</v>
      </c>
      <c r="N1687" t="s">
        <v>1863</v>
      </c>
      <c r="O1687" t="s">
        <v>1885</v>
      </c>
      <c r="P1687" s="10">
        <f t="shared" si="52"/>
        <v>42788.2502662037</v>
      </c>
      <c r="Q1687" s="10">
        <f t="shared" si="53"/>
        <v>42818.208599537036</v>
      </c>
    </row>
    <row r="1688" spans="1:17" hidden="1" x14ac:dyDescent="0.3">
      <c r="A1688" s="7">
        <v>1686</v>
      </c>
      <c r="B1688" s="3">
        <v>5000</v>
      </c>
      <c r="C1688" s="5">
        <v>18</v>
      </c>
      <c r="D1688" t="s">
        <v>1755</v>
      </c>
      <c r="E1688" t="s">
        <v>1762</v>
      </c>
      <c r="F1688">
        <v>1493320519</v>
      </c>
      <c r="G1688">
        <v>1488140119</v>
      </c>
      <c r="H1688" t="b">
        <v>0</v>
      </c>
      <c r="I1688">
        <v>1</v>
      </c>
      <c r="J1688" t="b">
        <v>0</v>
      </c>
      <c r="K1688" t="s">
        <v>1824</v>
      </c>
      <c r="L1688">
        <f>ROUND(C1688/B1688*100,0)</f>
        <v>0</v>
      </c>
      <c r="M1688">
        <f>IFERROR(ROUND(C1688/I1688,2),0)</f>
        <v>18</v>
      </c>
      <c r="N1688" t="s">
        <v>1863</v>
      </c>
      <c r="O1688" t="s">
        <v>1885</v>
      </c>
      <c r="P1688" s="10">
        <f t="shared" si="52"/>
        <v>42792.843969907408</v>
      </c>
      <c r="Q1688" s="10">
        <f t="shared" si="53"/>
        <v>42852.802303240736</v>
      </c>
    </row>
    <row r="1689" spans="1:17" hidden="1" x14ac:dyDescent="0.3">
      <c r="A1689" s="7">
        <v>1687</v>
      </c>
      <c r="B1689" s="3">
        <v>10000</v>
      </c>
      <c r="C1689" s="5">
        <v>3125</v>
      </c>
      <c r="D1689" t="s">
        <v>1755</v>
      </c>
      <c r="E1689" t="s">
        <v>1757</v>
      </c>
      <c r="F1689">
        <v>1491855300</v>
      </c>
      <c r="G1689">
        <v>1488935245</v>
      </c>
      <c r="H1689" t="b">
        <v>0</v>
      </c>
      <c r="I1689">
        <v>39</v>
      </c>
      <c r="J1689" t="b">
        <v>0</v>
      </c>
      <c r="K1689" t="s">
        <v>1824</v>
      </c>
      <c r="L1689">
        <f>ROUND(C1689/B1689*100,0)</f>
        <v>31</v>
      </c>
      <c r="M1689">
        <f>IFERROR(ROUND(C1689/I1689,2),0)</f>
        <v>80.13</v>
      </c>
      <c r="N1689" t="s">
        <v>1863</v>
      </c>
      <c r="O1689" t="s">
        <v>1885</v>
      </c>
      <c r="P1689" s="10">
        <f t="shared" si="52"/>
        <v>42802.046817129631</v>
      </c>
      <c r="Q1689" s="10">
        <f t="shared" si="53"/>
        <v>42835.84375</v>
      </c>
    </row>
    <row r="1690" spans="1:17" hidden="1" x14ac:dyDescent="0.3">
      <c r="A1690" s="7">
        <v>1688</v>
      </c>
      <c r="B1690" s="3">
        <v>4000</v>
      </c>
      <c r="C1690" s="5">
        <v>1772</v>
      </c>
      <c r="D1690" t="s">
        <v>1755</v>
      </c>
      <c r="E1690" t="s">
        <v>1757</v>
      </c>
      <c r="F1690">
        <v>1491738594</v>
      </c>
      <c r="G1690">
        <v>1489150194</v>
      </c>
      <c r="H1690" t="b">
        <v>0</v>
      </c>
      <c r="I1690">
        <v>7</v>
      </c>
      <c r="J1690" t="b">
        <v>0</v>
      </c>
      <c r="K1690" t="s">
        <v>1824</v>
      </c>
      <c r="L1690">
        <f>ROUND(C1690/B1690*100,0)</f>
        <v>44</v>
      </c>
      <c r="M1690">
        <f>IFERROR(ROUND(C1690/I1690,2),0)</f>
        <v>253.14</v>
      </c>
      <c r="N1690" t="s">
        <v>1863</v>
      </c>
      <c r="O1690" t="s">
        <v>1885</v>
      </c>
      <c r="P1690" s="10">
        <f t="shared" si="52"/>
        <v>42804.534652777773</v>
      </c>
      <c r="Q1690" s="10">
        <f t="shared" si="53"/>
        <v>42834.492986111116</v>
      </c>
    </row>
    <row r="1691" spans="1:17" hidden="1" x14ac:dyDescent="0.3">
      <c r="A1691" s="7">
        <v>1689</v>
      </c>
      <c r="B1691" s="3">
        <v>2400</v>
      </c>
      <c r="C1691" s="5">
        <v>2400</v>
      </c>
      <c r="D1691" t="s">
        <v>1755</v>
      </c>
      <c r="E1691" t="s">
        <v>1757</v>
      </c>
      <c r="F1691">
        <v>1489700230</v>
      </c>
      <c r="G1691">
        <v>1487111830</v>
      </c>
      <c r="H1691" t="b">
        <v>0</v>
      </c>
      <c r="I1691">
        <v>14</v>
      </c>
      <c r="J1691" t="b">
        <v>0</v>
      </c>
      <c r="K1691" t="s">
        <v>1824</v>
      </c>
      <c r="L1691">
        <f>ROUND(C1691/B1691*100,0)</f>
        <v>100</v>
      </c>
      <c r="M1691">
        <f>IFERROR(ROUND(C1691/I1691,2),0)</f>
        <v>171.43</v>
      </c>
      <c r="N1691" t="s">
        <v>1863</v>
      </c>
      <c r="O1691" t="s">
        <v>1885</v>
      </c>
      <c r="P1691" s="10">
        <f t="shared" si="52"/>
        <v>42780.942476851851</v>
      </c>
      <c r="Q1691" s="10">
        <f t="shared" si="53"/>
        <v>42810.900810185187</v>
      </c>
    </row>
    <row r="1692" spans="1:17" hidden="1" x14ac:dyDescent="0.3">
      <c r="A1692" s="7">
        <v>1690</v>
      </c>
      <c r="B1692" s="3">
        <v>2500</v>
      </c>
      <c r="C1692" s="5">
        <v>635</v>
      </c>
      <c r="D1692" t="s">
        <v>1755</v>
      </c>
      <c r="E1692" t="s">
        <v>1757</v>
      </c>
      <c r="F1692">
        <v>1491470442</v>
      </c>
      <c r="G1692">
        <v>1488882042</v>
      </c>
      <c r="H1692" t="b">
        <v>0</v>
      </c>
      <c r="I1692">
        <v>11</v>
      </c>
      <c r="J1692" t="b">
        <v>0</v>
      </c>
      <c r="K1692" t="s">
        <v>1824</v>
      </c>
      <c r="L1692">
        <f>ROUND(C1692/B1692*100,0)</f>
        <v>25</v>
      </c>
      <c r="M1692">
        <f>IFERROR(ROUND(C1692/I1692,2),0)</f>
        <v>57.73</v>
      </c>
      <c r="N1692" t="s">
        <v>1863</v>
      </c>
      <c r="O1692" t="s">
        <v>1885</v>
      </c>
      <c r="P1692" s="10">
        <f t="shared" si="52"/>
        <v>42801.43104166667</v>
      </c>
      <c r="Q1692" s="10">
        <f t="shared" si="53"/>
        <v>42831.389374999999</v>
      </c>
    </row>
    <row r="1693" spans="1:17" hidden="1" x14ac:dyDescent="0.3">
      <c r="A1693" s="7">
        <v>1691</v>
      </c>
      <c r="B1693" s="3">
        <v>30000</v>
      </c>
      <c r="C1693" s="5">
        <v>10042</v>
      </c>
      <c r="D1693" t="s">
        <v>1755</v>
      </c>
      <c r="E1693" t="s">
        <v>1757</v>
      </c>
      <c r="F1693">
        <v>1491181200</v>
      </c>
      <c r="G1693">
        <v>1488387008</v>
      </c>
      <c r="H1693" t="b">
        <v>0</v>
      </c>
      <c r="I1693">
        <v>38</v>
      </c>
      <c r="J1693" t="b">
        <v>0</v>
      </c>
      <c r="K1693" t="s">
        <v>1824</v>
      </c>
      <c r="L1693">
        <f>ROUND(C1693/B1693*100,0)</f>
        <v>33</v>
      </c>
      <c r="M1693">
        <f>IFERROR(ROUND(C1693/I1693,2),0)</f>
        <v>264.26</v>
      </c>
      <c r="N1693" t="s">
        <v>1863</v>
      </c>
      <c r="O1693" t="s">
        <v>1885</v>
      </c>
      <c r="P1693" s="10">
        <f t="shared" si="52"/>
        <v>42795.701481481476</v>
      </c>
      <c r="Q1693" s="10">
        <f t="shared" si="53"/>
        <v>42828.041666666672</v>
      </c>
    </row>
    <row r="1694" spans="1:17" hidden="1" x14ac:dyDescent="0.3">
      <c r="A1694" s="7">
        <v>1692</v>
      </c>
      <c r="B1694" s="3">
        <v>5000</v>
      </c>
      <c r="C1694" s="5">
        <v>2390</v>
      </c>
      <c r="D1694" t="s">
        <v>1755</v>
      </c>
      <c r="E1694" t="s">
        <v>1757</v>
      </c>
      <c r="F1694">
        <v>1490572740</v>
      </c>
      <c r="G1694">
        <v>1487734667</v>
      </c>
      <c r="H1694" t="b">
        <v>0</v>
      </c>
      <c r="I1694">
        <v>15</v>
      </c>
      <c r="J1694" t="b">
        <v>0</v>
      </c>
      <c r="K1694" t="s">
        <v>1824</v>
      </c>
      <c r="L1694">
        <f>ROUND(C1694/B1694*100,0)</f>
        <v>48</v>
      </c>
      <c r="M1694">
        <f>IFERROR(ROUND(C1694/I1694,2),0)</f>
        <v>159.33000000000001</v>
      </c>
      <c r="N1694" t="s">
        <v>1863</v>
      </c>
      <c r="O1694" t="s">
        <v>1885</v>
      </c>
      <c r="P1694" s="10">
        <f t="shared" si="52"/>
        <v>42788.151238425926</v>
      </c>
      <c r="Q1694" s="10">
        <f t="shared" si="53"/>
        <v>42820.999305555553</v>
      </c>
    </row>
    <row r="1695" spans="1:17" hidden="1" x14ac:dyDescent="0.3">
      <c r="A1695" s="7">
        <v>1693</v>
      </c>
      <c r="B1695" s="3">
        <v>3000</v>
      </c>
      <c r="C1695" s="5">
        <v>280</v>
      </c>
      <c r="D1695" t="s">
        <v>1755</v>
      </c>
      <c r="E1695" t="s">
        <v>1758</v>
      </c>
      <c r="F1695">
        <v>1491768000</v>
      </c>
      <c r="G1695">
        <v>1489097112</v>
      </c>
      <c r="H1695" t="b">
        <v>0</v>
      </c>
      <c r="I1695">
        <v>8</v>
      </c>
      <c r="J1695" t="b">
        <v>0</v>
      </c>
      <c r="K1695" t="s">
        <v>1824</v>
      </c>
      <c r="L1695">
        <f>ROUND(C1695/B1695*100,0)</f>
        <v>9</v>
      </c>
      <c r="M1695">
        <f>IFERROR(ROUND(C1695/I1695,2),0)</f>
        <v>35</v>
      </c>
      <c r="N1695" t="s">
        <v>1863</v>
      </c>
      <c r="O1695" t="s">
        <v>1885</v>
      </c>
      <c r="P1695" s="10">
        <f t="shared" si="52"/>
        <v>42803.920277777783</v>
      </c>
      <c r="Q1695" s="10">
        <f t="shared" si="53"/>
        <v>42834.833333333328</v>
      </c>
    </row>
    <row r="1696" spans="1:17" hidden="1" x14ac:dyDescent="0.3">
      <c r="A1696" s="7">
        <v>1694</v>
      </c>
      <c r="B1696" s="3">
        <v>10000</v>
      </c>
      <c r="C1696" s="5">
        <v>5</v>
      </c>
      <c r="D1696" t="s">
        <v>1755</v>
      </c>
      <c r="E1696" t="s">
        <v>1757</v>
      </c>
      <c r="F1696">
        <v>1490589360</v>
      </c>
      <c r="G1696">
        <v>1488038674</v>
      </c>
      <c r="H1696" t="b">
        <v>0</v>
      </c>
      <c r="I1696">
        <v>1</v>
      </c>
      <c r="J1696" t="b">
        <v>0</v>
      </c>
      <c r="K1696" t="s">
        <v>1824</v>
      </c>
      <c r="L1696">
        <f>ROUND(C1696/B1696*100,0)</f>
        <v>0</v>
      </c>
      <c r="M1696">
        <f>IFERROR(ROUND(C1696/I1696,2),0)</f>
        <v>5</v>
      </c>
      <c r="N1696" t="s">
        <v>1863</v>
      </c>
      <c r="O1696" t="s">
        <v>1885</v>
      </c>
      <c r="P1696" s="10">
        <f t="shared" si="52"/>
        <v>42791.669837962967</v>
      </c>
      <c r="Q1696" s="10">
        <f t="shared" si="53"/>
        <v>42821.191666666666</v>
      </c>
    </row>
    <row r="1697" spans="1:17" hidden="1" x14ac:dyDescent="0.3">
      <c r="A1697" s="7">
        <v>1695</v>
      </c>
      <c r="B1697" s="3">
        <v>12000</v>
      </c>
      <c r="C1697" s="5">
        <v>1405</v>
      </c>
      <c r="D1697" t="s">
        <v>1755</v>
      </c>
      <c r="E1697" t="s">
        <v>1757</v>
      </c>
      <c r="F1697">
        <v>1491786000</v>
      </c>
      <c r="G1697">
        <v>1488847514</v>
      </c>
      <c r="H1697" t="b">
        <v>0</v>
      </c>
      <c r="I1697">
        <v>23</v>
      </c>
      <c r="J1697" t="b">
        <v>0</v>
      </c>
      <c r="K1697" t="s">
        <v>1824</v>
      </c>
      <c r="L1697">
        <f>ROUND(C1697/B1697*100,0)</f>
        <v>12</v>
      </c>
      <c r="M1697">
        <f>IFERROR(ROUND(C1697/I1697,2),0)</f>
        <v>61.09</v>
      </c>
      <c r="N1697" t="s">
        <v>1863</v>
      </c>
      <c r="O1697" t="s">
        <v>1885</v>
      </c>
      <c r="P1697" s="10">
        <f t="shared" si="52"/>
        <v>42801.031412037039</v>
      </c>
      <c r="Q1697" s="10">
        <f t="shared" si="53"/>
        <v>42835.041666666672</v>
      </c>
    </row>
    <row r="1698" spans="1:17" hidden="1" x14ac:dyDescent="0.3">
      <c r="A1698" s="7">
        <v>1696</v>
      </c>
      <c r="B1698" s="3">
        <v>300000</v>
      </c>
      <c r="C1698" s="5">
        <v>0</v>
      </c>
      <c r="D1698" t="s">
        <v>1755</v>
      </c>
      <c r="E1698" t="s">
        <v>1757</v>
      </c>
      <c r="F1698">
        <v>1491007211</v>
      </c>
      <c r="G1698">
        <v>1488418811</v>
      </c>
      <c r="H1698" t="b">
        <v>0</v>
      </c>
      <c r="I1698">
        <v>0</v>
      </c>
      <c r="J1698" t="b">
        <v>0</v>
      </c>
      <c r="K1698" t="s">
        <v>1824</v>
      </c>
      <c r="L1698">
        <f>ROUND(C1698/B1698*100,0)</f>
        <v>0</v>
      </c>
      <c r="M1698">
        <f>IFERROR(ROUND(C1698/I1698,2),0)</f>
        <v>0</v>
      </c>
      <c r="N1698" t="s">
        <v>1863</v>
      </c>
      <c r="O1698" t="s">
        <v>1885</v>
      </c>
      <c r="P1698" s="10">
        <f t="shared" si="52"/>
        <v>42796.069571759261</v>
      </c>
      <c r="Q1698" s="10">
        <f t="shared" si="53"/>
        <v>42826.027905092589</v>
      </c>
    </row>
    <row r="1699" spans="1:17" hidden="1" x14ac:dyDescent="0.3">
      <c r="A1699" s="7">
        <v>1697</v>
      </c>
      <c r="B1699" s="3">
        <v>12500</v>
      </c>
      <c r="C1699" s="5">
        <v>2526</v>
      </c>
      <c r="D1699" t="s">
        <v>1755</v>
      </c>
      <c r="E1699" t="s">
        <v>1757</v>
      </c>
      <c r="F1699">
        <v>1491781648</v>
      </c>
      <c r="G1699">
        <v>1489193248</v>
      </c>
      <c r="H1699" t="b">
        <v>0</v>
      </c>
      <c r="I1699">
        <v>22</v>
      </c>
      <c r="J1699" t="b">
        <v>0</v>
      </c>
      <c r="K1699" t="s">
        <v>1824</v>
      </c>
      <c r="L1699">
        <f>ROUND(C1699/B1699*100,0)</f>
        <v>20</v>
      </c>
      <c r="M1699">
        <f>IFERROR(ROUND(C1699/I1699,2),0)</f>
        <v>114.82</v>
      </c>
      <c r="N1699" t="s">
        <v>1863</v>
      </c>
      <c r="O1699" t="s">
        <v>1885</v>
      </c>
      <c r="P1699" s="10">
        <f t="shared" si="52"/>
        <v>42805.032962962956</v>
      </c>
      <c r="Q1699" s="10">
        <f t="shared" si="53"/>
        <v>42834.991296296299</v>
      </c>
    </row>
    <row r="1700" spans="1:17" hidden="1" x14ac:dyDescent="0.3">
      <c r="A1700" s="7">
        <v>1698</v>
      </c>
      <c r="B1700" s="3">
        <v>125000</v>
      </c>
      <c r="C1700" s="5">
        <v>0</v>
      </c>
      <c r="D1700" t="s">
        <v>1755</v>
      </c>
      <c r="E1700" t="s">
        <v>1757</v>
      </c>
      <c r="F1700">
        <v>1490499180</v>
      </c>
      <c r="G1700">
        <v>1488430760</v>
      </c>
      <c r="H1700" t="b">
        <v>0</v>
      </c>
      <c r="I1700">
        <v>0</v>
      </c>
      <c r="J1700" t="b">
        <v>0</v>
      </c>
      <c r="K1700" t="s">
        <v>1824</v>
      </c>
      <c r="L1700">
        <f>ROUND(C1700/B1700*100,0)</f>
        <v>0</v>
      </c>
      <c r="M1700">
        <f>IFERROR(ROUND(C1700/I1700,2),0)</f>
        <v>0</v>
      </c>
      <c r="N1700" t="s">
        <v>1863</v>
      </c>
      <c r="O1700" t="s">
        <v>1885</v>
      </c>
      <c r="P1700" s="10">
        <f t="shared" si="52"/>
        <v>42796.207870370374</v>
      </c>
      <c r="Q1700" s="10">
        <f t="shared" si="53"/>
        <v>42820.147916666669</v>
      </c>
    </row>
    <row r="1701" spans="1:17" hidden="1" x14ac:dyDescent="0.3">
      <c r="A1701" s="7">
        <v>1699</v>
      </c>
      <c r="B1701" s="3">
        <v>5105</v>
      </c>
      <c r="C1701" s="5">
        <v>216</v>
      </c>
      <c r="D1701" t="s">
        <v>1755</v>
      </c>
      <c r="E1701" t="s">
        <v>1757</v>
      </c>
      <c r="F1701">
        <v>1491943445</v>
      </c>
      <c r="G1701">
        <v>1489351445</v>
      </c>
      <c r="H1701" t="b">
        <v>0</v>
      </c>
      <c r="I1701">
        <v>4</v>
      </c>
      <c r="J1701" t="b">
        <v>0</v>
      </c>
      <c r="K1701" t="s">
        <v>1824</v>
      </c>
      <c r="L1701">
        <f>ROUND(C1701/B1701*100,0)</f>
        <v>4</v>
      </c>
      <c r="M1701">
        <f>IFERROR(ROUND(C1701/I1701,2),0)</f>
        <v>54</v>
      </c>
      <c r="N1701" t="s">
        <v>1863</v>
      </c>
      <c r="O1701" t="s">
        <v>1885</v>
      </c>
      <c r="P1701" s="10">
        <f t="shared" si="52"/>
        <v>42806.863946759258</v>
      </c>
      <c r="Q1701" s="10">
        <f t="shared" si="53"/>
        <v>42836.863946759258</v>
      </c>
    </row>
    <row r="1702" spans="1:17" hidden="1" x14ac:dyDescent="0.3">
      <c r="A1702" s="7">
        <v>1700</v>
      </c>
      <c r="B1702" s="3">
        <v>20000</v>
      </c>
      <c r="C1702" s="5">
        <v>5212</v>
      </c>
      <c r="D1702" t="s">
        <v>1755</v>
      </c>
      <c r="E1702" t="s">
        <v>1757</v>
      </c>
      <c r="F1702">
        <v>1491019200</v>
      </c>
      <c r="G1702">
        <v>1488418990</v>
      </c>
      <c r="H1702" t="b">
        <v>0</v>
      </c>
      <c r="I1702">
        <v>79</v>
      </c>
      <c r="J1702" t="b">
        <v>0</v>
      </c>
      <c r="K1702" t="s">
        <v>1824</v>
      </c>
      <c r="L1702">
        <f>ROUND(C1702/B1702*100,0)</f>
        <v>26</v>
      </c>
      <c r="M1702">
        <f>IFERROR(ROUND(C1702/I1702,2),0)</f>
        <v>65.97</v>
      </c>
      <c r="N1702" t="s">
        <v>1863</v>
      </c>
      <c r="O1702" t="s">
        <v>1885</v>
      </c>
      <c r="P1702" s="10">
        <f t="shared" si="52"/>
        <v>42796.071643518517</v>
      </c>
      <c r="Q1702" s="10">
        <f t="shared" si="53"/>
        <v>42826.166666666672</v>
      </c>
    </row>
    <row r="1703" spans="1:17" hidden="1" x14ac:dyDescent="0.3">
      <c r="A1703" s="7">
        <v>1701</v>
      </c>
      <c r="B1703" s="3">
        <v>5050</v>
      </c>
      <c r="C1703" s="5">
        <v>10</v>
      </c>
      <c r="D1703" t="s">
        <v>1754</v>
      </c>
      <c r="E1703" t="s">
        <v>1757</v>
      </c>
      <c r="F1703">
        <v>1421337405</v>
      </c>
      <c r="G1703">
        <v>1418745405</v>
      </c>
      <c r="H1703" t="b">
        <v>0</v>
      </c>
      <c r="I1703">
        <v>2</v>
      </c>
      <c r="J1703" t="b">
        <v>0</v>
      </c>
      <c r="K1703" t="s">
        <v>1824</v>
      </c>
      <c r="L1703">
        <f>ROUND(C1703/B1703*100,0)</f>
        <v>0</v>
      </c>
      <c r="M1703">
        <f>IFERROR(ROUND(C1703/I1703,2),0)</f>
        <v>5</v>
      </c>
      <c r="N1703" t="s">
        <v>1863</v>
      </c>
      <c r="O1703" t="s">
        <v>1885</v>
      </c>
      <c r="P1703" s="10">
        <f t="shared" si="52"/>
        <v>41989.664409722223</v>
      </c>
      <c r="Q1703" s="10">
        <f t="shared" si="53"/>
        <v>42019.664409722223</v>
      </c>
    </row>
    <row r="1704" spans="1:17" hidden="1" x14ac:dyDescent="0.3">
      <c r="A1704" s="7">
        <v>1702</v>
      </c>
      <c r="B1704" s="3">
        <v>16500</v>
      </c>
      <c r="C1704" s="5">
        <v>1</v>
      </c>
      <c r="D1704" t="s">
        <v>1754</v>
      </c>
      <c r="E1704" t="s">
        <v>1757</v>
      </c>
      <c r="F1704">
        <v>1427745150</v>
      </c>
      <c r="G1704">
        <v>1425156750</v>
      </c>
      <c r="H1704" t="b">
        <v>0</v>
      </c>
      <c r="I1704">
        <v>1</v>
      </c>
      <c r="J1704" t="b">
        <v>0</v>
      </c>
      <c r="K1704" t="s">
        <v>1824</v>
      </c>
      <c r="L1704">
        <f>ROUND(C1704/B1704*100,0)</f>
        <v>0</v>
      </c>
      <c r="M1704">
        <f>IFERROR(ROUND(C1704/I1704,2),0)</f>
        <v>1</v>
      </c>
      <c r="N1704" t="s">
        <v>1863</v>
      </c>
      <c r="O1704" t="s">
        <v>1885</v>
      </c>
      <c r="P1704" s="10">
        <f t="shared" si="52"/>
        <v>42063.869791666672</v>
      </c>
      <c r="Q1704" s="10">
        <f t="shared" si="53"/>
        <v>42093.828125</v>
      </c>
    </row>
    <row r="1705" spans="1:17" hidden="1" x14ac:dyDescent="0.3">
      <c r="A1705" s="7">
        <v>1703</v>
      </c>
      <c r="B1705" s="3">
        <v>5000</v>
      </c>
      <c r="C1705" s="5">
        <v>51</v>
      </c>
      <c r="D1705" t="s">
        <v>1754</v>
      </c>
      <c r="E1705" t="s">
        <v>1757</v>
      </c>
      <c r="F1705">
        <v>1441003537</v>
      </c>
      <c r="G1705">
        <v>1435819537</v>
      </c>
      <c r="H1705" t="b">
        <v>0</v>
      </c>
      <c r="I1705">
        <v>2</v>
      </c>
      <c r="J1705" t="b">
        <v>0</v>
      </c>
      <c r="K1705" t="s">
        <v>1824</v>
      </c>
      <c r="L1705">
        <f>ROUND(C1705/B1705*100,0)</f>
        <v>1</v>
      </c>
      <c r="M1705">
        <f>IFERROR(ROUND(C1705/I1705,2),0)</f>
        <v>25.5</v>
      </c>
      <c r="N1705" t="s">
        <v>1863</v>
      </c>
      <c r="O1705" t="s">
        <v>1885</v>
      </c>
      <c r="P1705" s="10">
        <f t="shared" si="52"/>
        <v>42187.281678240746</v>
      </c>
      <c r="Q1705" s="10">
        <f t="shared" si="53"/>
        <v>42247.281678240746</v>
      </c>
    </row>
    <row r="1706" spans="1:17" hidden="1" x14ac:dyDescent="0.3">
      <c r="A1706" s="7">
        <v>1704</v>
      </c>
      <c r="B1706" s="3">
        <v>2000</v>
      </c>
      <c r="C1706" s="5">
        <v>1302</v>
      </c>
      <c r="D1706" t="s">
        <v>1754</v>
      </c>
      <c r="E1706" t="s">
        <v>1757</v>
      </c>
      <c r="F1706">
        <v>1424056873</v>
      </c>
      <c r="G1706">
        <v>1421464873</v>
      </c>
      <c r="H1706" t="b">
        <v>0</v>
      </c>
      <c r="I1706">
        <v>11</v>
      </c>
      <c r="J1706" t="b">
        <v>0</v>
      </c>
      <c r="K1706" t="s">
        <v>1824</v>
      </c>
      <c r="L1706">
        <f>ROUND(C1706/B1706*100,0)</f>
        <v>65</v>
      </c>
      <c r="M1706">
        <f>IFERROR(ROUND(C1706/I1706,2),0)</f>
        <v>118.36</v>
      </c>
      <c r="N1706" t="s">
        <v>1863</v>
      </c>
      <c r="O1706" t="s">
        <v>1885</v>
      </c>
      <c r="P1706" s="10">
        <f t="shared" si="52"/>
        <v>42021.139733796299</v>
      </c>
      <c r="Q1706" s="10">
        <f t="shared" si="53"/>
        <v>42051.139733796299</v>
      </c>
    </row>
    <row r="1707" spans="1:17" hidden="1" x14ac:dyDescent="0.3">
      <c r="A1707" s="7">
        <v>1705</v>
      </c>
      <c r="B1707" s="3">
        <v>2000</v>
      </c>
      <c r="C1707" s="5">
        <v>0</v>
      </c>
      <c r="D1707" t="s">
        <v>1754</v>
      </c>
      <c r="E1707" t="s">
        <v>1757</v>
      </c>
      <c r="F1707">
        <v>1441814400</v>
      </c>
      <c r="G1707">
        <v>1440807846</v>
      </c>
      <c r="H1707" t="b">
        <v>0</v>
      </c>
      <c r="I1707">
        <v>0</v>
      </c>
      <c r="J1707" t="b">
        <v>0</v>
      </c>
      <c r="K1707" t="s">
        <v>1824</v>
      </c>
      <c r="L1707">
        <f>ROUND(C1707/B1707*100,0)</f>
        <v>0</v>
      </c>
      <c r="M1707">
        <f>IFERROR(ROUND(C1707/I1707,2),0)</f>
        <v>0</v>
      </c>
      <c r="N1707" t="s">
        <v>1863</v>
      </c>
      <c r="O1707" t="s">
        <v>1885</v>
      </c>
      <c r="P1707" s="10">
        <f t="shared" si="52"/>
        <v>42245.016736111109</v>
      </c>
      <c r="Q1707" s="10">
        <f t="shared" si="53"/>
        <v>42256.666666666672</v>
      </c>
    </row>
    <row r="1708" spans="1:17" hidden="1" x14ac:dyDescent="0.3">
      <c r="A1708" s="7">
        <v>1706</v>
      </c>
      <c r="B1708" s="3">
        <v>5500</v>
      </c>
      <c r="C1708" s="5">
        <v>0</v>
      </c>
      <c r="D1708" t="s">
        <v>1754</v>
      </c>
      <c r="E1708" t="s">
        <v>1769</v>
      </c>
      <c r="F1708">
        <v>1440314472</v>
      </c>
      <c r="G1708">
        <v>1435130472</v>
      </c>
      <c r="H1708" t="b">
        <v>0</v>
      </c>
      <c r="I1708">
        <v>0</v>
      </c>
      <c r="J1708" t="b">
        <v>0</v>
      </c>
      <c r="K1708" t="s">
        <v>1824</v>
      </c>
      <c r="L1708">
        <f>ROUND(C1708/B1708*100,0)</f>
        <v>0</v>
      </c>
      <c r="M1708">
        <f>IFERROR(ROUND(C1708/I1708,2),0)</f>
        <v>0</v>
      </c>
      <c r="N1708" t="s">
        <v>1863</v>
      </c>
      <c r="O1708" t="s">
        <v>1885</v>
      </c>
      <c r="P1708" s="10">
        <f t="shared" si="52"/>
        <v>42179.306388888886</v>
      </c>
      <c r="Q1708" s="10">
        <f t="shared" si="53"/>
        <v>42239.306388888886</v>
      </c>
    </row>
    <row r="1709" spans="1:17" hidden="1" x14ac:dyDescent="0.3">
      <c r="A1709" s="7">
        <v>1707</v>
      </c>
      <c r="B1709" s="3">
        <v>5000</v>
      </c>
      <c r="C1709" s="5">
        <v>487</v>
      </c>
      <c r="D1709" t="s">
        <v>1754</v>
      </c>
      <c r="E1709" t="s">
        <v>1757</v>
      </c>
      <c r="F1709">
        <v>1459181895</v>
      </c>
      <c r="G1709">
        <v>1456593495</v>
      </c>
      <c r="H1709" t="b">
        <v>0</v>
      </c>
      <c r="I1709">
        <v>9</v>
      </c>
      <c r="J1709" t="b">
        <v>0</v>
      </c>
      <c r="K1709" t="s">
        <v>1824</v>
      </c>
      <c r="L1709">
        <f>ROUND(C1709/B1709*100,0)</f>
        <v>10</v>
      </c>
      <c r="M1709">
        <f>IFERROR(ROUND(C1709/I1709,2),0)</f>
        <v>54.11</v>
      </c>
      <c r="N1709" t="s">
        <v>1863</v>
      </c>
      <c r="O1709" t="s">
        <v>1885</v>
      </c>
      <c r="P1709" s="10">
        <f t="shared" si="52"/>
        <v>42427.721006944441</v>
      </c>
      <c r="Q1709" s="10">
        <f t="shared" si="53"/>
        <v>42457.679340277777</v>
      </c>
    </row>
    <row r="1710" spans="1:17" hidden="1" x14ac:dyDescent="0.3">
      <c r="A1710" s="7">
        <v>1708</v>
      </c>
      <c r="B1710" s="3">
        <v>7000</v>
      </c>
      <c r="C1710" s="5">
        <v>0</v>
      </c>
      <c r="D1710" t="s">
        <v>1754</v>
      </c>
      <c r="E1710" t="s">
        <v>1757</v>
      </c>
      <c r="F1710">
        <v>1462135706</v>
      </c>
      <c r="G1710">
        <v>1458679706</v>
      </c>
      <c r="H1710" t="b">
        <v>0</v>
      </c>
      <c r="I1710">
        <v>0</v>
      </c>
      <c r="J1710" t="b">
        <v>0</v>
      </c>
      <c r="K1710" t="s">
        <v>1824</v>
      </c>
      <c r="L1710">
        <f>ROUND(C1710/B1710*100,0)</f>
        <v>0</v>
      </c>
      <c r="M1710">
        <f>IFERROR(ROUND(C1710/I1710,2),0)</f>
        <v>0</v>
      </c>
      <c r="N1710" t="s">
        <v>1863</v>
      </c>
      <c r="O1710" t="s">
        <v>1885</v>
      </c>
      <c r="P1710" s="10">
        <f t="shared" si="52"/>
        <v>42451.866967592592</v>
      </c>
      <c r="Q1710" s="10">
        <f t="shared" si="53"/>
        <v>42491.866967592592</v>
      </c>
    </row>
    <row r="1711" spans="1:17" hidden="1" x14ac:dyDescent="0.3">
      <c r="A1711" s="7">
        <v>1709</v>
      </c>
      <c r="B1711" s="3">
        <v>1750</v>
      </c>
      <c r="C1711" s="5">
        <v>85</v>
      </c>
      <c r="D1711" t="s">
        <v>1754</v>
      </c>
      <c r="E1711" t="s">
        <v>1757</v>
      </c>
      <c r="F1711">
        <v>1409513940</v>
      </c>
      <c r="G1711">
        <v>1405949514</v>
      </c>
      <c r="H1711" t="b">
        <v>0</v>
      </c>
      <c r="I1711">
        <v>4</v>
      </c>
      <c r="J1711" t="b">
        <v>0</v>
      </c>
      <c r="K1711" t="s">
        <v>1824</v>
      </c>
      <c r="L1711">
        <f>ROUND(C1711/B1711*100,0)</f>
        <v>5</v>
      </c>
      <c r="M1711">
        <f>IFERROR(ROUND(C1711/I1711,2),0)</f>
        <v>21.25</v>
      </c>
      <c r="N1711" t="s">
        <v>1863</v>
      </c>
      <c r="O1711" t="s">
        <v>1885</v>
      </c>
      <c r="P1711" s="10">
        <f t="shared" si="52"/>
        <v>41841.56381944444</v>
      </c>
      <c r="Q1711" s="10">
        <f t="shared" si="53"/>
        <v>41882.818749999999</v>
      </c>
    </row>
    <row r="1712" spans="1:17" hidden="1" x14ac:dyDescent="0.3">
      <c r="A1712" s="7">
        <v>1710</v>
      </c>
      <c r="B1712" s="3">
        <v>5000</v>
      </c>
      <c r="C1712" s="5">
        <v>34</v>
      </c>
      <c r="D1712" t="s">
        <v>1754</v>
      </c>
      <c r="E1712" t="s">
        <v>1769</v>
      </c>
      <c r="F1712">
        <v>1453122000</v>
      </c>
      <c r="G1712">
        <v>1449151888</v>
      </c>
      <c r="H1712" t="b">
        <v>0</v>
      </c>
      <c r="I1712">
        <v>1</v>
      </c>
      <c r="J1712" t="b">
        <v>0</v>
      </c>
      <c r="K1712" t="s">
        <v>1824</v>
      </c>
      <c r="L1712">
        <f>ROUND(C1712/B1712*100,0)</f>
        <v>1</v>
      </c>
      <c r="M1712">
        <f>IFERROR(ROUND(C1712/I1712,2),0)</f>
        <v>34</v>
      </c>
      <c r="N1712" t="s">
        <v>1863</v>
      </c>
      <c r="O1712" t="s">
        <v>1885</v>
      </c>
      <c r="P1712" s="10">
        <f t="shared" si="52"/>
        <v>42341.59129629629</v>
      </c>
      <c r="Q1712" s="10">
        <f t="shared" si="53"/>
        <v>42387.541666666672</v>
      </c>
    </row>
    <row r="1713" spans="1:17" hidden="1" x14ac:dyDescent="0.3">
      <c r="A1713" s="7">
        <v>1711</v>
      </c>
      <c r="B1713" s="3">
        <v>10000</v>
      </c>
      <c r="C1713" s="5">
        <v>1050</v>
      </c>
      <c r="D1713" t="s">
        <v>1754</v>
      </c>
      <c r="E1713" t="s">
        <v>1757</v>
      </c>
      <c r="F1713">
        <v>1409585434</v>
      </c>
      <c r="G1713">
        <v>1406907034</v>
      </c>
      <c r="H1713" t="b">
        <v>0</v>
      </c>
      <c r="I1713">
        <v>2</v>
      </c>
      <c r="J1713" t="b">
        <v>0</v>
      </c>
      <c r="K1713" t="s">
        <v>1824</v>
      </c>
      <c r="L1713">
        <f>ROUND(C1713/B1713*100,0)</f>
        <v>11</v>
      </c>
      <c r="M1713">
        <f>IFERROR(ROUND(C1713/I1713,2),0)</f>
        <v>525</v>
      </c>
      <c r="N1713" t="s">
        <v>1863</v>
      </c>
      <c r="O1713" t="s">
        <v>1885</v>
      </c>
      <c r="P1713" s="10">
        <f t="shared" si="52"/>
        <v>41852.646226851852</v>
      </c>
      <c r="Q1713" s="10">
        <f t="shared" si="53"/>
        <v>41883.646226851852</v>
      </c>
    </row>
    <row r="1714" spans="1:17" hidden="1" x14ac:dyDescent="0.3">
      <c r="A1714" s="7">
        <v>1712</v>
      </c>
      <c r="B1714" s="3">
        <v>5000</v>
      </c>
      <c r="C1714" s="5">
        <v>0</v>
      </c>
      <c r="D1714" t="s">
        <v>1754</v>
      </c>
      <c r="E1714" t="s">
        <v>1757</v>
      </c>
      <c r="F1714">
        <v>1435701353</v>
      </c>
      <c r="G1714">
        <v>1430517353</v>
      </c>
      <c r="H1714" t="b">
        <v>0</v>
      </c>
      <c r="I1714">
        <v>0</v>
      </c>
      <c r="J1714" t="b">
        <v>0</v>
      </c>
      <c r="K1714" t="s">
        <v>1824</v>
      </c>
      <c r="L1714">
        <f>ROUND(C1714/B1714*100,0)</f>
        <v>0</v>
      </c>
      <c r="M1714">
        <f>IFERROR(ROUND(C1714/I1714,2),0)</f>
        <v>0</v>
      </c>
      <c r="N1714" t="s">
        <v>1863</v>
      </c>
      <c r="O1714" t="s">
        <v>1885</v>
      </c>
      <c r="P1714" s="10">
        <f t="shared" si="52"/>
        <v>42125.913807870369</v>
      </c>
      <c r="Q1714" s="10">
        <f t="shared" si="53"/>
        <v>42185.913807870369</v>
      </c>
    </row>
    <row r="1715" spans="1:17" hidden="1" x14ac:dyDescent="0.3">
      <c r="A1715" s="7">
        <v>1713</v>
      </c>
      <c r="B1715" s="3">
        <v>3000</v>
      </c>
      <c r="C1715" s="5">
        <v>50</v>
      </c>
      <c r="D1715" t="s">
        <v>1754</v>
      </c>
      <c r="E1715" t="s">
        <v>1757</v>
      </c>
      <c r="F1715">
        <v>1412536412</v>
      </c>
      <c r="G1715">
        <v>1409944412</v>
      </c>
      <c r="H1715" t="b">
        <v>0</v>
      </c>
      <c r="I1715">
        <v>1</v>
      </c>
      <c r="J1715" t="b">
        <v>0</v>
      </c>
      <c r="K1715" t="s">
        <v>1824</v>
      </c>
      <c r="L1715">
        <f>ROUND(C1715/B1715*100,0)</f>
        <v>2</v>
      </c>
      <c r="M1715">
        <f>IFERROR(ROUND(C1715/I1715,2),0)</f>
        <v>50</v>
      </c>
      <c r="N1715" t="s">
        <v>1863</v>
      </c>
      <c r="O1715" t="s">
        <v>1885</v>
      </c>
      <c r="P1715" s="10">
        <f t="shared" si="52"/>
        <v>41887.801064814819</v>
      </c>
      <c r="Q1715" s="10">
        <f t="shared" si="53"/>
        <v>41917.801064814819</v>
      </c>
    </row>
    <row r="1716" spans="1:17" hidden="1" x14ac:dyDescent="0.3">
      <c r="A1716" s="7">
        <v>1714</v>
      </c>
      <c r="B1716" s="3">
        <v>25000</v>
      </c>
      <c r="C1716" s="5">
        <v>1967</v>
      </c>
      <c r="D1716" t="s">
        <v>1754</v>
      </c>
      <c r="E1716" t="s">
        <v>1757</v>
      </c>
      <c r="F1716">
        <v>1430517761</v>
      </c>
      <c r="G1716">
        <v>1427925761</v>
      </c>
      <c r="H1716" t="b">
        <v>0</v>
      </c>
      <c r="I1716">
        <v>17</v>
      </c>
      <c r="J1716" t="b">
        <v>0</v>
      </c>
      <c r="K1716" t="s">
        <v>1824</v>
      </c>
      <c r="L1716">
        <f>ROUND(C1716/B1716*100,0)</f>
        <v>8</v>
      </c>
      <c r="M1716">
        <f>IFERROR(ROUND(C1716/I1716,2),0)</f>
        <v>115.71</v>
      </c>
      <c r="N1716" t="s">
        <v>1863</v>
      </c>
      <c r="O1716" t="s">
        <v>1885</v>
      </c>
      <c r="P1716" s="10">
        <f t="shared" si="52"/>
        <v>42095.918530092589</v>
      </c>
      <c r="Q1716" s="10">
        <f t="shared" si="53"/>
        <v>42125.918530092589</v>
      </c>
    </row>
    <row r="1717" spans="1:17" hidden="1" x14ac:dyDescent="0.3">
      <c r="A1717" s="7">
        <v>1715</v>
      </c>
      <c r="B1717" s="3">
        <v>5000</v>
      </c>
      <c r="C1717" s="5">
        <v>11</v>
      </c>
      <c r="D1717" t="s">
        <v>1754</v>
      </c>
      <c r="E1717" t="s">
        <v>1757</v>
      </c>
      <c r="F1717">
        <v>1427772120</v>
      </c>
      <c r="G1717">
        <v>1425186785</v>
      </c>
      <c r="H1717" t="b">
        <v>0</v>
      </c>
      <c r="I1717">
        <v>2</v>
      </c>
      <c r="J1717" t="b">
        <v>0</v>
      </c>
      <c r="K1717" t="s">
        <v>1824</v>
      </c>
      <c r="L1717">
        <f>ROUND(C1717/B1717*100,0)</f>
        <v>0</v>
      </c>
      <c r="M1717">
        <f>IFERROR(ROUND(C1717/I1717,2),0)</f>
        <v>5.5</v>
      </c>
      <c r="N1717" t="s">
        <v>1863</v>
      </c>
      <c r="O1717" t="s">
        <v>1885</v>
      </c>
      <c r="P1717" s="10">
        <f t="shared" si="52"/>
        <v>42064.217418981483</v>
      </c>
      <c r="Q1717" s="10">
        <f t="shared" si="53"/>
        <v>42094.140277777777</v>
      </c>
    </row>
    <row r="1718" spans="1:17" hidden="1" x14ac:dyDescent="0.3">
      <c r="A1718" s="7">
        <v>1716</v>
      </c>
      <c r="B1718" s="3">
        <v>2000</v>
      </c>
      <c r="C1718" s="5">
        <v>150</v>
      </c>
      <c r="D1718" t="s">
        <v>1754</v>
      </c>
      <c r="E1718" t="s">
        <v>1757</v>
      </c>
      <c r="F1718">
        <v>1481295099</v>
      </c>
      <c r="G1718">
        <v>1477835499</v>
      </c>
      <c r="H1718" t="b">
        <v>0</v>
      </c>
      <c r="I1718">
        <v>3</v>
      </c>
      <c r="J1718" t="b">
        <v>0</v>
      </c>
      <c r="K1718" t="s">
        <v>1824</v>
      </c>
      <c r="L1718">
        <f>ROUND(C1718/B1718*100,0)</f>
        <v>8</v>
      </c>
      <c r="M1718">
        <f>IFERROR(ROUND(C1718/I1718,2),0)</f>
        <v>50</v>
      </c>
      <c r="N1718" t="s">
        <v>1863</v>
      </c>
      <c r="O1718" t="s">
        <v>1885</v>
      </c>
      <c r="P1718" s="10">
        <f t="shared" si="52"/>
        <v>42673.577534722222</v>
      </c>
      <c r="Q1718" s="10">
        <f t="shared" si="53"/>
        <v>42713.619201388887</v>
      </c>
    </row>
    <row r="1719" spans="1:17" hidden="1" x14ac:dyDescent="0.3">
      <c r="A1719" s="7">
        <v>1717</v>
      </c>
      <c r="B1719" s="3">
        <v>3265</v>
      </c>
      <c r="C1719" s="5">
        <v>1395</v>
      </c>
      <c r="D1719" t="s">
        <v>1754</v>
      </c>
      <c r="E1719" t="s">
        <v>1757</v>
      </c>
      <c r="F1719">
        <v>1461211200</v>
      </c>
      <c r="G1719">
        <v>1459467238</v>
      </c>
      <c r="H1719" t="b">
        <v>0</v>
      </c>
      <c r="I1719">
        <v>41</v>
      </c>
      <c r="J1719" t="b">
        <v>0</v>
      </c>
      <c r="K1719" t="s">
        <v>1824</v>
      </c>
      <c r="L1719">
        <f>ROUND(C1719/B1719*100,0)</f>
        <v>43</v>
      </c>
      <c r="M1719">
        <f>IFERROR(ROUND(C1719/I1719,2),0)</f>
        <v>34.020000000000003</v>
      </c>
      <c r="N1719" t="s">
        <v>1863</v>
      </c>
      <c r="O1719" t="s">
        <v>1885</v>
      </c>
      <c r="P1719" s="10">
        <f t="shared" si="52"/>
        <v>42460.98192129629</v>
      </c>
      <c r="Q1719" s="10">
        <f t="shared" si="53"/>
        <v>42481.166666666672</v>
      </c>
    </row>
    <row r="1720" spans="1:17" hidden="1" x14ac:dyDescent="0.3">
      <c r="A1720" s="7">
        <v>1718</v>
      </c>
      <c r="B1720" s="3">
        <v>35000</v>
      </c>
      <c r="C1720" s="5">
        <v>75</v>
      </c>
      <c r="D1720" t="s">
        <v>1754</v>
      </c>
      <c r="E1720" t="s">
        <v>1757</v>
      </c>
      <c r="F1720">
        <v>1463201940</v>
      </c>
      <c r="G1720">
        <v>1459435149</v>
      </c>
      <c r="H1720" t="b">
        <v>0</v>
      </c>
      <c r="I1720">
        <v>2</v>
      </c>
      <c r="J1720" t="b">
        <v>0</v>
      </c>
      <c r="K1720" t="s">
        <v>1824</v>
      </c>
      <c r="L1720">
        <f>ROUND(C1720/B1720*100,0)</f>
        <v>0</v>
      </c>
      <c r="M1720">
        <f>IFERROR(ROUND(C1720/I1720,2),0)</f>
        <v>37.5</v>
      </c>
      <c r="N1720" t="s">
        <v>1863</v>
      </c>
      <c r="O1720" t="s">
        <v>1885</v>
      </c>
      <c r="P1720" s="10">
        <f t="shared" si="52"/>
        <v>42460.610520833332</v>
      </c>
      <c r="Q1720" s="10">
        <f t="shared" si="53"/>
        <v>42504.207638888889</v>
      </c>
    </row>
    <row r="1721" spans="1:17" hidden="1" x14ac:dyDescent="0.3">
      <c r="A1721" s="7">
        <v>1719</v>
      </c>
      <c r="B1721" s="3">
        <v>4000</v>
      </c>
      <c r="C1721" s="5">
        <v>35</v>
      </c>
      <c r="D1721" t="s">
        <v>1754</v>
      </c>
      <c r="E1721" t="s">
        <v>1757</v>
      </c>
      <c r="F1721">
        <v>1410958191</v>
      </c>
      <c r="G1721">
        <v>1408366191</v>
      </c>
      <c r="H1721" t="b">
        <v>0</v>
      </c>
      <c r="I1721">
        <v>3</v>
      </c>
      <c r="J1721" t="b">
        <v>0</v>
      </c>
      <c r="K1721" t="s">
        <v>1824</v>
      </c>
      <c r="L1721">
        <f>ROUND(C1721/B1721*100,0)</f>
        <v>1</v>
      </c>
      <c r="M1721">
        <f>IFERROR(ROUND(C1721/I1721,2),0)</f>
        <v>11.67</v>
      </c>
      <c r="N1721" t="s">
        <v>1863</v>
      </c>
      <c r="O1721" t="s">
        <v>1885</v>
      </c>
      <c r="P1721" s="10">
        <f t="shared" si="52"/>
        <v>41869.534618055557</v>
      </c>
      <c r="Q1721" s="10">
        <f t="shared" si="53"/>
        <v>41899.534618055557</v>
      </c>
    </row>
    <row r="1722" spans="1:17" hidden="1" x14ac:dyDescent="0.3">
      <c r="A1722" s="7">
        <v>1720</v>
      </c>
      <c r="B1722" s="3">
        <v>4000</v>
      </c>
      <c r="C1722" s="5">
        <v>225</v>
      </c>
      <c r="D1722" t="s">
        <v>1754</v>
      </c>
      <c r="E1722" t="s">
        <v>1757</v>
      </c>
      <c r="F1722">
        <v>1415562471</v>
      </c>
      <c r="G1722">
        <v>1412966871</v>
      </c>
      <c r="H1722" t="b">
        <v>0</v>
      </c>
      <c r="I1722">
        <v>8</v>
      </c>
      <c r="J1722" t="b">
        <v>0</v>
      </c>
      <c r="K1722" t="s">
        <v>1824</v>
      </c>
      <c r="L1722">
        <f>ROUND(C1722/B1722*100,0)</f>
        <v>6</v>
      </c>
      <c r="M1722">
        <f>IFERROR(ROUND(C1722/I1722,2),0)</f>
        <v>28.13</v>
      </c>
      <c r="N1722" t="s">
        <v>1863</v>
      </c>
      <c r="O1722" t="s">
        <v>1885</v>
      </c>
      <c r="P1722" s="10">
        <f t="shared" si="52"/>
        <v>41922.783229166671</v>
      </c>
      <c r="Q1722" s="10">
        <f t="shared" si="53"/>
        <v>41952.824895833335</v>
      </c>
    </row>
    <row r="1723" spans="1:17" hidden="1" x14ac:dyDescent="0.3">
      <c r="A1723" s="7">
        <v>1721</v>
      </c>
      <c r="B1723" s="3">
        <v>5000</v>
      </c>
      <c r="C1723" s="5">
        <v>0</v>
      </c>
      <c r="D1723" t="s">
        <v>1754</v>
      </c>
      <c r="E1723" t="s">
        <v>1757</v>
      </c>
      <c r="F1723">
        <v>1449831863</v>
      </c>
      <c r="G1723">
        <v>1447239863</v>
      </c>
      <c r="H1723" t="b">
        <v>0</v>
      </c>
      <c r="I1723">
        <v>0</v>
      </c>
      <c r="J1723" t="b">
        <v>0</v>
      </c>
      <c r="K1723" t="s">
        <v>1824</v>
      </c>
      <c r="L1723">
        <f>ROUND(C1723/B1723*100,0)</f>
        <v>0</v>
      </c>
      <c r="M1723">
        <f>IFERROR(ROUND(C1723/I1723,2),0)</f>
        <v>0</v>
      </c>
      <c r="N1723" t="s">
        <v>1863</v>
      </c>
      <c r="O1723" t="s">
        <v>1885</v>
      </c>
      <c r="P1723" s="10">
        <f t="shared" si="52"/>
        <v>42319.461377314816</v>
      </c>
      <c r="Q1723" s="10">
        <f t="shared" si="53"/>
        <v>42349.461377314816</v>
      </c>
    </row>
    <row r="1724" spans="1:17" hidden="1" x14ac:dyDescent="0.3">
      <c r="A1724" s="7">
        <v>1722</v>
      </c>
      <c r="B1724" s="3">
        <v>2880</v>
      </c>
      <c r="C1724" s="5">
        <v>1</v>
      </c>
      <c r="D1724" t="s">
        <v>1754</v>
      </c>
      <c r="E1724" t="s">
        <v>1757</v>
      </c>
      <c r="F1724">
        <v>1459642200</v>
      </c>
      <c r="G1724">
        <v>1456441429</v>
      </c>
      <c r="H1724" t="b">
        <v>0</v>
      </c>
      <c r="I1724">
        <v>1</v>
      </c>
      <c r="J1724" t="b">
        <v>0</v>
      </c>
      <c r="K1724" t="s">
        <v>1824</v>
      </c>
      <c r="L1724">
        <f>ROUND(C1724/B1724*100,0)</f>
        <v>0</v>
      </c>
      <c r="M1724">
        <f>IFERROR(ROUND(C1724/I1724,2),0)</f>
        <v>1</v>
      </c>
      <c r="N1724" t="s">
        <v>1863</v>
      </c>
      <c r="O1724" t="s">
        <v>1885</v>
      </c>
      <c r="P1724" s="10">
        <f t="shared" si="52"/>
        <v>42425.960983796293</v>
      </c>
      <c r="Q1724" s="10">
        <f t="shared" si="53"/>
        <v>42463.006944444445</v>
      </c>
    </row>
    <row r="1725" spans="1:17" hidden="1" x14ac:dyDescent="0.3">
      <c r="A1725" s="7">
        <v>1723</v>
      </c>
      <c r="B1725" s="3">
        <v>10000</v>
      </c>
      <c r="C1725" s="5">
        <v>650</v>
      </c>
      <c r="D1725" t="s">
        <v>1754</v>
      </c>
      <c r="E1725" t="s">
        <v>1757</v>
      </c>
      <c r="F1725">
        <v>1435730400</v>
      </c>
      <c r="G1725">
        <v>1430855315</v>
      </c>
      <c r="H1725" t="b">
        <v>0</v>
      </c>
      <c r="I1725">
        <v>3</v>
      </c>
      <c r="J1725" t="b">
        <v>0</v>
      </c>
      <c r="K1725" t="s">
        <v>1824</v>
      </c>
      <c r="L1725">
        <f>ROUND(C1725/B1725*100,0)</f>
        <v>7</v>
      </c>
      <c r="M1725">
        <f>IFERROR(ROUND(C1725/I1725,2),0)</f>
        <v>216.67</v>
      </c>
      <c r="N1725" t="s">
        <v>1863</v>
      </c>
      <c r="O1725" t="s">
        <v>1885</v>
      </c>
      <c r="P1725" s="10">
        <f t="shared" si="52"/>
        <v>42129.82540509259</v>
      </c>
      <c r="Q1725" s="10">
        <f t="shared" si="53"/>
        <v>42186.25</v>
      </c>
    </row>
    <row r="1726" spans="1:17" hidden="1" x14ac:dyDescent="0.3">
      <c r="A1726" s="7">
        <v>1724</v>
      </c>
      <c r="B1726" s="3">
        <v>6000</v>
      </c>
      <c r="C1726" s="5">
        <v>35</v>
      </c>
      <c r="D1726" t="s">
        <v>1754</v>
      </c>
      <c r="E1726" t="s">
        <v>1757</v>
      </c>
      <c r="F1726">
        <v>1414707762</v>
      </c>
      <c r="G1726">
        <v>1412115762</v>
      </c>
      <c r="H1726" t="b">
        <v>0</v>
      </c>
      <c r="I1726">
        <v>4</v>
      </c>
      <c r="J1726" t="b">
        <v>0</v>
      </c>
      <c r="K1726" t="s">
        <v>1824</v>
      </c>
      <c r="L1726">
        <f>ROUND(C1726/B1726*100,0)</f>
        <v>1</v>
      </c>
      <c r="M1726">
        <f>IFERROR(ROUND(C1726/I1726,2),0)</f>
        <v>8.75</v>
      </c>
      <c r="N1726" t="s">
        <v>1863</v>
      </c>
      <c r="O1726" t="s">
        <v>1885</v>
      </c>
      <c r="P1726" s="10">
        <f t="shared" si="52"/>
        <v>41912.932430555556</v>
      </c>
      <c r="Q1726" s="10">
        <f t="shared" si="53"/>
        <v>41942.932430555556</v>
      </c>
    </row>
    <row r="1727" spans="1:17" hidden="1" x14ac:dyDescent="0.3">
      <c r="A1727" s="7">
        <v>1725</v>
      </c>
      <c r="B1727" s="3">
        <v>5500</v>
      </c>
      <c r="C1727" s="5">
        <v>560</v>
      </c>
      <c r="D1727" t="s">
        <v>1754</v>
      </c>
      <c r="E1727" t="s">
        <v>1757</v>
      </c>
      <c r="F1727">
        <v>1408922049</v>
      </c>
      <c r="G1727">
        <v>1406330049</v>
      </c>
      <c r="H1727" t="b">
        <v>0</v>
      </c>
      <c r="I1727">
        <v>9</v>
      </c>
      <c r="J1727" t="b">
        <v>0</v>
      </c>
      <c r="K1727" t="s">
        <v>1824</v>
      </c>
      <c r="L1727">
        <f>ROUND(C1727/B1727*100,0)</f>
        <v>10</v>
      </c>
      <c r="M1727">
        <f>IFERROR(ROUND(C1727/I1727,2),0)</f>
        <v>62.22</v>
      </c>
      <c r="N1727" t="s">
        <v>1863</v>
      </c>
      <c r="O1727" t="s">
        <v>1885</v>
      </c>
      <c r="P1727" s="10">
        <f t="shared" si="52"/>
        <v>41845.968159722222</v>
      </c>
      <c r="Q1727" s="10">
        <f t="shared" si="53"/>
        <v>41875.968159722222</v>
      </c>
    </row>
    <row r="1728" spans="1:17" hidden="1" x14ac:dyDescent="0.3">
      <c r="A1728" s="7">
        <v>1726</v>
      </c>
      <c r="B1728" s="3">
        <v>6500</v>
      </c>
      <c r="C1728" s="5">
        <v>2196</v>
      </c>
      <c r="D1728" t="s">
        <v>1754</v>
      </c>
      <c r="E1728" t="s">
        <v>1757</v>
      </c>
      <c r="F1728">
        <v>1403906664</v>
      </c>
      <c r="G1728">
        <v>1401401064</v>
      </c>
      <c r="H1728" t="b">
        <v>0</v>
      </c>
      <c r="I1728">
        <v>16</v>
      </c>
      <c r="J1728" t="b">
        <v>0</v>
      </c>
      <c r="K1728" t="s">
        <v>1824</v>
      </c>
      <c r="L1728">
        <f>ROUND(C1728/B1728*100,0)</f>
        <v>34</v>
      </c>
      <c r="M1728">
        <f>IFERROR(ROUND(C1728/I1728,2),0)</f>
        <v>137.25</v>
      </c>
      <c r="N1728" t="s">
        <v>1863</v>
      </c>
      <c r="O1728" t="s">
        <v>1885</v>
      </c>
      <c r="P1728" s="10">
        <f t="shared" si="52"/>
        <v>41788.919722222221</v>
      </c>
      <c r="Q1728" s="10">
        <f t="shared" si="53"/>
        <v>41817.919722222221</v>
      </c>
    </row>
    <row r="1729" spans="1:17" hidden="1" x14ac:dyDescent="0.3">
      <c r="A1729" s="7">
        <v>1727</v>
      </c>
      <c r="B1729" s="3">
        <v>3000</v>
      </c>
      <c r="C1729" s="5">
        <v>1</v>
      </c>
      <c r="D1729" t="s">
        <v>1754</v>
      </c>
      <c r="E1729" t="s">
        <v>1758</v>
      </c>
      <c r="F1729">
        <v>1428231600</v>
      </c>
      <c r="G1729">
        <v>1423520177</v>
      </c>
      <c r="H1729" t="b">
        <v>0</v>
      </c>
      <c r="I1729">
        <v>1</v>
      </c>
      <c r="J1729" t="b">
        <v>0</v>
      </c>
      <c r="K1729" t="s">
        <v>1824</v>
      </c>
      <c r="L1729">
        <f>ROUND(C1729/B1729*100,0)</f>
        <v>0</v>
      </c>
      <c r="M1729">
        <f>IFERROR(ROUND(C1729/I1729,2),0)</f>
        <v>1</v>
      </c>
      <c r="N1729" t="s">
        <v>1863</v>
      </c>
      <c r="O1729" t="s">
        <v>1885</v>
      </c>
      <c r="P1729" s="10">
        <f t="shared" si="52"/>
        <v>42044.927974537044</v>
      </c>
      <c r="Q1729" s="10">
        <f t="shared" si="53"/>
        <v>42099.458333333328</v>
      </c>
    </row>
    <row r="1730" spans="1:17" hidden="1" x14ac:dyDescent="0.3">
      <c r="A1730" s="7">
        <v>1728</v>
      </c>
      <c r="B1730" s="3">
        <v>1250</v>
      </c>
      <c r="C1730" s="5">
        <v>855</v>
      </c>
      <c r="D1730" t="s">
        <v>1754</v>
      </c>
      <c r="E1730" t="s">
        <v>1757</v>
      </c>
      <c r="F1730">
        <v>1445439674</v>
      </c>
      <c r="G1730">
        <v>1442847674</v>
      </c>
      <c r="H1730" t="b">
        <v>0</v>
      </c>
      <c r="I1730">
        <v>7</v>
      </c>
      <c r="J1730" t="b">
        <v>0</v>
      </c>
      <c r="K1730" t="s">
        <v>1824</v>
      </c>
      <c r="L1730">
        <f>ROUND(C1730/B1730*100,0)</f>
        <v>68</v>
      </c>
      <c r="M1730">
        <f>IFERROR(ROUND(C1730/I1730,2),0)</f>
        <v>122.14</v>
      </c>
      <c r="N1730" t="s">
        <v>1863</v>
      </c>
      <c r="O1730" t="s">
        <v>1885</v>
      </c>
      <c r="P1730" s="10">
        <f t="shared" si="52"/>
        <v>42268.625856481478</v>
      </c>
      <c r="Q1730" s="10">
        <f t="shared" si="53"/>
        <v>42298.625856481478</v>
      </c>
    </row>
    <row r="1731" spans="1:17" hidden="1" x14ac:dyDescent="0.3">
      <c r="A1731" s="7">
        <v>1729</v>
      </c>
      <c r="B1731" s="3">
        <v>10000</v>
      </c>
      <c r="C1731" s="5">
        <v>0</v>
      </c>
      <c r="D1731" t="s">
        <v>1754</v>
      </c>
      <c r="E1731" t="s">
        <v>1757</v>
      </c>
      <c r="F1731">
        <v>1465521306</v>
      </c>
      <c r="G1731">
        <v>1460337306</v>
      </c>
      <c r="H1731" t="b">
        <v>0</v>
      </c>
      <c r="I1731">
        <v>0</v>
      </c>
      <c r="J1731" t="b">
        <v>0</v>
      </c>
      <c r="K1731" t="s">
        <v>1824</v>
      </c>
      <c r="L1731">
        <f>ROUND(C1731/B1731*100,0)</f>
        <v>0</v>
      </c>
      <c r="M1731">
        <f>IFERROR(ROUND(C1731/I1731,2),0)</f>
        <v>0</v>
      </c>
      <c r="N1731" t="s">
        <v>1863</v>
      </c>
      <c r="O1731" t="s">
        <v>1885</v>
      </c>
      <c r="P1731" s="10">
        <f t="shared" ref="P1731:P1794" si="54">(((G1731/60)/60/24)+DATE(1970,1,1))</f>
        <v>42471.052152777775</v>
      </c>
      <c r="Q1731" s="10">
        <f t="shared" ref="Q1731:Q1794" si="55">(((F1731/60)/60/24)+DATE(1970,1,1))</f>
        <v>42531.052152777775</v>
      </c>
    </row>
    <row r="1732" spans="1:17" hidden="1" x14ac:dyDescent="0.3">
      <c r="A1732" s="7">
        <v>1730</v>
      </c>
      <c r="B1732" s="3">
        <v>3000</v>
      </c>
      <c r="C1732" s="5">
        <v>0</v>
      </c>
      <c r="D1732" t="s">
        <v>1754</v>
      </c>
      <c r="E1732" t="s">
        <v>1757</v>
      </c>
      <c r="F1732">
        <v>1445738783</v>
      </c>
      <c r="G1732">
        <v>1443146783</v>
      </c>
      <c r="H1732" t="b">
        <v>0</v>
      </c>
      <c r="I1732">
        <v>0</v>
      </c>
      <c r="J1732" t="b">
        <v>0</v>
      </c>
      <c r="K1732" t="s">
        <v>1824</v>
      </c>
      <c r="L1732">
        <f>ROUND(C1732/B1732*100,0)</f>
        <v>0</v>
      </c>
      <c r="M1732">
        <f>IFERROR(ROUND(C1732/I1732,2),0)</f>
        <v>0</v>
      </c>
      <c r="N1732" t="s">
        <v>1863</v>
      </c>
      <c r="O1732" t="s">
        <v>1885</v>
      </c>
      <c r="P1732" s="10">
        <f t="shared" si="54"/>
        <v>42272.087766203709</v>
      </c>
      <c r="Q1732" s="10">
        <f t="shared" si="55"/>
        <v>42302.087766203709</v>
      </c>
    </row>
    <row r="1733" spans="1:17" hidden="1" x14ac:dyDescent="0.3">
      <c r="A1733" s="7">
        <v>1731</v>
      </c>
      <c r="B1733" s="3">
        <v>1000</v>
      </c>
      <c r="C1733" s="5">
        <v>0</v>
      </c>
      <c r="D1733" t="s">
        <v>1754</v>
      </c>
      <c r="E1733" t="s">
        <v>1757</v>
      </c>
      <c r="F1733">
        <v>1434034800</v>
      </c>
      <c r="G1733">
        <v>1432849552</v>
      </c>
      <c r="H1733" t="b">
        <v>0</v>
      </c>
      <c r="I1733">
        <v>0</v>
      </c>
      <c r="J1733" t="b">
        <v>0</v>
      </c>
      <c r="K1733" t="s">
        <v>1824</v>
      </c>
      <c r="L1733">
        <f>ROUND(C1733/B1733*100,0)</f>
        <v>0</v>
      </c>
      <c r="M1733">
        <f>IFERROR(ROUND(C1733/I1733,2),0)</f>
        <v>0</v>
      </c>
      <c r="N1733" t="s">
        <v>1863</v>
      </c>
      <c r="O1733" t="s">
        <v>1885</v>
      </c>
      <c r="P1733" s="10">
        <f t="shared" si="54"/>
        <v>42152.906851851847</v>
      </c>
      <c r="Q1733" s="10">
        <f t="shared" si="55"/>
        <v>42166.625</v>
      </c>
    </row>
    <row r="1734" spans="1:17" hidden="1" x14ac:dyDescent="0.3">
      <c r="A1734" s="7">
        <v>1732</v>
      </c>
      <c r="B1734" s="3">
        <v>4000</v>
      </c>
      <c r="C1734" s="5">
        <v>0</v>
      </c>
      <c r="D1734" t="s">
        <v>1754</v>
      </c>
      <c r="E1734" t="s">
        <v>1757</v>
      </c>
      <c r="F1734">
        <v>1452920400</v>
      </c>
      <c r="G1734">
        <v>1447777481</v>
      </c>
      <c r="H1734" t="b">
        <v>0</v>
      </c>
      <c r="I1734">
        <v>0</v>
      </c>
      <c r="J1734" t="b">
        <v>0</v>
      </c>
      <c r="K1734" t="s">
        <v>1824</v>
      </c>
      <c r="L1734">
        <f>ROUND(C1734/B1734*100,0)</f>
        <v>0</v>
      </c>
      <c r="M1734">
        <f>IFERROR(ROUND(C1734/I1734,2),0)</f>
        <v>0</v>
      </c>
      <c r="N1734" t="s">
        <v>1863</v>
      </c>
      <c r="O1734" t="s">
        <v>1885</v>
      </c>
      <c r="P1734" s="10">
        <f t="shared" si="54"/>
        <v>42325.683807870373</v>
      </c>
      <c r="Q1734" s="10">
        <f t="shared" si="55"/>
        <v>42385.208333333328</v>
      </c>
    </row>
    <row r="1735" spans="1:17" hidden="1" x14ac:dyDescent="0.3">
      <c r="A1735" s="7">
        <v>1733</v>
      </c>
      <c r="B1735" s="3">
        <v>10000</v>
      </c>
      <c r="C1735" s="5">
        <v>0</v>
      </c>
      <c r="D1735" t="s">
        <v>1754</v>
      </c>
      <c r="E1735" t="s">
        <v>1757</v>
      </c>
      <c r="F1735">
        <v>1473802200</v>
      </c>
      <c r="G1735">
        <v>1472746374</v>
      </c>
      <c r="H1735" t="b">
        <v>0</v>
      </c>
      <c r="I1735">
        <v>0</v>
      </c>
      <c r="J1735" t="b">
        <v>0</v>
      </c>
      <c r="K1735" t="s">
        <v>1824</v>
      </c>
      <c r="L1735">
        <f>ROUND(C1735/B1735*100,0)</f>
        <v>0</v>
      </c>
      <c r="M1735">
        <f>IFERROR(ROUND(C1735/I1735,2),0)</f>
        <v>0</v>
      </c>
      <c r="N1735" t="s">
        <v>1863</v>
      </c>
      <c r="O1735" t="s">
        <v>1885</v>
      </c>
      <c r="P1735" s="10">
        <f t="shared" si="54"/>
        <v>42614.675625000003</v>
      </c>
      <c r="Q1735" s="10">
        <f t="shared" si="55"/>
        <v>42626.895833333328</v>
      </c>
    </row>
    <row r="1736" spans="1:17" hidden="1" x14ac:dyDescent="0.3">
      <c r="A1736" s="7">
        <v>1734</v>
      </c>
      <c r="B1736" s="3">
        <v>4500</v>
      </c>
      <c r="C1736" s="5">
        <v>1</v>
      </c>
      <c r="D1736" t="s">
        <v>1754</v>
      </c>
      <c r="E1736" t="s">
        <v>1757</v>
      </c>
      <c r="F1736">
        <v>1431046356</v>
      </c>
      <c r="G1736">
        <v>1428454356</v>
      </c>
      <c r="H1736" t="b">
        <v>0</v>
      </c>
      <c r="I1736">
        <v>1</v>
      </c>
      <c r="J1736" t="b">
        <v>0</v>
      </c>
      <c r="K1736" t="s">
        <v>1824</v>
      </c>
      <c r="L1736">
        <f>ROUND(C1736/B1736*100,0)</f>
        <v>0</v>
      </c>
      <c r="M1736">
        <f>IFERROR(ROUND(C1736/I1736,2),0)</f>
        <v>1</v>
      </c>
      <c r="N1736" t="s">
        <v>1863</v>
      </c>
      <c r="O1736" t="s">
        <v>1885</v>
      </c>
      <c r="P1736" s="10">
        <f t="shared" si="54"/>
        <v>42102.036527777775</v>
      </c>
      <c r="Q1736" s="10">
        <f t="shared" si="55"/>
        <v>42132.036527777775</v>
      </c>
    </row>
    <row r="1737" spans="1:17" hidden="1" x14ac:dyDescent="0.3">
      <c r="A1737" s="7">
        <v>1735</v>
      </c>
      <c r="B1737" s="3">
        <v>1000</v>
      </c>
      <c r="C1737" s="5">
        <v>110</v>
      </c>
      <c r="D1737" t="s">
        <v>1754</v>
      </c>
      <c r="E1737" t="s">
        <v>1757</v>
      </c>
      <c r="F1737">
        <v>1470598345</v>
      </c>
      <c r="G1737">
        <v>1468006345</v>
      </c>
      <c r="H1737" t="b">
        <v>0</v>
      </c>
      <c r="I1737">
        <v>2</v>
      </c>
      <c r="J1737" t="b">
        <v>0</v>
      </c>
      <c r="K1737" t="s">
        <v>1824</v>
      </c>
      <c r="L1737">
        <f>ROUND(C1737/B1737*100,0)</f>
        <v>11</v>
      </c>
      <c r="M1737">
        <f>IFERROR(ROUND(C1737/I1737,2),0)</f>
        <v>55</v>
      </c>
      <c r="N1737" t="s">
        <v>1863</v>
      </c>
      <c r="O1737" t="s">
        <v>1885</v>
      </c>
      <c r="P1737" s="10">
        <f t="shared" si="54"/>
        <v>42559.814178240747</v>
      </c>
      <c r="Q1737" s="10">
        <f t="shared" si="55"/>
        <v>42589.814178240747</v>
      </c>
    </row>
    <row r="1738" spans="1:17" hidden="1" x14ac:dyDescent="0.3">
      <c r="A1738" s="7">
        <v>1736</v>
      </c>
      <c r="B1738" s="3">
        <v>3000</v>
      </c>
      <c r="C1738" s="5">
        <v>22</v>
      </c>
      <c r="D1738" t="s">
        <v>1754</v>
      </c>
      <c r="E1738" t="s">
        <v>1757</v>
      </c>
      <c r="F1738">
        <v>1447018833</v>
      </c>
      <c r="G1738">
        <v>1444423233</v>
      </c>
      <c r="H1738" t="b">
        <v>0</v>
      </c>
      <c r="I1738">
        <v>1</v>
      </c>
      <c r="J1738" t="b">
        <v>0</v>
      </c>
      <c r="K1738" t="s">
        <v>1824</v>
      </c>
      <c r="L1738">
        <f>ROUND(C1738/B1738*100,0)</f>
        <v>1</v>
      </c>
      <c r="M1738">
        <f>IFERROR(ROUND(C1738/I1738,2),0)</f>
        <v>22</v>
      </c>
      <c r="N1738" t="s">
        <v>1863</v>
      </c>
      <c r="O1738" t="s">
        <v>1885</v>
      </c>
      <c r="P1738" s="10">
        <f t="shared" si="54"/>
        <v>42286.861493055556</v>
      </c>
      <c r="Q1738" s="10">
        <f t="shared" si="55"/>
        <v>42316.90315972222</v>
      </c>
    </row>
    <row r="1739" spans="1:17" hidden="1" x14ac:dyDescent="0.3">
      <c r="A1739" s="7">
        <v>1737</v>
      </c>
      <c r="B1739" s="3">
        <v>4000</v>
      </c>
      <c r="C1739" s="5">
        <v>850</v>
      </c>
      <c r="D1739" t="s">
        <v>1754</v>
      </c>
      <c r="E1739" t="s">
        <v>1757</v>
      </c>
      <c r="F1739">
        <v>1437432392</v>
      </c>
      <c r="G1739">
        <v>1434840392</v>
      </c>
      <c r="H1739" t="b">
        <v>0</v>
      </c>
      <c r="I1739">
        <v>15</v>
      </c>
      <c r="J1739" t="b">
        <v>0</v>
      </c>
      <c r="K1739" t="s">
        <v>1824</v>
      </c>
      <c r="L1739">
        <f>ROUND(C1739/B1739*100,0)</f>
        <v>21</v>
      </c>
      <c r="M1739">
        <f>IFERROR(ROUND(C1739/I1739,2),0)</f>
        <v>56.67</v>
      </c>
      <c r="N1739" t="s">
        <v>1863</v>
      </c>
      <c r="O1739" t="s">
        <v>1885</v>
      </c>
      <c r="P1739" s="10">
        <f t="shared" si="54"/>
        <v>42175.948981481488</v>
      </c>
      <c r="Q1739" s="10">
        <f t="shared" si="55"/>
        <v>42205.948981481488</v>
      </c>
    </row>
    <row r="1740" spans="1:17" hidden="1" x14ac:dyDescent="0.3">
      <c r="A1740" s="7">
        <v>1738</v>
      </c>
      <c r="B1740" s="3">
        <v>5000</v>
      </c>
      <c r="C1740" s="5">
        <v>20</v>
      </c>
      <c r="D1740" t="s">
        <v>1754</v>
      </c>
      <c r="E1740" t="s">
        <v>1757</v>
      </c>
      <c r="F1740">
        <v>1412283542</v>
      </c>
      <c r="G1740">
        <v>1409691542</v>
      </c>
      <c r="H1740" t="b">
        <v>0</v>
      </c>
      <c r="I1740">
        <v>1</v>
      </c>
      <c r="J1740" t="b">
        <v>0</v>
      </c>
      <c r="K1740" t="s">
        <v>1824</v>
      </c>
      <c r="L1740">
        <f>ROUND(C1740/B1740*100,0)</f>
        <v>0</v>
      </c>
      <c r="M1740">
        <f>IFERROR(ROUND(C1740/I1740,2),0)</f>
        <v>20</v>
      </c>
      <c r="N1740" t="s">
        <v>1863</v>
      </c>
      <c r="O1740" t="s">
        <v>1885</v>
      </c>
      <c r="P1740" s="10">
        <f t="shared" si="54"/>
        <v>41884.874328703707</v>
      </c>
      <c r="Q1740" s="10">
        <f t="shared" si="55"/>
        <v>41914.874328703707</v>
      </c>
    </row>
    <row r="1741" spans="1:17" hidden="1" x14ac:dyDescent="0.3">
      <c r="A1741" s="7">
        <v>1739</v>
      </c>
      <c r="B1741" s="3">
        <v>1000</v>
      </c>
      <c r="C1741" s="5">
        <v>1</v>
      </c>
      <c r="D1741" t="s">
        <v>1754</v>
      </c>
      <c r="E1741" t="s">
        <v>1757</v>
      </c>
      <c r="F1741">
        <v>1462391932</v>
      </c>
      <c r="G1741">
        <v>1457297932</v>
      </c>
      <c r="H1741" t="b">
        <v>0</v>
      </c>
      <c r="I1741">
        <v>1</v>
      </c>
      <c r="J1741" t="b">
        <v>0</v>
      </c>
      <c r="K1741" t="s">
        <v>1824</v>
      </c>
      <c r="L1741">
        <f>ROUND(C1741/B1741*100,0)</f>
        <v>0</v>
      </c>
      <c r="M1741">
        <f>IFERROR(ROUND(C1741/I1741,2),0)</f>
        <v>1</v>
      </c>
      <c r="N1741" t="s">
        <v>1863</v>
      </c>
      <c r="O1741" t="s">
        <v>1885</v>
      </c>
      <c r="P1741" s="10">
        <f t="shared" si="54"/>
        <v>42435.874212962968</v>
      </c>
      <c r="Q1741" s="10">
        <f t="shared" si="55"/>
        <v>42494.832546296297</v>
      </c>
    </row>
    <row r="1742" spans="1:17" hidden="1" x14ac:dyDescent="0.3">
      <c r="A1742" s="7">
        <v>1740</v>
      </c>
      <c r="B1742" s="3">
        <v>3000</v>
      </c>
      <c r="C1742" s="5">
        <v>0</v>
      </c>
      <c r="D1742" t="s">
        <v>1754</v>
      </c>
      <c r="E1742" t="s">
        <v>1757</v>
      </c>
      <c r="F1742">
        <v>1437075422</v>
      </c>
      <c r="G1742">
        <v>1434483422</v>
      </c>
      <c r="H1742" t="b">
        <v>0</v>
      </c>
      <c r="I1742">
        <v>0</v>
      </c>
      <c r="J1742" t="b">
        <v>0</v>
      </c>
      <c r="K1742" t="s">
        <v>1824</v>
      </c>
      <c r="L1742">
        <f>ROUND(C1742/B1742*100,0)</f>
        <v>0</v>
      </c>
      <c r="M1742">
        <f>IFERROR(ROUND(C1742/I1742,2),0)</f>
        <v>0</v>
      </c>
      <c r="N1742" t="s">
        <v>1863</v>
      </c>
      <c r="O1742" t="s">
        <v>1885</v>
      </c>
      <c r="P1742" s="10">
        <f t="shared" si="54"/>
        <v>42171.817384259266</v>
      </c>
      <c r="Q1742" s="10">
        <f t="shared" si="55"/>
        <v>42201.817384259266</v>
      </c>
    </row>
    <row r="1743" spans="1:17" hidden="1" x14ac:dyDescent="0.3">
      <c r="A1743" s="7">
        <v>1741</v>
      </c>
      <c r="B1743" s="3">
        <v>1200</v>
      </c>
      <c r="C1743" s="5">
        <v>1330</v>
      </c>
      <c r="D1743" t="s">
        <v>1752</v>
      </c>
      <c r="E1743" t="s">
        <v>1758</v>
      </c>
      <c r="F1743">
        <v>1433948671</v>
      </c>
      <c r="G1743">
        <v>1430060671</v>
      </c>
      <c r="H1743" t="b">
        <v>0</v>
      </c>
      <c r="I1743">
        <v>52</v>
      </c>
      <c r="J1743" t="b">
        <v>1</v>
      </c>
      <c r="K1743" t="s">
        <v>1816</v>
      </c>
      <c r="L1743">
        <f>ROUND(C1743/B1743*100,0)</f>
        <v>111</v>
      </c>
      <c r="M1743">
        <f>IFERROR(ROUND(C1743/I1743,2),0)</f>
        <v>25.58</v>
      </c>
      <c r="N1743" t="s">
        <v>1876</v>
      </c>
      <c r="O1743" t="s">
        <v>1877</v>
      </c>
      <c r="P1743" s="10">
        <f t="shared" si="54"/>
        <v>42120.628136574072</v>
      </c>
      <c r="Q1743" s="10">
        <f t="shared" si="55"/>
        <v>42165.628136574072</v>
      </c>
    </row>
    <row r="1744" spans="1:17" hidden="1" x14ac:dyDescent="0.3">
      <c r="A1744" s="7">
        <v>1742</v>
      </c>
      <c r="B1744" s="3">
        <v>2000</v>
      </c>
      <c r="C1744" s="5">
        <v>2175</v>
      </c>
      <c r="D1744" t="s">
        <v>1752</v>
      </c>
      <c r="E1744" t="s">
        <v>1757</v>
      </c>
      <c r="F1744">
        <v>1483822800</v>
      </c>
      <c r="G1744">
        <v>1481058170</v>
      </c>
      <c r="H1744" t="b">
        <v>0</v>
      </c>
      <c r="I1744">
        <v>34</v>
      </c>
      <c r="J1744" t="b">
        <v>1</v>
      </c>
      <c r="K1744" t="s">
        <v>1816</v>
      </c>
      <c r="L1744">
        <f>ROUND(C1744/B1744*100,0)</f>
        <v>109</v>
      </c>
      <c r="M1744">
        <f>IFERROR(ROUND(C1744/I1744,2),0)</f>
        <v>63.97</v>
      </c>
      <c r="N1744" t="s">
        <v>1876</v>
      </c>
      <c r="O1744" t="s">
        <v>1877</v>
      </c>
      <c r="P1744" s="10">
        <f t="shared" si="54"/>
        <v>42710.876967592587</v>
      </c>
      <c r="Q1744" s="10">
        <f t="shared" si="55"/>
        <v>42742.875</v>
      </c>
    </row>
    <row r="1745" spans="1:17" hidden="1" x14ac:dyDescent="0.3">
      <c r="A1745" s="7">
        <v>1743</v>
      </c>
      <c r="B1745" s="3">
        <v>6000</v>
      </c>
      <c r="C1745" s="5">
        <v>6025</v>
      </c>
      <c r="D1745" t="s">
        <v>1752</v>
      </c>
      <c r="E1745" t="s">
        <v>1757</v>
      </c>
      <c r="F1745">
        <v>1472270340</v>
      </c>
      <c r="G1745">
        <v>1470348775</v>
      </c>
      <c r="H1745" t="b">
        <v>0</v>
      </c>
      <c r="I1745">
        <v>67</v>
      </c>
      <c r="J1745" t="b">
        <v>1</v>
      </c>
      <c r="K1745" t="s">
        <v>1816</v>
      </c>
      <c r="L1745">
        <f>ROUND(C1745/B1745*100,0)</f>
        <v>100</v>
      </c>
      <c r="M1745">
        <f>IFERROR(ROUND(C1745/I1745,2),0)</f>
        <v>89.93</v>
      </c>
      <c r="N1745" t="s">
        <v>1876</v>
      </c>
      <c r="O1745" t="s">
        <v>1877</v>
      </c>
      <c r="P1745" s="10">
        <f t="shared" si="54"/>
        <v>42586.925636574073</v>
      </c>
      <c r="Q1745" s="10">
        <f t="shared" si="55"/>
        <v>42609.165972222225</v>
      </c>
    </row>
    <row r="1746" spans="1:17" hidden="1" x14ac:dyDescent="0.3">
      <c r="A1746" s="7">
        <v>1744</v>
      </c>
      <c r="B1746" s="3">
        <v>5500</v>
      </c>
      <c r="C1746" s="5">
        <v>6515</v>
      </c>
      <c r="D1746" t="s">
        <v>1752</v>
      </c>
      <c r="E1746" t="s">
        <v>1758</v>
      </c>
      <c r="F1746">
        <v>1425821477</v>
      </c>
      <c r="G1746">
        <v>1421937077</v>
      </c>
      <c r="H1746" t="b">
        <v>0</v>
      </c>
      <c r="I1746">
        <v>70</v>
      </c>
      <c r="J1746" t="b">
        <v>1</v>
      </c>
      <c r="K1746" t="s">
        <v>1816</v>
      </c>
      <c r="L1746">
        <f>ROUND(C1746/B1746*100,0)</f>
        <v>118</v>
      </c>
      <c r="M1746">
        <f>IFERROR(ROUND(C1746/I1746,2),0)</f>
        <v>93.07</v>
      </c>
      <c r="N1746" t="s">
        <v>1876</v>
      </c>
      <c r="O1746" t="s">
        <v>1877</v>
      </c>
      <c r="P1746" s="10">
        <f t="shared" si="54"/>
        <v>42026.605057870373</v>
      </c>
      <c r="Q1746" s="10">
        <f t="shared" si="55"/>
        <v>42071.563391203701</v>
      </c>
    </row>
    <row r="1747" spans="1:17" hidden="1" x14ac:dyDescent="0.3">
      <c r="A1747" s="7">
        <v>1745</v>
      </c>
      <c r="B1747" s="3">
        <v>7000</v>
      </c>
      <c r="C1747" s="5">
        <v>7981</v>
      </c>
      <c r="D1747" t="s">
        <v>1752</v>
      </c>
      <c r="E1747" t="s">
        <v>1757</v>
      </c>
      <c r="F1747">
        <v>1482372000</v>
      </c>
      <c r="G1747">
        <v>1479276838</v>
      </c>
      <c r="H1747" t="b">
        <v>0</v>
      </c>
      <c r="I1747">
        <v>89</v>
      </c>
      <c r="J1747" t="b">
        <v>1</v>
      </c>
      <c r="K1747" t="s">
        <v>1816</v>
      </c>
      <c r="L1747">
        <f>ROUND(C1747/B1747*100,0)</f>
        <v>114</v>
      </c>
      <c r="M1747">
        <f>IFERROR(ROUND(C1747/I1747,2),0)</f>
        <v>89.67</v>
      </c>
      <c r="N1747" t="s">
        <v>1876</v>
      </c>
      <c r="O1747" t="s">
        <v>1877</v>
      </c>
      <c r="P1747" s="10">
        <f t="shared" si="54"/>
        <v>42690.259699074071</v>
      </c>
      <c r="Q1747" s="10">
        <f t="shared" si="55"/>
        <v>42726.083333333328</v>
      </c>
    </row>
    <row r="1748" spans="1:17" hidden="1" x14ac:dyDescent="0.3">
      <c r="A1748" s="7">
        <v>1746</v>
      </c>
      <c r="B1748" s="3">
        <v>15000</v>
      </c>
      <c r="C1748" s="5">
        <v>22215</v>
      </c>
      <c r="D1748" t="s">
        <v>1752</v>
      </c>
      <c r="E1748" t="s">
        <v>1757</v>
      </c>
      <c r="F1748">
        <v>1479952800</v>
      </c>
      <c r="G1748">
        <v>1477368867</v>
      </c>
      <c r="H1748" t="b">
        <v>0</v>
      </c>
      <c r="I1748">
        <v>107</v>
      </c>
      <c r="J1748" t="b">
        <v>1</v>
      </c>
      <c r="K1748" t="s">
        <v>1816</v>
      </c>
      <c r="L1748">
        <f>ROUND(C1748/B1748*100,0)</f>
        <v>148</v>
      </c>
      <c r="M1748">
        <f>IFERROR(ROUND(C1748/I1748,2),0)</f>
        <v>207.62</v>
      </c>
      <c r="N1748" t="s">
        <v>1876</v>
      </c>
      <c r="O1748" t="s">
        <v>1877</v>
      </c>
      <c r="P1748" s="10">
        <f t="shared" si="54"/>
        <v>42668.176701388889</v>
      </c>
      <c r="Q1748" s="10">
        <f t="shared" si="55"/>
        <v>42698.083333333328</v>
      </c>
    </row>
    <row r="1749" spans="1:17" hidden="1" x14ac:dyDescent="0.3">
      <c r="A1749" s="7">
        <v>1747</v>
      </c>
      <c r="B1749" s="3">
        <v>9000</v>
      </c>
      <c r="C1749" s="5">
        <v>9446</v>
      </c>
      <c r="D1749" t="s">
        <v>1752</v>
      </c>
      <c r="E1749" t="s">
        <v>1758</v>
      </c>
      <c r="F1749">
        <v>1447426800</v>
      </c>
      <c r="G1749">
        <v>1444904830</v>
      </c>
      <c r="H1749" t="b">
        <v>0</v>
      </c>
      <c r="I1749">
        <v>159</v>
      </c>
      <c r="J1749" t="b">
        <v>1</v>
      </c>
      <c r="K1749" t="s">
        <v>1816</v>
      </c>
      <c r="L1749">
        <f>ROUND(C1749/B1749*100,0)</f>
        <v>105</v>
      </c>
      <c r="M1749">
        <f>IFERROR(ROUND(C1749/I1749,2),0)</f>
        <v>59.41</v>
      </c>
      <c r="N1749" t="s">
        <v>1876</v>
      </c>
      <c r="O1749" t="s">
        <v>1877</v>
      </c>
      <c r="P1749" s="10">
        <f t="shared" si="54"/>
        <v>42292.435532407413</v>
      </c>
      <c r="Q1749" s="10">
        <f t="shared" si="55"/>
        <v>42321.625</v>
      </c>
    </row>
    <row r="1750" spans="1:17" hidden="1" x14ac:dyDescent="0.3">
      <c r="A1750" s="7">
        <v>1748</v>
      </c>
      <c r="B1750" s="3">
        <v>50000</v>
      </c>
      <c r="C1750" s="5">
        <v>64974</v>
      </c>
      <c r="D1750" t="s">
        <v>1752</v>
      </c>
      <c r="E1750" t="s">
        <v>1762</v>
      </c>
      <c r="F1750">
        <v>1441234143</v>
      </c>
      <c r="G1750">
        <v>1438642143</v>
      </c>
      <c r="H1750" t="b">
        <v>0</v>
      </c>
      <c r="I1750">
        <v>181</v>
      </c>
      <c r="J1750" t="b">
        <v>1</v>
      </c>
      <c r="K1750" t="s">
        <v>1816</v>
      </c>
      <c r="L1750">
        <f>ROUND(C1750/B1750*100,0)</f>
        <v>130</v>
      </c>
      <c r="M1750">
        <f>IFERROR(ROUND(C1750/I1750,2),0)</f>
        <v>358.97</v>
      </c>
      <c r="N1750" t="s">
        <v>1876</v>
      </c>
      <c r="O1750" t="s">
        <v>1877</v>
      </c>
      <c r="P1750" s="10">
        <f t="shared" si="54"/>
        <v>42219.950729166667</v>
      </c>
      <c r="Q1750" s="10">
        <f t="shared" si="55"/>
        <v>42249.950729166667</v>
      </c>
    </row>
    <row r="1751" spans="1:17" hidden="1" x14ac:dyDescent="0.3">
      <c r="A1751" s="7">
        <v>1749</v>
      </c>
      <c r="B1751" s="3">
        <v>10050</v>
      </c>
      <c r="C1751" s="5">
        <v>12410.5</v>
      </c>
      <c r="D1751" t="s">
        <v>1752</v>
      </c>
      <c r="E1751" t="s">
        <v>1776</v>
      </c>
      <c r="F1751">
        <v>1488394800</v>
      </c>
      <c r="G1751">
        <v>1485213921</v>
      </c>
      <c r="H1751" t="b">
        <v>0</v>
      </c>
      <c r="I1751">
        <v>131</v>
      </c>
      <c r="J1751" t="b">
        <v>1</v>
      </c>
      <c r="K1751" t="s">
        <v>1816</v>
      </c>
      <c r="L1751">
        <f>ROUND(C1751/B1751*100,0)</f>
        <v>123</v>
      </c>
      <c r="M1751">
        <f>IFERROR(ROUND(C1751/I1751,2),0)</f>
        <v>94.74</v>
      </c>
      <c r="N1751" t="s">
        <v>1876</v>
      </c>
      <c r="O1751" t="s">
        <v>1877</v>
      </c>
      <c r="P1751" s="10">
        <f t="shared" si="54"/>
        <v>42758.975937499999</v>
      </c>
      <c r="Q1751" s="10">
        <f t="shared" si="55"/>
        <v>42795.791666666672</v>
      </c>
    </row>
    <row r="1752" spans="1:17" hidden="1" x14ac:dyDescent="0.3">
      <c r="A1752" s="7">
        <v>1750</v>
      </c>
      <c r="B1752" s="3">
        <v>5000</v>
      </c>
      <c r="C1752" s="5">
        <v>10081</v>
      </c>
      <c r="D1752" t="s">
        <v>1752</v>
      </c>
      <c r="E1752" t="s">
        <v>1757</v>
      </c>
      <c r="F1752">
        <v>1461096304</v>
      </c>
      <c r="G1752">
        <v>1458936304</v>
      </c>
      <c r="H1752" t="b">
        <v>0</v>
      </c>
      <c r="I1752">
        <v>125</v>
      </c>
      <c r="J1752" t="b">
        <v>1</v>
      </c>
      <c r="K1752" t="s">
        <v>1816</v>
      </c>
      <c r="L1752">
        <f>ROUND(C1752/B1752*100,0)</f>
        <v>202</v>
      </c>
      <c r="M1752">
        <f>IFERROR(ROUND(C1752/I1752,2),0)</f>
        <v>80.650000000000006</v>
      </c>
      <c r="N1752" t="s">
        <v>1876</v>
      </c>
      <c r="O1752" t="s">
        <v>1877</v>
      </c>
      <c r="P1752" s="10">
        <f t="shared" si="54"/>
        <v>42454.836851851855</v>
      </c>
      <c r="Q1752" s="10">
        <f t="shared" si="55"/>
        <v>42479.836851851855</v>
      </c>
    </row>
    <row r="1753" spans="1:17" hidden="1" x14ac:dyDescent="0.3">
      <c r="A1753" s="7">
        <v>1751</v>
      </c>
      <c r="B1753" s="3">
        <v>10000</v>
      </c>
      <c r="C1753" s="5">
        <v>10290</v>
      </c>
      <c r="D1753" t="s">
        <v>1752</v>
      </c>
      <c r="E1753" t="s">
        <v>1757</v>
      </c>
      <c r="F1753">
        <v>1426787123</v>
      </c>
      <c r="G1753">
        <v>1424198723</v>
      </c>
      <c r="H1753" t="b">
        <v>0</v>
      </c>
      <c r="I1753">
        <v>61</v>
      </c>
      <c r="J1753" t="b">
        <v>1</v>
      </c>
      <c r="K1753" t="s">
        <v>1816</v>
      </c>
      <c r="L1753">
        <f>ROUND(C1753/B1753*100,0)</f>
        <v>103</v>
      </c>
      <c r="M1753">
        <f>IFERROR(ROUND(C1753/I1753,2),0)</f>
        <v>168.69</v>
      </c>
      <c r="N1753" t="s">
        <v>1876</v>
      </c>
      <c r="O1753" t="s">
        <v>1877</v>
      </c>
      <c r="P1753" s="10">
        <f t="shared" si="54"/>
        <v>42052.7815162037</v>
      </c>
      <c r="Q1753" s="10">
        <f t="shared" si="55"/>
        <v>42082.739849537036</v>
      </c>
    </row>
    <row r="1754" spans="1:17" hidden="1" x14ac:dyDescent="0.3">
      <c r="A1754" s="7">
        <v>1752</v>
      </c>
      <c r="B1754" s="3">
        <v>1200</v>
      </c>
      <c r="C1754" s="5">
        <v>3122</v>
      </c>
      <c r="D1754" t="s">
        <v>1752</v>
      </c>
      <c r="E1754" t="s">
        <v>1758</v>
      </c>
      <c r="F1754">
        <v>1476425082</v>
      </c>
      <c r="G1754">
        <v>1473833082</v>
      </c>
      <c r="H1754" t="b">
        <v>0</v>
      </c>
      <c r="I1754">
        <v>90</v>
      </c>
      <c r="J1754" t="b">
        <v>1</v>
      </c>
      <c r="K1754" t="s">
        <v>1816</v>
      </c>
      <c r="L1754">
        <f>ROUND(C1754/B1754*100,0)</f>
        <v>260</v>
      </c>
      <c r="M1754">
        <f>IFERROR(ROUND(C1754/I1754,2),0)</f>
        <v>34.69</v>
      </c>
      <c r="N1754" t="s">
        <v>1876</v>
      </c>
      <c r="O1754" t="s">
        <v>1877</v>
      </c>
      <c r="P1754" s="10">
        <f t="shared" si="54"/>
        <v>42627.253263888888</v>
      </c>
      <c r="Q1754" s="10">
        <f t="shared" si="55"/>
        <v>42657.253263888888</v>
      </c>
    </row>
    <row r="1755" spans="1:17" hidden="1" x14ac:dyDescent="0.3">
      <c r="A1755" s="7">
        <v>1753</v>
      </c>
      <c r="B1755" s="3">
        <v>15000</v>
      </c>
      <c r="C1755" s="5">
        <v>16200</v>
      </c>
      <c r="D1755" t="s">
        <v>1752</v>
      </c>
      <c r="E1755" t="s">
        <v>1765</v>
      </c>
      <c r="F1755">
        <v>1458579568</v>
      </c>
      <c r="G1755">
        <v>1455991168</v>
      </c>
      <c r="H1755" t="b">
        <v>0</v>
      </c>
      <c r="I1755">
        <v>35</v>
      </c>
      <c r="J1755" t="b">
        <v>1</v>
      </c>
      <c r="K1755" t="s">
        <v>1816</v>
      </c>
      <c r="L1755">
        <f>ROUND(C1755/B1755*100,0)</f>
        <v>108</v>
      </c>
      <c r="M1755">
        <f>IFERROR(ROUND(C1755/I1755,2),0)</f>
        <v>462.86</v>
      </c>
      <c r="N1755" t="s">
        <v>1876</v>
      </c>
      <c r="O1755" t="s">
        <v>1877</v>
      </c>
      <c r="P1755" s="10">
        <f t="shared" si="54"/>
        <v>42420.74962962963</v>
      </c>
      <c r="Q1755" s="10">
        <f t="shared" si="55"/>
        <v>42450.707962962959</v>
      </c>
    </row>
    <row r="1756" spans="1:17" hidden="1" x14ac:dyDescent="0.3">
      <c r="A1756" s="7">
        <v>1754</v>
      </c>
      <c r="B1756" s="3">
        <v>8500</v>
      </c>
      <c r="C1756" s="5">
        <v>9395</v>
      </c>
      <c r="D1756" t="s">
        <v>1752</v>
      </c>
      <c r="E1756" t="s">
        <v>1762</v>
      </c>
      <c r="F1756">
        <v>1428091353</v>
      </c>
      <c r="G1756">
        <v>1425502953</v>
      </c>
      <c r="H1756" t="b">
        <v>0</v>
      </c>
      <c r="I1756">
        <v>90</v>
      </c>
      <c r="J1756" t="b">
        <v>1</v>
      </c>
      <c r="K1756" t="s">
        <v>1816</v>
      </c>
      <c r="L1756">
        <f>ROUND(C1756/B1756*100,0)</f>
        <v>111</v>
      </c>
      <c r="M1756">
        <f>IFERROR(ROUND(C1756/I1756,2),0)</f>
        <v>104.39</v>
      </c>
      <c r="N1756" t="s">
        <v>1876</v>
      </c>
      <c r="O1756" t="s">
        <v>1877</v>
      </c>
      <c r="P1756" s="10">
        <f t="shared" si="54"/>
        <v>42067.876770833333</v>
      </c>
      <c r="Q1756" s="10">
        <f t="shared" si="55"/>
        <v>42097.835104166668</v>
      </c>
    </row>
    <row r="1757" spans="1:17" hidden="1" x14ac:dyDescent="0.3">
      <c r="A1757" s="7">
        <v>1755</v>
      </c>
      <c r="B1757" s="3">
        <v>25</v>
      </c>
      <c r="C1757" s="5">
        <v>30</v>
      </c>
      <c r="D1757" t="s">
        <v>1752</v>
      </c>
      <c r="E1757" t="s">
        <v>1757</v>
      </c>
      <c r="F1757">
        <v>1444071361</v>
      </c>
      <c r="G1757">
        <v>1441479361</v>
      </c>
      <c r="H1757" t="b">
        <v>0</v>
      </c>
      <c r="I1757">
        <v>4</v>
      </c>
      <c r="J1757" t="b">
        <v>1</v>
      </c>
      <c r="K1757" t="s">
        <v>1816</v>
      </c>
      <c r="L1757">
        <f>ROUND(C1757/B1757*100,0)</f>
        <v>120</v>
      </c>
      <c r="M1757">
        <f>IFERROR(ROUND(C1757/I1757,2),0)</f>
        <v>7.5</v>
      </c>
      <c r="N1757" t="s">
        <v>1876</v>
      </c>
      <c r="O1757" t="s">
        <v>1877</v>
      </c>
      <c r="P1757" s="10">
        <f t="shared" si="54"/>
        <v>42252.788900462961</v>
      </c>
      <c r="Q1757" s="10">
        <f t="shared" si="55"/>
        <v>42282.788900462961</v>
      </c>
    </row>
    <row r="1758" spans="1:17" hidden="1" x14ac:dyDescent="0.3">
      <c r="A1758" s="7">
        <v>1756</v>
      </c>
      <c r="B1758" s="3">
        <v>5500</v>
      </c>
      <c r="C1758" s="5">
        <v>5655.6</v>
      </c>
      <c r="D1758" t="s">
        <v>1752</v>
      </c>
      <c r="E1758" t="s">
        <v>1757</v>
      </c>
      <c r="F1758">
        <v>1472443269</v>
      </c>
      <c r="G1758">
        <v>1468987269</v>
      </c>
      <c r="H1758" t="b">
        <v>0</v>
      </c>
      <c r="I1758">
        <v>120</v>
      </c>
      <c r="J1758" t="b">
        <v>1</v>
      </c>
      <c r="K1758" t="s">
        <v>1816</v>
      </c>
      <c r="L1758">
        <f>ROUND(C1758/B1758*100,0)</f>
        <v>103</v>
      </c>
      <c r="M1758">
        <f>IFERROR(ROUND(C1758/I1758,2),0)</f>
        <v>47.13</v>
      </c>
      <c r="N1758" t="s">
        <v>1876</v>
      </c>
      <c r="O1758" t="s">
        <v>1877</v>
      </c>
      <c r="P1758" s="10">
        <f t="shared" si="54"/>
        <v>42571.167465277773</v>
      </c>
      <c r="Q1758" s="10">
        <f t="shared" si="55"/>
        <v>42611.167465277773</v>
      </c>
    </row>
    <row r="1759" spans="1:17" hidden="1" x14ac:dyDescent="0.3">
      <c r="A1759" s="7">
        <v>1757</v>
      </c>
      <c r="B1759" s="3">
        <v>5000</v>
      </c>
      <c r="C1759" s="5">
        <v>5800</v>
      </c>
      <c r="D1759" t="s">
        <v>1752</v>
      </c>
      <c r="E1759" t="s">
        <v>1757</v>
      </c>
      <c r="F1759">
        <v>1485631740</v>
      </c>
      <c r="G1759">
        <v>1483041083</v>
      </c>
      <c r="H1759" t="b">
        <v>0</v>
      </c>
      <c r="I1759">
        <v>14</v>
      </c>
      <c r="J1759" t="b">
        <v>1</v>
      </c>
      <c r="K1759" t="s">
        <v>1816</v>
      </c>
      <c r="L1759">
        <f>ROUND(C1759/B1759*100,0)</f>
        <v>116</v>
      </c>
      <c r="M1759">
        <f>IFERROR(ROUND(C1759/I1759,2),0)</f>
        <v>414.29</v>
      </c>
      <c r="N1759" t="s">
        <v>1876</v>
      </c>
      <c r="O1759" t="s">
        <v>1877</v>
      </c>
      <c r="P1759" s="10">
        <f t="shared" si="54"/>
        <v>42733.827349537038</v>
      </c>
      <c r="Q1759" s="10">
        <f t="shared" si="55"/>
        <v>42763.811805555553</v>
      </c>
    </row>
    <row r="1760" spans="1:17" hidden="1" x14ac:dyDescent="0.3">
      <c r="A1760" s="7">
        <v>1758</v>
      </c>
      <c r="B1760" s="3">
        <v>1000</v>
      </c>
      <c r="C1760" s="5">
        <v>1147</v>
      </c>
      <c r="D1760" t="s">
        <v>1752</v>
      </c>
      <c r="E1760" t="s">
        <v>1757</v>
      </c>
      <c r="F1760">
        <v>1468536992</v>
      </c>
      <c r="G1760">
        <v>1463352992</v>
      </c>
      <c r="H1760" t="b">
        <v>0</v>
      </c>
      <c r="I1760">
        <v>27</v>
      </c>
      <c r="J1760" t="b">
        <v>1</v>
      </c>
      <c r="K1760" t="s">
        <v>1816</v>
      </c>
      <c r="L1760">
        <f>ROUND(C1760/B1760*100,0)</f>
        <v>115</v>
      </c>
      <c r="M1760">
        <f>IFERROR(ROUND(C1760/I1760,2),0)</f>
        <v>42.48</v>
      </c>
      <c r="N1760" t="s">
        <v>1876</v>
      </c>
      <c r="O1760" t="s">
        <v>1877</v>
      </c>
      <c r="P1760" s="10">
        <f t="shared" si="54"/>
        <v>42505.955925925926</v>
      </c>
      <c r="Q1760" s="10">
        <f t="shared" si="55"/>
        <v>42565.955925925926</v>
      </c>
    </row>
    <row r="1761" spans="1:17" hidden="1" x14ac:dyDescent="0.3">
      <c r="A1761" s="7">
        <v>1759</v>
      </c>
      <c r="B1761" s="3">
        <v>5000</v>
      </c>
      <c r="C1761" s="5">
        <v>5330</v>
      </c>
      <c r="D1761" t="s">
        <v>1752</v>
      </c>
      <c r="E1761" t="s">
        <v>1757</v>
      </c>
      <c r="F1761">
        <v>1427309629</v>
      </c>
      <c r="G1761">
        <v>1425585229</v>
      </c>
      <c r="H1761" t="b">
        <v>0</v>
      </c>
      <c r="I1761">
        <v>49</v>
      </c>
      <c r="J1761" t="b">
        <v>1</v>
      </c>
      <c r="K1761" t="s">
        <v>1816</v>
      </c>
      <c r="L1761">
        <f>ROUND(C1761/B1761*100,0)</f>
        <v>107</v>
      </c>
      <c r="M1761">
        <f>IFERROR(ROUND(C1761/I1761,2),0)</f>
        <v>108.78</v>
      </c>
      <c r="N1761" t="s">
        <v>1876</v>
      </c>
      <c r="O1761" t="s">
        <v>1877</v>
      </c>
      <c r="P1761" s="10">
        <f t="shared" si="54"/>
        <v>42068.829039351855</v>
      </c>
      <c r="Q1761" s="10">
        <f t="shared" si="55"/>
        <v>42088.787372685183</v>
      </c>
    </row>
    <row r="1762" spans="1:17" hidden="1" x14ac:dyDescent="0.3">
      <c r="A1762" s="7">
        <v>1760</v>
      </c>
      <c r="B1762" s="3">
        <v>5000</v>
      </c>
      <c r="C1762" s="5">
        <v>8272</v>
      </c>
      <c r="D1762" t="s">
        <v>1752</v>
      </c>
      <c r="E1762" t="s">
        <v>1757</v>
      </c>
      <c r="F1762">
        <v>1456416513</v>
      </c>
      <c r="G1762">
        <v>1454688513</v>
      </c>
      <c r="H1762" t="b">
        <v>0</v>
      </c>
      <c r="I1762">
        <v>102</v>
      </c>
      <c r="J1762" t="b">
        <v>1</v>
      </c>
      <c r="K1762" t="s">
        <v>1816</v>
      </c>
      <c r="L1762">
        <f>ROUND(C1762/B1762*100,0)</f>
        <v>165</v>
      </c>
      <c r="M1762">
        <f>IFERROR(ROUND(C1762/I1762,2),0)</f>
        <v>81.099999999999994</v>
      </c>
      <c r="N1762" t="s">
        <v>1876</v>
      </c>
      <c r="O1762" t="s">
        <v>1877</v>
      </c>
      <c r="P1762" s="10">
        <f t="shared" si="54"/>
        <v>42405.67260416667</v>
      </c>
      <c r="Q1762" s="10">
        <f t="shared" si="55"/>
        <v>42425.67260416667</v>
      </c>
    </row>
    <row r="1763" spans="1:17" hidden="1" x14ac:dyDescent="0.3">
      <c r="A1763" s="7">
        <v>1761</v>
      </c>
      <c r="B1763" s="3">
        <v>100</v>
      </c>
      <c r="C1763" s="5">
        <v>155</v>
      </c>
      <c r="D1763" t="s">
        <v>1752</v>
      </c>
      <c r="E1763" t="s">
        <v>1758</v>
      </c>
      <c r="F1763">
        <v>1442065060</v>
      </c>
      <c r="G1763">
        <v>1437745060</v>
      </c>
      <c r="H1763" t="b">
        <v>0</v>
      </c>
      <c r="I1763">
        <v>3</v>
      </c>
      <c r="J1763" t="b">
        <v>1</v>
      </c>
      <c r="K1763" t="s">
        <v>1816</v>
      </c>
      <c r="L1763">
        <f>ROUND(C1763/B1763*100,0)</f>
        <v>155</v>
      </c>
      <c r="M1763">
        <f>IFERROR(ROUND(C1763/I1763,2),0)</f>
        <v>51.67</v>
      </c>
      <c r="N1763" t="s">
        <v>1876</v>
      </c>
      <c r="O1763" t="s">
        <v>1877</v>
      </c>
      <c r="P1763" s="10">
        <f t="shared" si="54"/>
        <v>42209.567824074074</v>
      </c>
      <c r="Q1763" s="10">
        <f t="shared" si="55"/>
        <v>42259.567824074074</v>
      </c>
    </row>
    <row r="1764" spans="1:17" hidden="1" x14ac:dyDescent="0.3">
      <c r="A1764" s="7">
        <v>1762</v>
      </c>
      <c r="B1764" s="3">
        <v>100</v>
      </c>
      <c r="C1764" s="5">
        <v>885</v>
      </c>
      <c r="D1764" t="s">
        <v>1752</v>
      </c>
      <c r="E1764" t="s">
        <v>1757</v>
      </c>
      <c r="F1764">
        <v>1457739245</v>
      </c>
      <c r="G1764">
        <v>1455147245</v>
      </c>
      <c r="H1764" t="b">
        <v>0</v>
      </c>
      <c r="I1764">
        <v>25</v>
      </c>
      <c r="J1764" t="b">
        <v>1</v>
      </c>
      <c r="K1764" t="s">
        <v>1816</v>
      </c>
      <c r="L1764">
        <f>ROUND(C1764/B1764*100,0)</f>
        <v>885</v>
      </c>
      <c r="M1764">
        <f>IFERROR(ROUND(C1764/I1764,2),0)</f>
        <v>35.4</v>
      </c>
      <c r="N1764" t="s">
        <v>1876</v>
      </c>
      <c r="O1764" t="s">
        <v>1877</v>
      </c>
      <c r="P1764" s="10">
        <f t="shared" si="54"/>
        <v>42410.982002314813</v>
      </c>
      <c r="Q1764" s="10">
        <f t="shared" si="55"/>
        <v>42440.982002314813</v>
      </c>
    </row>
    <row r="1765" spans="1:17" hidden="1" x14ac:dyDescent="0.3">
      <c r="A1765" s="7">
        <v>1763</v>
      </c>
      <c r="B1765" s="3">
        <v>12000</v>
      </c>
      <c r="C1765" s="5">
        <v>12229</v>
      </c>
      <c r="D1765" t="s">
        <v>1752</v>
      </c>
      <c r="E1765" t="s">
        <v>1757</v>
      </c>
      <c r="F1765">
        <v>1477255840</v>
      </c>
      <c r="G1765">
        <v>1474663840</v>
      </c>
      <c r="H1765" t="b">
        <v>0</v>
      </c>
      <c r="I1765">
        <v>118</v>
      </c>
      <c r="J1765" t="b">
        <v>1</v>
      </c>
      <c r="K1765" t="s">
        <v>1816</v>
      </c>
      <c r="L1765">
        <f>ROUND(C1765/B1765*100,0)</f>
        <v>102</v>
      </c>
      <c r="M1765">
        <f>IFERROR(ROUND(C1765/I1765,2),0)</f>
        <v>103.64</v>
      </c>
      <c r="N1765" t="s">
        <v>1876</v>
      </c>
      <c r="O1765" t="s">
        <v>1877</v>
      </c>
      <c r="P1765" s="10">
        <f t="shared" si="54"/>
        <v>42636.868518518517</v>
      </c>
      <c r="Q1765" s="10">
        <f t="shared" si="55"/>
        <v>42666.868518518517</v>
      </c>
    </row>
    <row r="1766" spans="1:17" hidden="1" x14ac:dyDescent="0.3">
      <c r="A1766" s="7">
        <v>1764</v>
      </c>
      <c r="B1766" s="3">
        <v>11000</v>
      </c>
      <c r="C1766" s="5">
        <v>2156</v>
      </c>
      <c r="D1766" t="s">
        <v>1754</v>
      </c>
      <c r="E1766" t="s">
        <v>1758</v>
      </c>
      <c r="F1766">
        <v>1407065979</v>
      </c>
      <c r="G1766">
        <v>1404560379</v>
      </c>
      <c r="H1766" t="b">
        <v>1</v>
      </c>
      <c r="I1766">
        <v>39</v>
      </c>
      <c r="J1766" t="b">
        <v>0</v>
      </c>
      <c r="K1766" t="s">
        <v>1816</v>
      </c>
      <c r="L1766">
        <f>ROUND(C1766/B1766*100,0)</f>
        <v>20</v>
      </c>
      <c r="M1766">
        <f>IFERROR(ROUND(C1766/I1766,2),0)</f>
        <v>55.28</v>
      </c>
      <c r="N1766" t="s">
        <v>1876</v>
      </c>
      <c r="O1766" t="s">
        <v>1877</v>
      </c>
      <c r="P1766" s="10">
        <f t="shared" si="54"/>
        <v>41825.485868055555</v>
      </c>
      <c r="Q1766" s="10">
        <f t="shared" si="55"/>
        <v>41854.485868055555</v>
      </c>
    </row>
    <row r="1767" spans="1:17" hidden="1" x14ac:dyDescent="0.3">
      <c r="A1767" s="7">
        <v>1765</v>
      </c>
      <c r="B1767" s="3">
        <v>12500</v>
      </c>
      <c r="C1767" s="5">
        <v>7433.48</v>
      </c>
      <c r="D1767" t="s">
        <v>1754</v>
      </c>
      <c r="E1767" t="s">
        <v>1757</v>
      </c>
      <c r="F1767">
        <v>1407972712</v>
      </c>
      <c r="G1767">
        <v>1405380712</v>
      </c>
      <c r="H1767" t="b">
        <v>1</v>
      </c>
      <c r="I1767">
        <v>103</v>
      </c>
      <c r="J1767" t="b">
        <v>0</v>
      </c>
      <c r="K1767" t="s">
        <v>1816</v>
      </c>
      <c r="L1767">
        <f>ROUND(C1767/B1767*100,0)</f>
        <v>59</v>
      </c>
      <c r="M1767">
        <f>IFERROR(ROUND(C1767/I1767,2),0)</f>
        <v>72.17</v>
      </c>
      <c r="N1767" t="s">
        <v>1876</v>
      </c>
      <c r="O1767" t="s">
        <v>1877</v>
      </c>
      <c r="P1767" s="10">
        <f t="shared" si="54"/>
        <v>41834.980462962965</v>
      </c>
      <c r="Q1767" s="10">
        <f t="shared" si="55"/>
        <v>41864.980462962965</v>
      </c>
    </row>
    <row r="1768" spans="1:17" hidden="1" x14ac:dyDescent="0.3">
      <c r="A1768" s="7">
        <v>1766</v>
      </c>
      <c r="B1768" s="3">
        <v>1500</v>
      </c>
      <c r="C1768" s="5">
        <v>0</v>
      </c>
      <c r="D1768" t="s">
        <v>1754</v>
      </c>
      <c r="E1768" t="s">
        <v>1759</v>
      </c>
      <c r="F1768">
        <v>1408999088</v>
      </c>
      <c r="G1768">
        <v>1407184688</v>
      </c>
      <c r="H1768" t="b">
        <v>1</v>
      </c>
      <c r="I1768">
        <v>0</v>
      </c>
      <c r="J1768" t="b">
        <v>0</v>
      </c>
      <c r="K1768" t="s">
        <v>1816</v>
      </c>
      <c r="L1768">
        <f>ROUND(C1768/B1768*100,0)</f>
        <v>0</v>
      </c>
      <c r="M1768">
        <f>IFERROR(ROUND(C1768/I1768,2),0)</f>
        <v>0</v>
      </c>
      <c r="N1768" t="s">
        <v>1876</v>
      </c>
      <c r="O1768" t="s">
        <v>1877</v>
      </c>
      <c r="P1768" s="10">
        <f t="shared" si="54"/>
        <v>41855.859814814816</v>
      </c>
      <c r="Q1768" s="10">
        <f t="shared" si="55"/>
        <v>41876.859814814816</v>
      </c>
    </row>
    <row r="1769" spans="1:17" hidden="1" x14ac:dyDescent="0.3">
      <c r="A1769" s="7">
        <v>1767</v>
      </c>
      <c r="B1769" s="3">
        <v>5000</v>
      </c>
      <c r="C1769" s="5">
        <v>2286</v>
      </c>
      <c r="D1769" t="s">
        <v>1754</v>
      </c>
      <c r="E1769" t="s">
        <v>1757</v>
      </c>
      <c r="F1769">
        <v>1407080884</v>
      </c>
      <c r="G1769">
        <v>1404488884</v>
      </c>
      <c r="H1769" t="b">
        <v>1</v>
      </c>
      <c r="I1769">
        <v>39</v>
      </c>
      <c r="J1769" t="b">
        <v>0</v>
      </c>
      <c r="K1769" t="s">
        <v>1816</v>
      </c>
      <c r="L1769">
        <f>ROUND(C1769/B1769*100,0)</f>
        <v>46</v>
      </c>
      <c r="M1769">
        <f>IFERROR(ROUND(C1769/I1769,2),0)</f>
        <v>58.62</v>
      </c>
      <c r="N1769" t="s">
        <v>1876</v>
      </c>
      <c r="O1769" t="s">
        <v>1877</v>
      </c>
      <c r="P1769" s="10">
        <f t="shared" si="54"/>
        <v>41824.658379629633</v>
      </c>
      <c r="Q1769" s="10">
        <f t="shared" si="55"/>
        <v>41854.658379629633</v>
      </c>
    </row>
    <row r="1770" spans="1:17" hidden="1" x14ac:dyDescent="0.3">
      <c r="A1770" s="7">
        <v>1768</v>
      </c>
      <c r="B1770" s="3">
        <v>5000</v>
      </c>
      <c r="C1770" s="5">
        <v>187</v>
      </c>
      <c r="D1770" t="s">
        <v>1754</v>
      </c>
      <c r="E1770" t="s">
        <v>1757</v>
      </c>
      <c r="F1770">
        <v>1411824444</v>
      </c>
      <c r="G1770">
        <v>1406640444</v>
      </c>
      <c r="H1770" t="b">
        <v>1</v>
      </c>
      <c r="I1770">
        <v>15</v>
      </c>
      <c r="J1770" t="b">
        <v>0</v>
      </c>
      <c r="K1770" t="s">
        <v>1816</v>
      </c>
      <c r="L1770">
        <f>ROUND(C1770/B1770*100,0)</f>
        <v>4</v>
      </c>
      <c r="M1770">
        <f>IFERROR(ROUND(C1770/I1770,2),0)</f>
        <v>12.47</v>
      </c>
      <c r="N1770" t="s">
        <v>1876</v>
      </c>
      <c r="O1770" t="s">
        <v>1877</v>
      </c>
      <c r="P1770" s="10">
        <f t="shared" si="54"/>
        <v>41849.560694444444</v>
      </c>
      <c r="Q1770" s="10">
        <f t="shared" si="55"/>
        <v>41909.560694444444</v>
      </c>
    </row>
    <row r="1771" spans="1:17" hidden="1" x14ac:dyDescent="0.3">
      <c r="A1771" s="7">
        <v>1769</v>
      </c>
      <c r="B1771" s="3">
        <v>40000</v>
      </c>
      <c r="C1771" s="5">
        <v>1081</v>
      </c>
      <c r="D1771" t="s">
        <v>1754</v>
      </c>
      <c r="E1771" t="s">
        <v>1757</v>
      </c>
      <c r="F1771">
        <v>1421177959</v>
      </c>
      <c r="G1771">
        <v>1418585959</v>
      </c>
      <c r="H1771" t="b">
        <v>1</v>
      </c>
      <c r="I1771">
        <v>22</v>
      </c>
      <c r="J1771" t="b">
        <v>0</v>
      </c>
      <c r="K1771" t="s">
        <v>1816</v>
      </c>
      <c r="L1771">
        <f>ROUND(C1771/B1771*100,0)</f>
        <v>3</v>
      </c>
      <c r="M1771">
        <f>IFERROR(ROUND(C1771/I1771,2),0)</f>
        <v>49.14</v>
      </c>
      <c r="N1771" t="s">
        <v>1876</v>
      </c>
      <c r="O1771" t="s">
        <v>1877</v>
      </c>
      <c r="P1771" s="10">
        <f t="shared" si="54"/>
        <v>41987.818969907406</v>
      </c>
      <c r="Q1771" s="10">
        <f t="shared" si="55"/>
        <v>42017.818969907406</v>
      </c>
    </row>
    <row r="1772" spans="1:17" hidden="1" x14ac:dyDescent="0.3">
      <c r="A1772" s="7">
        <v>1770</v>
      </c>
      <c r="B1772" s="3">
        <v>24500</v>
      </c>
      <c r="C1772" s="5">
        <v>13846</v>
      </c>
      <c r="D1772" t="s">
        <v>1754</v>
      </c>
      <c r="E1772" t="s">
        <v>1757</v>
      </c>
      <c r="F1772">
        <v>1413312194</v>
      </c>
      <c r="G1772">
        <v>1410288194</v>
      </c>
      <c r="H1772" t="b">
        <v>1</v>
      </c>
      <c r="I1772">
        <v>92</v>
      </c>
      <c r="J1772" t="b">
        <v>0</v>
      </c>
      <c r="K1772" t="s">
        <v>1816</v>
      </c>
      <c r="L1772">
        <f>ROUND(C1772/B1772*100,0)</f>
        <v>57</v>
      </c>
      <c r="M1772">
        <f>IFERROR(ROUND(C1772/I1772,2),0)</f>
        <v>150.5</v>
      </c>
      <c r="N1772" t="s">
        <v>1876</v>
      </c>
      <c r="O1772" t="s">
        <v>1877</v>
      </c>
      <c r="P1772" s="10">
        <f t="shared" si="54"/>
        <v>41891.780023148152</v>
      </c>
      <c r="Q1772" s="10">
        <f t="shared" si="55"/>
        <v>41926.780023148152</v>
      </c>
    </row>
    <row r="1773" spans="1:17" hidden="1" x14ac:dyDescent="0.3">
      <c r="A1773" s="7">
        <v>1771</v>
      </c>
      <c r="B1773" s="3">
        <v>4200</v>
      </c>
      <c r="C1773" s="5">
        <v>895</v>
      </c>
      <c r="D1773" t="s">
        <v>1754</v>
      </c>
      <c r="E1773" t="s">
        <v>1758</v>
      </c>
      <c r="F1773">
        <v>1414107040</v>
      </c>
      <c r="G1773">
        <v>1411515040</v>
      </c>
      <c r="H1773" t="b">
        <v>1</v>
      </c>
      <c r="I1773">
        <v>25</v>
      </c>
      <c r="J1773" t="b">
        <v>0</v>
      </c>
      <c r="K1773" t="s">
        <v>1816</v>
      </c>
      <c r="L1773">
        <f>ROUND(C1773/B1773*100,0)</f>
        <v>21</v>
      </c>
      <c r="M1773">
        <f>IFERROR(ROUND(C1773/I1773,2),0)</f>
        <v>35.799999999999997</v>
      </c>
      <c r="N1773" t="s">
        <v>1876</v>
      </c>
      <c r="O1773" t="s">
        <v>1877</v>
      </c>
      <c r="P1773" s="10">
        <f t="shared" si="54"/>
        <v>41905.979629629634</v>
      </c>
      <c r="Q1773" s="10">
        <f t="shared" si="55"/>
        <v>41935.979629629634</v>
      </c>
    </row>
    <row r="1774" spans="1:17" hidden="1" x14ac:dyDescent="0.3">
      <c r="A1774" s="7">
        <v>1772</v>
      </c>
      <c r="B1774" s="3">
        <v>5500</v>
      </c>
      <c r="C1774" s="5">
        <v>858</v>
      </c>
      <c r="D1774" t="s">
        <v>1754</v>
      </c>
      <c r="E1774" t="s">
        <v>1758</v>
      </c>
      <c r="F1774">
        <v>1404666836</v>
      </c>
      <c r="G1774">
        <v>1399482836</v>
      </c>
      <c r="H1774" t="b">
        <v>1</v>
      </c>
      <c r="I1774">
        <v>19</v>
      </c>
      <c r="J1774" t="b">
        <v>0</v>
      </c>
      <c r="K1774" t="s">
        <v>1816</v>
      </c>
      <c r="L1774">
        <f>ROUND(C1774/B1774*100,0)</f>
        <v>16</v>
      </c>
      <c r="M1774">
        <f>IFERROR(ROUND(C1774/I1774,2),0)</f>
        <v>45.16</v>
      </c>
      <c r="N1774" t="s">
        <v>1876</v>
      </c>
      <c r="O1774" t="s">
        <v>1877</v>
      </c>
      <c r="P1774" s="10">
        <f t="shared" si="54"/>
        <v>41766.718009259261</v>
      </c>
      <c r="Q1774" s="10">
        <f t="shared" si="55"/>
        <v>41826.718009259261</v>
      </c>
    </row>
    <row r="1775" spans="1:17" hidden="1" x14ac:dyDescent="0.3">
      <c r="A1775" s="7">
        <v>1773</v>
      </c>
      <c r="B1775" s="3">
        <v>30000</v>
      </c>
      <c r="C1775" s="5">
        <v>1877</v>
      </c>
      <c r="D1775" t="s">
        <v>1754</v>
      </c>
      <c r="E1775" t="s">
        <v>1757</v>
      </c>
      <c r="F1775">
        <v>1421691298</v>
      </c>
      <c r="G1775">
        <v>1417803298</v>
      </c>
      <c r="H1775" t="b">
        <v>1</v>
      </c>
      <c r="I1775">
        <v>19</v>
      </c>
      <c r="J1775" t="b">
        <v>0</v>
      </c>
      <c r="K1775" t="s">
        <v>1816</v>
      </c>
      <c r="L1775">
        <f>ROUND(C1775/B1775*100,0)</f>
        <v>6</v>
      </c>
      <c r="M1775">
        <f>IFERROR(ROUND(C1775/I1775,2),0)</f>
        <v>98.79</v>
      </c>
      <c r="N1775" t="s">
        <v>1876</v>
      </c>
      <c r="O1775" t="s">
        <v>1877</v>
      </c>
      <c r="P1775" s="10">
        <f t="shared" si="54"/>
        <v>41978.760393518518</v>
      </c>
      <c r="Q1775" s="10">
        <f t="shared" si="55"/>
        <v>42023.760393518518</v>
      </c>
    </row>
    <row r="1776" spans="1:17" hidden="1" x14ac:dyDescent="0.3">
      <c r="A1776" s="7">
        <v>1774</v>
      </c>
      <c r="B1776" s="3">
        <v>2500</v>
      </c>
      <c r="C1776" s="5">
        <v>1148</v>
      </c>
      <c r="D1776" t="s">
        <v>1754</v>
      </c>
      <c r="E1776" t="s">
        <v>1757</v>
      </c>
      <c r="F1776">
        <v>1417273140</v>
      </c>
      <c r="G1776">
        <v>1413609292</v>
      </c>
      <c r="H1776" t="b">
        <v>1</v>
      </c>
      <c r="I1776">
        <v>13</v>
      </c>
      <c r="J1776" t="b">
        <v>0</v>
      </c>
      <c r="K1776" t="s">
        <v>1816</v>
      </c>
      <c r="L1776">
        <f>ROUND(C1776/B1776*100,0)</f>
        <v>46</v>
      </c>
      <c r="M1776">
        <f>IFERROR(ROUND(C1776/I1776,2),0)</f>
        <v>88.31</v>
      </c>
      <c r="N1776" t="s">
        <v>1876</v>
      </c>
      <c r="O1776" t="s">
        <v>1877</v>
      </c>
      <c r="P1776" s="10">
        <f t="shared" si="54"/>
        <v>41930.218657407408</v>
      </c>
      <c r="Q1776" s="10">
        <f t="shared" si="55"/>
        <v>41972.624305555553</v>
      </c>
    </row>
    <row r="1777" spans="1:17" hidden="1" x14ac:dyDescent="0.3">
      <c r="A1777" s="7">
        <v>1775</v>
      </c>
      <c r="B1777" s="3">
        <v>32500</v>
      </c>
      <c r="C1777" s="5">
        <v>21158</v>
      </c>
      <c r="D1777" t="s">
        <v>1754</v>
      </c>
      <c r="E1777" t="s">
        <v>1757</v>
      </c>
      <c r="F1777">
        <v>1414193160</v>
      </c>
      <c r="G1777">
        <v>1410305160</v>
      </c>
      <c r="H1777" t="b">
        <v>1</v>
      </c>
      <c r="I1777">
        <v>124</v>
      </c>
      <c r="J1777" t="b">
        <v>0</v>
      </c>
      <c r="K1777" t="s">
        <v>1816</v>
      </c>
      <c r="L1777">
        <f>ROUND(C1777/B1777*100,0)</f>
        <v>65</v>
      </c>
      <c r="M1777">
        <f>IFERROR(ROUND(C1777/I1777,2),0)</f>
        <v>170.63</v>
      </c>
      <c r="N1777" t="s">
        <v>1876</v>
      </c>
      <c r="O1777" t="s">
        <v>1877</v>
      </c>
      <c r="P1777" s="10">
        <f t="shared" si="54"/>
        <v>41891.976388888892</v>
      </c>
      <c r="Q1777" s="10">
        <f t="shared" si="55"/>
        <v>41936.976388888892</v>
      </c>
    </row>
    <row r="1778" spans="1:17" hidden="1" x14ac:dyDescent="0.3">
      <c r="A1778" s="7">
        <v>1776</v>
      </c>
      <c r="B1778" s="3">
        <v>5000</v>
      </c>
      <c r="C1778" s="5">
        <v>335</v>
      </c>
      <c r="D1778" t="s">
        <v>1754</v>
      </c>
      <c r="E1778" t="s">
        <v>1758</v>
      </c>
      <c r="F1778">
        <v>1414623471</v>
      </c>
      <c r="G1778">
        <v>1411513071</v>
      </c>
      <c r="H1778" t="b">
        <v>1</v>
      </c>
      <c r="I1778">
        <v>4</v>
      </c>
      <c r="J1778" t="b">
        <v>0</v>
      </c>
      <c r="K1778" t="s">
        <v>1816</v>
      </c>
      <c r="L1778">
        <f>ROUND(C1778/B1778*100,0)</f>
        <v>7</v>
      </c>
      <c r="M1778">
        <f>IFERROR(ROUND(C1778/I1778,2),0)</f>
        <v>83.75</v>
      </c>
      <c r="N1778" t="s">
        <v>1876</v>
      </c>
      <c r="O1778" t="s">
        <v>1877</v>
      </c>
      <c r="P1778" s="10">
        <f t="shared" si="54"/>
        <v>41905.95684027778</v>
      </c>
      <c r="Q1778" s="10">
        <f t="shared" si="55"/>
        <v>41941.95684027778</v>
      </c>
    </row>
    <row r="1779" spans="1:17" hidden="1" x14ac:dyDescent="0.3">
      <c r="A1779" s="7">
        <v>1777</v>
      </c>
      <c r="B1779" s="3">
        <v>4800</v>
      </c>
      <c r="C1779" s="5">
        <v>651</v>
      </c>
      <c r="D1779" t="s">
        <v>1754</v>
      </c>
      <c r="E1779" t="s">
        <v>1766</v>
      </c>
      <c r="F1779">
        <v>1424421253</v>
      </c>
      <c r="G1779">
        <v>1421829253</v>
      </c>
      <c r="H1779" t="b">
        <v>1</v>
      </c>
      <c r="I1779">
        <v>10</v>
      </c>
      <c r="J1779" t="b">
        <v>0</v>
      </c>
      <c r="K1779" t="s">
        <v>1816</v>
      </c>
      <c r="L1779">
        <f>ROUND(C1779/B1779*100,0)</f>
        <v>14</v>
      </c>
      <c r="M1779">
        <f>IFERROR(ROUND(C1779/I1779,2),0)</f>
        <v>65.099999999999994</v>
      </c>
      <c r="N1779" t="s">
        <v>1876</v>
      </c>
      <c r="O1779" t="s">
        <v>1877</v>
      </c>
      <c r="P1779" s="10">
        <f t="shared" si="54"/>
        <v>42025.357094907406</v>
      </c>
      <c r="Q1779" s="10">
        <f t="shared" si="55"/>
        <v>42055.357094907406</v>
      </c>
    </row>
    <row r="1780" spans="1:17" hidden="1" x14ac:dyDescent="0.3">
      <c r="A1780" s="7">
        <v>1778</v>
      </c>
      <c r="B1780" s="3">
        <v>50000</v>
      </c>
      <c r="C1780" s="5">
        <v>995</v>
      </c>
      <c r="D1780" t="s">
        <v>1754</v>
      </c>
      <c r="E1780" t="s">
        <v>1757</v>
      </c>
      <c r="F1780">
        <v>1427485395</v>
      </c>
      <c r="G1780">
        <v>1423600995</v>
      </c>
      <c r="H1780" t="b">
        <v>1</v>
      </c>
      <c r="I1780">
        <v>15</v>
      </c>
      <c r="J1780" t="b">
        <v>0</v>
      </c>
      <c r="K1780" t="s">
        <v>1816</v>
      </c>
      <c r="L1780">
        <f>ROUND(C1780/B1780*100,0)</f>
        <v>2</v>
      </c>
      <c r="M1780">
        <f>IFERROR(ROUND(C1780/I1780,2),0)</f>
        <v>66.33</v>
      </c>
      <c r="N1780" t="s">
        <v>1876</v>
      </c>
      <c r="O1780" t="s">
        <v>1877</v>
      </c>
      <c r="P1780" s="10">
        <f t="shared" si="54"/>
        <v>42045.86336805555</v>
      </c>
      <c r="Q1780" s="10">
        <f t="shared" si="55"/>
        <v>42090.821701388893</v>
      </c>
    </row>
    <row r="1781" spans="1:17" hidden="1" x14ac:dyDescent="0.3">
      <c r="A1781" s="7">
        <v>1779</v>
      </c>
      <c r="B1781" s="3">
        <v>11000</v>
      </c>
      <c r="C1781" s="5">
        <v>3986</v>
      </c>
      <c r="D1781" t="s">
        <v>1754</v>
      </c>
      <c r="E1781" t="s">
        <v>1757</v>
      </c>
      <c r="F1781">
        <v>1472834180</v>
      </c>
      <c r="G1781">
        <v>1470242180</v>
      </c>
      <c r="H1781" t="b">
        <v>1</v>
      </c>
      <c r="I1781">
        <v>38</v>
      </c>
      <c r="J1781" t="b">
        <v>0</v>
      </c>
      <c r="K1781" t="s">
        <v>1816</v>
      </c>
      <c r="L1781">
        <f>ROUND(C1781/B1781*100,0)</f>
        <v>36</v>
      </c>
      <c r="M1781">
        <f>IFERROR(ROUND(C1781/I1781,2),0)</f>
        <v>104.89</v>
      </c>
      <c r="N1781" t="s">
        <v>1876</v>
      </c>
      <c r="O1781" t="s">
        <v>1877</v>
      </c>
      <c r="P1781" s="10">
        <f t="shared" si="54"/>
        <v>42585.691898148143</v>
      </c>
      <c r="Q1781" s="10">
        <f t="shared" si="55"/>
        <v>42615.691898148143</v>
      </c>
    </row>
    <row r="1782" spans="1:17" hidden="1" x14ac:dyDescent="0.3">
      <c r="A1782" s="7">
        <v>1780</v>
      </c>
      <c r="B1782" s="3">
        <v>30000</v>
      </c>
      <c r="C1782" s="5">
        <v>11923</v>
      </c>
      <c r="D1782" t="s">
        <v>1754</v>
      </c>
      <c r="E1782" t="s">
        <v>1757</v>
      </c>
      <c r="F1782">
        <v>1467469510</v>
      </c>
      <c r="G1782">
        <v>1462285510</v>
      </c>
      <c r="H1782" t="b">
        <v>1</v>
      </c>
      <c r="I1782">
        <v>152</v>
      </c>
      <c r="J1782" t="b">
        <v>0</v>
      </c>
      <c r="K1782" t="s">
        <v>1816</v>
      </c>
      <c r="L1782">
        <f>ROUND(C1782/B1782*100,0)</f>
        <v>40</v>
      </c>
      <c r="M1782">
        <f>IFERROR(ROUND(C1782/I1782,2),0)</f>
        <v>78.44</v>
      </c>
      <c r="N1782" t="s">
        <v>1876</v>
      </c>
      <c r="O1782" t="s">
        <v>1877</v>
      </c>
      <c r="P1782" s="10">
        <f t="shared" si="54"/>
        <v>42493.600810185191</v>
      </c>
      <c r="Q1782" s="10">
        <f t="shared" si="55"/>
        <v>42553.600810185191</v>
      </c>
    </row>
    <row r="1783" spans="1:17" hidden="1" x14ac:dyDescent="0.3">
      <c r="A1783" s="7">
        <v>1781</v>
      </c>
      <c r="B1783" s="3">
        <v>5500</v>
      </c>
      <c r="C1783" s="5">
        <v>1417</v>
      </c>
      <c r="D1783" t="s">
        <v>1754</v>
      </c>
      <c r="E1783" t="s">
        <v>1757</v>
      </c>
      <c r="F1783">
        <v>1473950945</v>
      </c>
      <c r="G1783">
        <v>1471272545</v>
      </c>
      <c r="H1783" t="b">
        <v>1</v>
      </c>
      <c r="I1783">
        <v>24</v>
      </c>
      <c r="J1783" t="b">
        <v>0</v>
      </c>
      <c r="K1783" t="s">
        <v>1816</v>
      </c>
      <c r="L1783">
        <f>ROUND(C1783/B1783*100,0)</f>
        <v>26</v>
      </c>
      <c r="M1783">
        <f>IFERROR(ROUND(C1783/I1783,2),0)</f>
        <v>59.04</v>
      </c>
      <c r="N1783" t="s">
        <v>1876</v>
      </c>
      <c r="O1783" t="s">
        <v>1877</v>
      </c>
      <c r="P1783" s="10">
        <f t="shared" si="54"/>
        <v>42597.617418981477</v>
      </c>
      <c r="Q1783" s="10">
        <f t="shared" si="55"/>
        <v>42628.617418981477</v>
      </c>
    </row>
    <row r="1784" spans="1:17" hidden="1" x14ac:dyDescent="0.3">
      <c r="A1784" s="7">
        <v>1782</v>
      </c>
      <c r="B1784" s="3">
        <v>35000</v>
      </c>
      <c r="C1784" s="5">
        <v>5422</v>
      </c>
      <c r="D1784" t="s">
        <v>1754</v>
      </c>
      <c r="E1784" t="s">
        <v>1757</v>
      </c>
      <c r="F1784">
        <v>1456062489</v>
      </c>
      <c r="G1784">
        <v>1453211289</v>
      </c>
      <c r="H1784" t="b">
        <v>1</v>
      </c>
      <c r="I1784">
        <v>76</v>
      </c>
      <c r="J1784" t="b">
        <v>0</v>
      </c>
      <c r="K1784" t="s">
        <v>1816</v>
      </c>
      <c r="L1784">
        <f>ROUND(C1784/B1784*100,0)</f>
        <v>15</v>
      </c>
      <c r="M1784">
        <f>IFERROR(ROUND(C1784/I1784,2),0)</f>
        <v>71.34</v>
      </c>
      <c r="N1784" t="s">
        <v>1876</v>
      </c>
      <c r="O1784" t="s">
        <v>1877</v>
      </c>
      <c r="P1784" s="10">
        <f t="shared" si="54"/>
        <v>42388.575104166666</v>
      </c>
      <c r="Q1784" s="10">
        <f t="shared" si="55"/>
        <v>42421.575104166666</v>
      </c>
    </row>
    <row r="1785" spans="1:17" hidden="1" x14ac:dyDescent="0.3">
      <c r="A1785" s="7">
        <v>1783</v>
      </c>
      <c r="B1785" s="3">
        <v>40000</v>
      </c>
      <c r="C1785" s="5">
        <v>9477</v>
      </c>
      <c r="D1785" t="s">
        <v>1754</v>
      </c>
      <c r="E1785" t="s">
        <v>1757</v>
      </c>
      <c r="F1785">
        <v>1432248478</v>
      </c>
      <c r="G1785">
        <v>1429656478</v>
      </c>
      <c r="H1785" t="b">
        <v>1</v>
      </c>
      <c r="I1785">
        <v>185</v>
      </c>
      <c r="J1785" t="b">
        <v>0</v>
      </c>
      <c r="K1785" t="s">
        <v>1816</v>
      </c>
      <c r="L1785">
        <f>ROUND(C1785/B1785*100,0)</f>
        <v>24</v>
      </c>
      <c r="M1785">
        <f>IFERROR(ROUND(C1785/I1785,2),0)</f>
        <v>51.23</v>
      </c>
      <c r="N1785" t="s">
        <v>1876</v>
      </c>
      <c r="O1785" t="s">
        <v>1877</v>
      </c>
      <c r="P1785" s="10">
        <f t="shared" si="54"/>
        <v>42115.949976851851</v>
      </c>
      <c r="Q1785" s="10">
        <f t="shared" si="55"/>
        <v>42145.949976851851</v>
      </c>
    </row>
    <row r="1786" spans="1:17" hidden="1" x14ac:dyDescent="0.3">
      <c r="A1786" s="7">
        <v>1784</v>
      </c>
      <c r="B1786" s="3">
        <v>5000</v>
      </c>
      <c r="C1786" s="5">
        <v>1988</v>
      </c>
      <c r="D1786" t="s">
        <v>1754</v>
      </c>
      <c r="E1786" t="s">
        <v>1757</v>
      </c>
      <c r="F1786">
        <v>1422674700</v>
      </c>
      <c r="G1786">
        <v>1419954240</v>
      </c>
      <c r="H1786" t="b">
        <v>1</v>
      </c>
      <c r="I1786">
        <v>33</v>
      </c>
      <c r="J1786" t="b">
        <v>0</v>
      </c>
      <c r="K1786" t="s">
        <v>1816</v>
      </c>
      <c r="L1786">
        <f>ROUND(C1786/B1786*100,0)</f>
        <v>40</v>
      </c>
      <c r="M1786">
        <f>IFERROR(ROUND(C1786/I1786,2),0)</f>
        <v>60.24</v>
      </c>
      <c r="N1786" t="s">
        <v>1876</v>
      </c>
      <c r="O1786" t="s">
        <v>1877</v>
      </c>
      <c r="P1786" s="10">
        <f t="shared" si="54"/>
        <v>42003.655555555553</v>
      </c>
      <c r="Q1786" s="10">
        <f t="shared" si="55"/>
        <v>42035.142361111109</v>
      </c>
    </row>
    <row r="1787" spans="1:17" hidden="1" x14ac:dyDescent="0.3">
      <c r="A1787" s="7">
        <v>1785</v>
      </c>
      <c r="B1787" s="3">
        <v>24000</v>
      </c>
      <c r="C1787" s="5">
        <v>4853</v>
      </c>
      <c r="D1787" t="s">
        <v>1754</v>
      </c>
      <c r="E1787" t="s">
        <v>1757</v>
      </c>
      <c r="F1787">
        <v>1413417600</v>
      </c>
      <c r="G1787">
        <v>1410750855</v>
      </c>
      <c r="H1787" t="b">
        <v>1</v>
      </c>
      <c r="I1787">
        <v>108</v>
      </c>
      <c r="J1787" t="b">
        <v>0</v>
      </c>
      <c r="K1787" t="s">
        <v>1816</v>
      </c>
      <c r="L1787">
        <f>ROUND(C1787/B1787*100,0)</f>
        <v>20</v>
      </c>
      <c r="M1787">
        <f>IFERROR(ROUND(C1787/I1787,2),0)</f>
        <v>44.94</v>
      </c>
      <c r="N1787" t="s">
        <v>1876</v>
      </c>
      <c r="O1787" t="s">
        <v>1877</v>
      </c>
      <c r="P1787" s="10">
        <f t="shared" si="54"/>
        <v>41897.134895833333</v>
      </c>
      <c r="Q1787" s="10">
        <f t="shared" si="55"/>
        <v>41928</v>
      </c>
    </row>
    <row r="1788" spans="1:17" hidden="1" x14ac:dyDescent="0.3">
      <c r="A1788" s="7">
        <v>1786</v>
      </c>
      <c r="B1788" s="3">
        <v>1900</v>
      </c>
      <c r="C1788" s="5">
        <v>905</v>
      </c>
      <c r="D1788" t="s">
        <v>1754</v>
      </c>
      <c r="E1788" t="s">
        <v>1766</v>
      </c>
      <c r="F1788">
        <v>1418649177</v>
      </c>
      <c r="G1788">
        <v>1416057177</v>
      </c>
      <c r="H1788" t="b">
        <v>1</v>
      </c>
      <c r="I1788">
        <v>29</v>
      </c>
      <c r="J1788" t="b">
        <v>0</v>
      </c>
      <c r="K1788" t="s">
        <v>1816</v>
      </c>
      <c r="L1788">
        <f>ROUND(C1788/B1788*100,0)</f>
        <v>48</v>
      </c>
      <c r="M1788">
        <f>IFERROR(ROUND(C1788/I1788,2),0)</f>
        <v>31.21</v>
      </c>
      <c r="N1788" t="s">
        <v>1876</v>
      </c>
      <c r="O1788" t="s">
        <v>1877</v>
      </c>
      <c r="P1788" s="10">
        <f t="shared" si="54"/>
        <v>41958.550659722227</v>
      </c>
      <c r="Q1788" s="10">
        <f t="shared" si="55"/>
        <v>41988.550659722227</v>
      </c>
    </row>
    <row r="1789" spans="1:17" hidden="1" x14ac:dyDescent="0.3">
      <c r="A1789" s="7">
        <v>1787</v>
      </c>
      <c r="B1789" s="3">
        <v>10000</v>
      </c>
      <c r="C1789" s="5">
        <v>1533</v>
      </c>
      <c r="D1789" t="s">
        <v>1754</v>
      </c>
      <c r="E1789" t="s">
        <v>1757</v>
      </c>
      <c r="F1789">
        <v>1428158637</v>
      </c>
      <c r="G1789">
        <v>1425570237</v>
      </c>
      <c r="H1789" t="b">
        <v>1</v>
      </c>
      <c r="I1789">
        <v>24</v>
      </c>
      <c r="J1789" t="b">
        <v>0</v>
      </c>
      <c r="K1789" t="s">
        <v>1816</v>
      </c>
      <c r="L1789">
        <f>ROUND(C1789/B1789*100,0)</f>
        <v>15</v>
      </c>
      <c r="M1789">
        <f>IFERROR(ROUND(C1789/I1789,2),0)</f>
        <v>63.88</v>
      </c>
      <c r="N1789" t="s">
        <v>1876</v>
      </c>
      <c r="O1789" t="s">
        <v>1877</v>
      </c>
      <c r="P1789" s="10">
        <f t="shared" si="54"/>
        <v>42068.65552083333</v>
      </c>
      <c r="Q1789" s="10">
        <f t="shared" si="55"/>
        <v>42098.613854166666</v>
      </c>
    </row>
    <row r="1790" spans="1:17" hidden="1" x14ac:dyDescent="0.3">
      <c r="A1790" s="7">
        <v>1788</v>
      </c>
      <c r="B1790" s="3">
        <v>5500</v>
      </c>
      <c r="C1790" s="5">
        <v>76</v>
      </c>
      <c r="D1790" t="s">
        <v>1754</v>
      </c>
      <c r="E1790" t="s">
        <v>1758</v>
      </c>
      <c r="F1790">
        <v>1414795542</v>
      </c>
      <c r="G1790">
        <v>1412203542</v>
      </c>
      <c r="H1790" t="b">
        <v>1</v>
      </c>
      <c r="I1790">
        <v>4</v>
      </c>
      <c r="J1790" t="b">
        <v>0</v>
      </c>
      <c r="K1790" t="s">
        <v>1816</v>
      </c>
      <c r="L1790">
        <f>ROUND(C1790/B1790*100,0)</f>
        <v>1</v>
      </c>
      <c r="M1790">
        <f>IFERROR(ROUND(C1790/I1790,2),0)</f>
        <v>19</v>
      </c>
      <c r="N1790" t="s">
        <v>1876</v>
      </c>
      <c r="O1790" t="s">
        <v>1877</v>
      </c>
      <c r="P1790" s="10">
        <f t="shared" si="54"/>
        <v>41913.94840277778</v>
      </c>
      <c r="Q1790" s="10">
        <f t="shared" si="55"/>
        <v>41943.94840277778</v>
      </c>
    </row>
    <row r="1791" spans="1:17" hidden="1" x14ac:dyDescent="0.3">
      <c r="A1791" s="7">
        <v>1789</v>
      </c>
      <c r="B1791" s="3">
        <v>8000</v>
      </c>
      <c r="C1791" s="5">
        <v>40</v>
      </c>
      <c r="D1791" t="s">
        <v>1754</v>
      </c>
      <c r="E1791" t="s">
        <v>1757</v>
      </c>
      <c r="F1791">
        <v>1421042403</v>
      </c>
      <c r="G1791">
        <v>1415858403</v>
      </c>
      <c r="H1791" t="b">
        <v>1</v>
      </c>
      <c r="I1791">
        <v>4</v>
      </c>
      <c r="J1791" t="b">
        <v>0</v>
      </c>
      <c r="K1791" t="s">
        <v>1816</v>
      </c>
      <c r="L1791">
        <f>ROUND(C1791/B1791*100,0)</f>
        <v>1</v>
      </c>
      <c r="M1791">
        <f>IFERROR(ROUND(C1791/I1791,2),0)</f>
        <v>10</v>
      </c>
      <c r="N1791" t="s">
        <v>1876</v>
      </c>
      <c r="O1791" t="s">
        <v>1877</v>
      </c>
      <c r="P1791" s="10">
        <f t="shared" si="54"/>
        <v>41956.250034722223</v>
      </c>
      <c r="Q1791" s="10">
        <f t="shared" si="55"/>
        <v>42016.250034722223</v>
      </c>
    </row>
    <row r="1792" spans="1:17" hidden="1" x14ac:dyDescent="0.3">
      <c r="A1792" s="7">
        <v>1790</v>
      </c>
      <c r="B1792" s="3">
        <v>33000</v>
      </c>
      <c r="C1792" s="5">
        <v>1636</v>
      </c>
      <c r="D1792" t="s">
        <v>1754</v>
      </c>
      <c r="E1792" t="s">
        <v>1757</v>
      </c>
      <c r="F1792">
        <v>1423152678</v>
      </c>
      <c r="G1792">
        <v>1420560678</v>
      </c>
      <c r="H1792" t="b">
        <v>1</v>
      </c>
      <c r="I1792">
        <v>15</v>
      </c>
      <c r="J1792" t="b">
        <v>0</v>
      </c>
      <c r="K1792" t="s">
        <v>1816</v>
      </c>
      <c r="L1792">
        <f>ROUND(C1792/B1792*100,0)</f>
        <v>5</v>
      </c>
      <c r="M1792">
        <f>IFERROR(ROUND(C1792/I1792,2),0)</f>
        <v>109.07</v>
      </c>
      <c r="N1792" t="s">
        <v>1876</v>
      </c>
      <c r="O1792" t="s">
        <v>1877</v>
      </c>
      <c r="P1792" s="10">
        <f t="shared" si="54"/>
        <v>42010.674513888895</v>
      </c>
      <c r="Q1792" s="10">
        <f t="shared" si="55"/>
        <v>42040.674513888895</v>
      </c>
    </row>
    <row r="1793" spans="1:17" hidden="1" x14ac:dyDescent="0.3">
      <c r="A1793" s="7">
        <v>1791</v>
      </c>
      <c r="B1793" s="3">
        <v>3000</v>
      </c>
      <c r="C1793" s="5">
        <v>107</v>
      </c>
      <c r="D1793" t="s">
        <v>1754</v>
      </c>
      <c r="E1793" t="s">
        <v>1758</v>
      </c>
      <c r="F1793">
        <v>1422553565</v>
      </c>
      <c r="G1793">
        <v>1417369565</v>
      </c>
      <c r="H1793" t="b">
        <v>1</v>
      </c>
      <c r="I1793">
        <v>4</v>
      </c>
      <c r="J1793" t="b">
        <v>0</v>
      </c>
      <c r="K1793" t="s">
        <v>1816</v>
      </c>
      <c r="L1793">
        <f>ROUND(C1793/B1793*100,0)</f>
        <v>4</v>
      </c>
      <c r="M1793">
        <f>IFERROR(ROUND(C1793/I1793,2),0)</f>
        <v>26.75</v>
      </c>
      <c r="N1793" t="s">
        <v>1876</v>
      </c>
      <c r="O1793" t="s">
        <v>1877</v>
      </c>
      <c r="P1793" s="10">
        <f t="shared" si="54"/>
        <v>41973.740335648152</v>
      </c>
      <c r="Q1793" s="10">
        <f t="shared" si="55"/>
        <v>42033.740335648152</v>
      </c>
    </row>
    <row r="1794" spans="1:17" hidden="1" x14ac:dyDescent="0.3">
      <c r="A1794" s="7">
        <v>1792</v>
      </c>
      <c r="B1794" s="3">
        <v>25000</v>
      </c>
      <c r="C1794" s="5">
        <v>15281</v>
      </c>
      <c r="D1794" t="s">
        <v>1754</v>
      </c>
      <c r="E1794" t="s">
        <v>1757</v>
      </c>
      <c r="F1794">
        <v>1439189940</v>
      </c>
      <c r="G1794">
        <v>1435970682</v>
      </c>
      <c r="H1794" t="b">
        <v>1</v>
      </c>
      <c r="I1794">
        <v>139</v>
      </c>
      <c r="J1794" t="b">
        <v>0</v>
      </c>
      <c r="K1794" t="s">
        <v>1816</v>
      </c>
      <c r="L1794">
        <f>ROUND(C1794/B1794*100,0)</f>
        <v>61</v>
      </c>
      <c r="M1794">
        <f>IFERROR(ROUND(C1794/I1794,2),0)</f>
        <v>109.94</v>
      </c>
      <c r="N1794" t="s">
        <v>1876</v>
      </c>
      <c r="O1794" t="s">
        <v>1877</v>
      </c>
      <c r="P1794" s="10">
        <f t="shared" si="54"/>
        <v>42189.031041666662</v>
      </c>
      <c r="Q1794" s="10">
        <f t="shared" si="55"/>
        <v>42226.290972222225</v>
      </c>
    </row>
    <row r="1795" spans="1:17" hidden="1" x14ac:dyDescent="0.3">
      <c r="A1795" s="7">
        <v>1793</v>
      </c>
      <c r="B1795" s="3">
        <v>3000</v>
      </c>
      <c r="C1795" s="5">
        <v>40</v>
      </c>
      <c r="D1795" t="s">
        <v>1754</v>
      </c>
      <c r="E1795" t="s">
        <v>1759</v>
      </c>
      <c r="F1795">
        <v>1417127040</v>
      </c>
      <c r="G1795">
        <v>1414531440</v>
      </c>
      <c r="H1795" t="b">
        <v>1</v>
      </c>
      <c r="I1795">
        <v>2</v>
      </c>
      <c r="J1795" t="b">
        <v>0</v>
      </c>
      <c r="K1795" t="s">
        <v>1816</v>
      </c>
      <c r="L1795">
        <f>ROUND(C1795/B1795*100,0)</f>
        <v>1</v>
      </c>
      <c r="M1795">
        <f>IFERROR(ROUND(C1795/I1795,2),0)</f>
        <v>20</v>
      </c>
      <c r="N1795" t="s">
        <v>1876</v>
      </c>
      <c r="O1795" t="s">
        <v>1877</v>
      </c>
      <c r="P1795" s="10">
        <f t="shared" ref="P1795:P1858" si="56">(((G1795/60)/60/24)+DATE(1970,1,1))</f>
        <v>41940.89166666667</v>
      </c>
      <c r="Q1795" s="10">
        <f t="shared" ref="Q1795:Q1858" si="57">(((F1795/60)/60/24)+DATE(1970,1,1))</f>
        <v>41970.933333333334</v>
      </c>
    </row>
    <row r="1796" spans="1:17" hidden="1" x14ac:dyDescent="0.3">
      <c r="A1796" s="7">
        <v>1794</v>
      </c>
      <c r="B1796" s="3">
        <v>9000</v>
      </c>
      <c r="C1796" s="5">
        <v>997</v>
      </c>
      <c r="D1796" t="s">
        <v>1754</v>
      </c>
      <c r="E1796" t="s">
        <v>1757</v>
      </c>
      <c r="F1796">
        <v>1423660422</v>
      </c>
      <c r="G1796">
        <v>1420636422</v>
      </c>
      <c r="H1796" t="b">
        <v>1</v>
      </c>
      <c r="I1796">
        <v>18</v>
      </c>
      <c r="J1796" t="b">
        <v>0</v>
      </c>
      <c r="K1796" t="s">
        <v>1816</v>
      </c>
      <c r="L1796">
        <f>ROUND(C1796/B1796*100,0)</f>
        <v>11</v>
      </c>
      <c r="M1796">
        <f>IFERROR(ROUND(C1796/I1796,2),0)</f>
        <v>55.39</v>
      </c>
      <c r="N1796" t="s">
        <v>1876</v>
      </c>
      <c r="O1796" t="s">
        <v>1877</v>
      </c>
      <c r="P1796" s="10">
        <f t="shared" si="56"/>
        <v>42011.551180555558</v>
      </c>
      <c r="Q1796" s="10">
        <f t="shared" si="57"/>
        <v>42046.551180555558</v>
      </c>
    </row>
    <row r="1797" spans="1:17" hidden="1" x14ac:dyDescent="0.3">
      <c r="A1797" s="7">
        <v>1795</v>
      </c>
      <c r="B1797" s="3">
        <v>28000</v>
      </c>
      <c r="C1797" s="5">
        <v>10846</v>
      </c>
      <c r="D1797" t="s">
        <v>1754</v>
      </c>
      <c r="E1797" t="s">
        <v>1769</v>
      </c>
      <c r="F1797">
        <v>1476460800</v>
      </c>
      <c r="G1797">
        <v>1473922541</v>
      </c>
      <c r="H1797" t="b">
        <v>1</v>
      </c>
      <c r="I1797">
        <v>81</v>
      </c>
      <c r="J1797" t="b">
        <v>0</v>
      </c>
      <c r="K1797" t="s">
        <v>1816</v>
      </c>
      <c r="L1797">
        <f>ROUND(C1797/B1797*100,0)</f>
        <v>39</v>
      </c>
      <c r="M1797">
        <f>IFERROR(ROUND(C1797/I1797,2),0)</f>
        <v>133.9</v>
      </c>
      <c r="N1797" t="s">
        <v>1876</v>
      </c>
      <c r="O1797" t="s">
        <v>1877</v>
      </c>
      <c r="P1797" s="10">
        <f t="shared" si="56"/>
        <v>42628.288668981477</v>
      </c>
      <c r="Q1797" s="10">
        <f t="shared" si="57"/>
        <v>42657.666666666672</v>
      </c>
    </row>
    <row r="1798" spans="1:17" hidden="1" x14ac:dyDescent="0.3">
      <c r="A1798" s="7">
        <v>1796</v>
      </c>
      <c r="B1798" s="3">
        <v>19000</v>
      </c>
      <c r="C1798" s="5">
        <v>4190</v>
      </c>
      <c r="D1798" t="s">
        <v>1754</v>
      </c>
      <c r="E1798" t="s">
        <v>1758</v>
      </c>
      <c r="F1798">
        <v>1469356366</v>
      </c>
      <c r="G1798">
        <v>1464172366</v>
      </c>
      <c r="H1798" t="b">
        <v>1</v>
      </c>
      <c r="I1798">
        <v>86</v>
      </c>
      <c r="J1798" t="b">
        <v>0</v>
      </c>
      <c r="K1798" t="s">
        <v>1816</v>
      </c>
      <c r="L1798">
        <f>ROUND(C1798/B1798*100,0)</f>
        <v>22</v>
      </c>
      <c r="M1798">
        <f>IFERROR(ROUND(C1798/I1798,2),0)</f>
        <v>48.72</v>
      </c>
      <c r="N1798" t="s">
        <v>1876</v>
      </c>
      <c r="O1798" t="s">
        <v>1877</v>
      </c>
      <c r="P1798" s="10">
        <f t="shared" si="56"/>
        <v>42515.439421296294</v>
      </c>
      <c r="Q1798" s="10">
        <f t="shared" si="57"/>
        <v>42575.439421296294</v>
      </c>
    </row>
    <row r="1799" spans="1:17" hidden="1" x14ac:dyDescent="0.3">
      <c r="A1799" s="7">
        <v>1797</v>
      </c>
      <c r="B1799" s="3">
        <v>10000</v>
      </c>
      <c r="C1799" s="5">
        <v>6755</v>
      </c>
      <c r="D1799" t="s">
        <v>1754</v>
      </c>
      <c r="E1799" t="s">
        <v>1757</v>
      </c>
      <c r="F1799">
        <v>1481809189</v>
      </c>
      <c r="G1799">
        <v>1479217189</v>
      </c>
      <c r="H1799" t="b">
        <v>1</v>
      </c>
      <c r="I1799">
        <v>140</v>
      </c>
      <c r="J1799" t="b">
        <v>0</v>
      </c>
      <c r="K1799" t="s">
        <v>1816</v>
      </c>
      <c r="L1799">
        <f>ROUND(C1799/B1799*100,0)</f>
        <v>68</v>
      </c>
      <c r="M1799">
        <f>IFERROR(ROUND(C1799/I1799,2),0)</f>
        <v>48.25</v>
      </c>
      <c r="N1799" t="s">
        <v>1876</v>
      </c>
      <c r="O1799" t="s">
        <v>1877</v>
      </c>
      <c r="P1799" s="10">
        <f t="shared" si="56"/>
        <v>42689.56931712963</v>
      </c>
      <c r="Q1799" s="10">
        <f t="shared" si="57"/>
        <v>42719.56931712963</v>
      </c>
    </row>
    <row r="1800" spans="1:17" hidden="1" x14ac:dyDescent="0.3">
      <c r="A1800" s="7">
        <v>1798</v>
      </c>
      <c r="B1800" s="3">
        <v>16000</v>
      </c>
      <c r="C1800" s="5">
        <v>2182</v>
      </c>
      <c r="D1800" t="s">
        <v>1754</v>
      </c>
      <c r="E1800" t="s">
        <v>1757</v>
      </c>
      <c r="F1800">
        <v>1454572233</v>
      </c>
      <c r="G1800">
        <v>1449388233</v>
      </c>
      <c r="H1800" t="b">
        <v>1</v>
      </c>
      <c r="I1800">
        <v>37</v>
      </c>
      <c r="J1800" t="b">
        <v>0</v>
      </c>
      <c r="K1800" t="s">
        <v>1816</v>
      </c>
      <c r="L1800">
        <f>ROUND(C1800/B1800*100,0)</f>
        <v>14</v>
      </c>
      <c r="M1800">
        <f>IFERROR(ROUND(C1800/I1800,2),0)</f>
        <v>58.97</v>
      </c>
      <c r="N1800" t="s">
        <v>1876</v>
      </c>
      <c r="O1800" t="s">
        <v>1877</v>
      </c>
      <c r="P1800" s="10">
        <f t="shared" si="56"/>
        <v>42344.32677083333</v>
      </c>
      <c r="Q1800" s="10">
        <f t="shared" si="57"/>
        <v>42404.32677083333</v>
      </c>
    </row>
    <row r="1801" spans="1:17" hidden="1" x14ac:dyDescent="0.3">
      <c r="A1801" s="7">
        <v>1799</v>
      </c>
      <c r="B1801" s="3">
        <v>4000</v>
      </c>
      <c r="C1801" s="5">
        <v>69.83</v>
      </c>
      <c r="D1801" t="s">
        <v>1754</v>
      </c>
      <c r="E1801" t="s">
        <v>1758</v>
      </c>
      <c r="F1801">
        <v>1415740408</v>
      </c>
      <c r="G1801">
        <v>1414008808</v>
      </c>
      <c r="H1801" t="b">
        <v>1</v>
      </c>
      <c r="I1801">
        <v>6</v>
      </c>
      <c r="J1801" t="b">
        <v>0</v>
      </c>
      <c r="K1801" t="s">
        <v>1816</v>
      </c>
      <c r="L1801">
        <f>ROUND(C1801/B1801*100,0)</f>
        <v>2</v>
      </c>
      <c r="M1801">
        <f>IFERROR(ROUND(C1801/I1801,2),0)</f>
        <v>11.64</v>
      </c>
      <c r="N1801" t="s">
        <v>1876</v>
      </c>
      <c r="O1801" t="s">
        <v>1877</v>
      </c>
      <c r="P1801" s="10">
        <f t="shared" si="56"/>
        <v>41934.842685185184</v>
      </c>
      <c r="Q1801" s="10">
        <f t="shared" si="57"/>
        <v>41954.884351851855</v>
      </c>
    </row>
    <row r="1802" spans="1:17" hidden="1" x14ac:dyDescent="0.3">
      <c r="A1802" s="7">
        <v>1800</v>
      </c>
      <c r="B1802" s="3">
        <v>46260</v>
      </c>
      <c r="C1802" s="5">
        <v>9460</v>
      </c>
      <c r="D1802" t="s">
        <v>1754</v>
      </c>
      <c r="E1802" t="s">
        <v>1758</v>
      </c>
      <c r="F1802">
        <v>1476109970</v>
      </c>
      <c r="G1802">
        <v>1473517970</v>
      </c>
      <c r="H1802" t="b">
        <v>1</v>
      </c>
      <c r="I1802">
        <v>113</v>
      </c>
      <c r="J1802" t="b">
        <v>0</v>
      </c>
      <c r="K1802" t="s">
        <v>1816</v>
      </c>
      <c r="L1802">
        <f>ROUND(C1802/B1802*100,0)</f>
        <v>20</v>
      </c>
      <c r="M1802">
        <f>IFERROR(ROUND(C1802/I1802,2),0)</f>
        <v>83.72</v>
      </c>
      <c r="N1802" t="s">
        <v>1876</v>
      </c>
      <c r="O1802" t="s">
        <v>1877</v>
      </c>
      <c r="P1802" s="10">
        <f t="shared" si="56"/>
        <v>42623.606134259258</v>
      </c>
      <c r="Q1802" s="10">
        <f t="shared" si="57"/>
        <v>42653.606134259258</v>
      </c>
    </row>
    <row r="1803" spans="1:17" hidden="1" x14ac:dyDescent="0.3">
      <c r="A1803" s="7">
        <v>1801</v>
      </c>
      <c r="B1803" s="3">
        <v>17000</v>
      </c>
      <c r="C1803" s="5">
        <v>2355</v>
      </c>
      <c r="D1803" t="s">
        <v>1754</v>
      </c>
      <c r="E1803" t="s">
        <v>1758</v>
      </c>
      <c r="F1803">
        <v>1450181400</v>
      </c>
      <c r="G1803">
        <v>1447429868</v>
      </c>
      <c r="H1803" t="b">
        <v>1</v>
      </c>
      <c r="I1803">
        <v>37</v>
      </c>
      <c r="J1803" t="b">
        <v>0</v>
      </c>
      <c r="K1803" t="s">
        <v>1816</v>
      </c>
      <c r="L1803">
        <f>ROUND(C1803/B1803*100,0)</f>
        <v>14</v>
      </c>
      <c r="M1803">
        <f>IFERROR(ROUND(C1803/I1803,2),0)</f>
        <v>63.65</v>
      </c>
      <c r="N1803" t="s">
        <v>1876</v>
      </c>
      <c r="O1803" t="s">
        <v>1877</v>
      </c>
      <c r="P1803" s="10">
        <f t="shared" si="56"/>
        <v>42321.660509259258</v>
      </c>
      <c r="Q1803" s="10">
        <f t="shared" si="57"/>
        <v>42353.506944444445</v>
      </c>
    </row>
    <row r="1804" spans="1:17" hidden="1" x14ac:dyDescent="0.3">
      <c r="A1804" s="7">
        <v>1802</v>
      </c>
      <c r="B1804" s="3">
        <v>3500</v>
      </c>
      <c r="C1804" s="5">
        <v>1697</v>
      </c>
      <c r="D1804" t="s">
        <v>1754</v>
      </c>
      <c r="E1804" t="s">
        <v>1769</v>
      </c>
      <c r="F1804">
        <v>1435442340</v>
      </c>
      <c r="G1804">
        <v>1433416830</v>
      </c>
      <c r="H1804" t="b">
        <v>1</v>
      </c>
      <c r="I1804">
        <v>18</v>
      </c>
      <c r="J1804" t="b">
        <v>0</v>
      </c>
      <c r="K1804" t="s">
        <v>1816</v>
      </c>
      <c r="L1804">
        <f>ROUND(C1804/B1804*100,0)</f>
        <v>48</v>
      </c>
      <c r="M1804">
        <f>IFERROR(ROUND(C1804/I1804,2),0)</f>
        <v>94.28</v>
      </c>
      <c r="N1804" t="s">
        <v>1876</v>
      </c>
      <c r="O1804" t="s">
        <v>1877</v>
      </c>
      <c r="P1804" s="10">
        <f t="shared" si="56"/>
        <v>42159.47256944445</v>
      </c>
      <c r="Q1804" s="10">
        <f t="shared" si="57"/>
        <v>42182.915972222225</v>
      </c>
    </row>
    <row r="1805" spans="1:17" hidden="1" x14ac:dyDescent="0.3">
      <c r="A1805" s="7">
        <v>1803</v>
      </c>
      <c r="B1805" s="3">
        <v>17500</v>
      </c>
      <c r="C1805" s="5">
        <v>5390</v>
      </c>
      <c r="D1805" t="s">
        <v>1754</v>
      </c>
      <c r="E1805" t="s">
        <v>1757</v>
      </c>
      <c r="F1805">
        <v>1423878182</v>
      </c>
      <c r="G1805">
        <v>1421199782</v>
      </c>
      <c r="H1805" t="b">
        <v>1</v>
      </c>
      <c r="I1805">
        <v>75</v>
      </c>
      <c r="J1805" t="b">
        <v>0</v>
      </c>
      <c r="K1805" t="s">
        <v>1816</v>
      </c>
      <c r="L1805">
        <f>ROUND(C1805/B1805*100,0)</f>
        <v>31</v>
      </c>
      <c r="M1805">
        <f>IFERROR(ROUND(C1805/I1805,2),0)</f>
        <v>71.87</v>
      </c>
      <c r="N1805" t="s">
        <v>1876</v>
      </c>
      <c r="O1805" t="s">
        <v>1877</v>
      </c>
      <c r="P1805" s="10">
        <f t="shared" si="56"/>
        <v>42018.071550925932</v>
      </c>
      <c r="Q1805" s="10">
        <f t="shared" si="57"/>
        <v>42049.071550925932</v>
      </c>
    </row>
    <row r="1806" spans="1:17" hidden="1" x14ac:dyDescent="0.3">
      <c r="A1806" s="7">
        <v>1804</v>
      </c>
      <c r="B1806" s="3">
        <v>15500</v>
      </c>
      <c r="C1806" s="5">
        <v>5452</v>
      </c>
      <c r="D1806" t="s">
        <v>1754</v>
      </c>
      <c r="E1806" t="s">
        <v>1757</v>
      </c>
      <c r="F1806">
        <v>1447521404</v>
      </c>
      <c r="G1806">
        <v>1444061804</v>
      </c>
      <c r="H1806" t="b">
        <v>1</v>
      </c>
      <c r="I1806">
        <v>52</v>
      </c>
      <c r="J1806" t="b">
        <v>0</v>
      </c>
      <c r="K1806" t="s">
        <v>1816</v>
      </c>
      <c r="L1806">
        <f>ROUND(C1806/B1806*100,0)</f>
        <v>35</v>
      </c>
      <c r="M1806">
        <f>IFERROR(ROUND(C1806/I1806,2),0)</f>
        <v>104.85</v>
      </c>
      <c r="N1806" t="s">
        <v>1876</v>
      </c>
      <c r="O1806" t="s">
        <v>1877</v>
      </c>
      <c r="P1806" s="10">
        <f t="shared" si="56"/>
        <v>42282.678287037037</v>
      </c>
      <c r="Q1806" s="10">
        <f t="shared" si="57"/>
        <v>42322.719953703709</v>
      </c>
    </row>
    <row r="1807" spans="1:17" hidden="1" x14ac:dyDescent="0.3">
      <c r="A1807" s="7">
        <v>1805</v>
      </c>
      <c r="B1807" s="3">
        <v>22500</v>
      </c>
      <c r="C1807" s="5">
        <v>8191</v>
      </c>
      <c r="D1807" t="s">
        <v>1754</v>
      </c>
      <c r="E1807" t="s">
        <v>1769</v>
      </c>
      <c r="F1807">
        <v>1443808800</v>
      </c>
      <c r="G1807">
        <v>1441048658</v>
      </c>
      <c r="H1807" t="b">
        <v>1</v>
      </c>
      <c r="I1807">
        <v>122</v>
      </c>
      <c r="J1807" t="b">
        <v>0</v>
      </c>
      <c r="K1807" t="s">
        <v>1816</v>
      </c>
      <c r="L1807">
        <f>ROUND(C1807/B1807*100,0)</f>
        <v>36</v>
      </c>
      <c r="M1807">
        <f>IFERROR(ROUND(C1807/I1807,2),0)</f>
        <v>67.14</v>
      </c>
      <c r="N1807" t="s">
        <v>1876</v>
      </c>
      <c r="O1807" t="s">
        <v>1877</v>
      </c>
      <c r="P1807" s="10">
        <f t="shared" si="56"/>
        <v>42247.803912037038</v>
      </c>
      <c r="Q1807" s="10">
        <f t="shared" si="57"/>
        <v>42279.75</v>
      </c>
    </row>
    <row r="1808" spans="1:17" hidden="1" x14ac:dyDescent="0.3">
      <c r="A1808" s="7">
        <v>1806</v>
      </c>
      <c r="B1808" s="3">
        <v>20000</v>
      </c>
      <c r="C1808" s="5">
        <v>591</v>
      </c>
      <c r="D1808" t="s">
        <v>1754</v>
      </c>
      <c r="E1808" t="s">
        <v>1758</v>
      </c>
      <c r="F1808">
        <v>1412090349</v>
      </c>
      <c r="G1808">
        <v>1409066349</v>
      </c>
      <c r="H1808" t="b">
        <v>1</v>
      </c>
      <c r="I1808">
        <v>8</v>
      </c>
      <c r="J1808" t="b">
        <v>0</v>
      </c>
      <c r="K1808" t="s">
        <v>1816</v>
      </c>
      <c r="L1808">
        <f>ROUND(C1808/B1808*100,0)</f>
        <v>3</v>
      </c>
      <c r="M1808">
        <f>IFERROR(ROUND(C1808/I1808,2),0)</f>
        <v>73.88</v>
      </c>
      <c r="N1808" t="s">
        <v>1876</v>
      </c>
      <c r="O1808" t="s">
        <v>1877</v>
      </c>
      <c r="P1808" s="10">
        <f t="shared" si="56"/>
        <v>41877.638298611113</v>
      </c>
      <c r="Q1808" s="10">
        <f t="shared" si="57"/>
        <v>41912.638298611113</v>
      </c>
    </row>
    <row r="1809" spans="1:17" hidden="1" x14ac:dyDescent="0.3">
      <c r="A1809" s="7">
        <v>1807</v>
      </c>
      <c r="B1809" s="3">
        <v>5000</v>
      </c>
      <c r="C1809" s="5">
        <v>553</v>
      </c>
      <c r="D1809" t="s">
        <v>1754</v>
      </c>
      <c r="E1809" t="s">
        <v>1757</v>
      </c>
      <c r="F1809">
        <v>1411868313</v>
      </c>
      <c r="G1809">
        <v>1409276313</v>
      </c>
      <c r="H1809" t="b">
        <v>1</v>
      </c>
      <c r="I1809">
        <v>8</v>
      </c>
      <c r="J1809" t="b">
        <v>0</v>
      </c>
      <c r="K1809" t="s">
        <v>1816</v>
      </c>
      <c r="L1809">
        <f>ROUND(C1809/B1809*100,0)</f>
        <v>11</v>
      </c>
      <c r="M1809">
        <f>IFERROR(ROUND(C1809/I1809,2),0)</f>
        <v>69.13</v>
      </c>
      <c r="N1809" t="s">
        <v>1876</v>
      </c>
      <c r="O1809" t="s">
        <v>1877</v>
      </c>
      <c r="P1809" s="10">
        <f t="shared" si="56"/>
        <v>41880.068437499998</v>
      </c>
      <c r="Q1809" s="10">
        <f t="shared" si="57"/>
        <v>41910.068437499998</v>
      </c>
    </row>
    <row r="1810" spans="1:17" hidden="1" x14ac:dyDescent="0.3">
      <c r="A1810" s="7">
        <v>1808</v>
      </c>
      <c r="B1810" s="3">
        <v>28000</v>
      </c>
      <c r="C1810" s="5">
        <v>11594</v>
      </c>
      <c r="D1810" t="s">
        <v>1754</v>
      </c>
      <c r="E1810" t="s">
        <v>1757</v>
      </c>
      <c r="F1810">
        <v>1486830030</v>
      </c>
      <c r="G1810">
        <v>1483806030</v>
      </c>
      <c r="H1810" t="b">
        <v>1</v>
      </c>
      <c r="I1810">
        <v>96</v>
      </c>
      <c r="J1810" t="b">
        <v>0</v>
      </c>
      <c r="K1810" t="s">
        <v>1816</v>
      </c>
      <c r="L1810">
        <f>ROUND(C1810/B1810*100,0)</f>
        <v>41</v>
      </c>
      <c r="M1810">
        <f>IFERROR(ROUND(C1810/I1810,2),0)</f>
        <v>120.77</v>
      </c>
      <c r="N1810" t="s">
        <v>1876</v>
      </c>
      <c r="O1810" t="s">
        <v>1877</v>
      </c>
      <c r="P1810" s="10">
        <f t="shared" si="56"/>
        <v>42742.680902777778</v>
      </c>
      <c r="Q1810" s="10">
        <f t="shared" si="57"/>
        <v>42777.680902777778</v>
      </c>
    </row>
    <row r="1811" spans="1:17" hidden="1" x14ac:dyDescent="0.3">
      <c r="A1811" s="7">
        <v>1809</v>
      </c>
      <c r="B1811" s="3">
        <v>3500</v>
      </c>
      <c r="C1811" s="5">
        <v>380</v>
      </c>
      <c r="D1811" t="s">
        <v>1754</v>
      </c>
      <c r="E1811" t="s">
        <v>1762</v>
      </c>
      <c r="F1811">
        <v>1425246439</v>
      </c>
      <c r="G1811">
        <v>1422222439</v>
      </c>
      <c r="H1811" t="b">
        <v>1</v>
      </c>
      <c r="I1811">
        <v>9</v>
      </c>
      <c r="J1811" t="b">
        <v>0</v>
      </c>
      <c r="K1811" t="s">
        <v>1816</v>
      </c>
      <c r="L1811">
        <f>ROUND(C1811/B1811*100,0)</f>
        <v>11</v>
      </c>
      <c r="M1811">
        <f>IFERROR(ROUND(C1811/I1811,2),0)</f>
        <v>42.22</v>
      </c>
      <c r="N1811" t="s">
        <v>1876</v>
      </c>
      <c r="O1811" t="s">
        <v>1877</v>
      </c>
      <c r="P1811" s="10">
        <f t="shared" si="56"/>
        <v>42029.907858796301</v>
      </c>
      <c r="Q1811" s="10">
        <f t="shared" si="57"/>
        <v>42064.907858796301</v>
      </c>
    </row>
    <row r="1812" spans="1:17" hidden="1" x14ac:dyDescent="0.3">
      <c r="A1812" s="7">
        <v>1810</v>
      </c>
      <c r="B1812" s="3">
        <v>450</v>
      </c>
      <c r="C1812" s="5">
        <v>15</v>
      </c>
      <c r="D1812" t="s">
        <v>1754</v>
      </c>
      <c r="E1812" t="s">
        <v>1757</v>
      </c>
      <c r="F1812">
        <v>1408657826</v>
      </c>
      <c r="G1812">
        <v>1407621026</v>
      </c>
      <c r="H1812" t="b">
        <v>0</v>
      </c>
      <c r="I1812">
        <v>2</v>
      </c>
      <c r="J1812" t="b">
        <v>0</v>
      </c>
      <c r="K1812" t="s">
        <v>1816</v>
      </c>
      <c r="L1812">
        <f>ROUND(C1812/B1812*100,0)</f>
        <v>3</v>
      </c>
      <c r="M1812">
        <f>IFERROR(ROUND(C1812/I1812,2),0)</f>
        <v>7.5</v>
      </c>
      <c r="N1812" t="s">
        <v>1876</v>
      </c>
      <c r="O1812" t="s">
        <v>1877</v>
      </c>
      <c r="P1812" s="10">
        <f t="shared" si="56"/>
        <v>41860.91002314815</v>
      </c>
      <c r="Q1812" s="10">
        <f t="shared" si="57"/>
        <v>41872.91002314815</v>
      </c>
    </row>
    <row r="1813" spans="1:17" hidden="1" x14ac:dyDescent="0.3">
      <c r="A1813" s="7">
        <v>1811</v>
      </c>
      <c r="B1813" s="3">
        <v>54000</v>
      </c>
      <c r="C1813" s="5">
        <v>40</v>
      </c>
      <c r="D1813" t="s">
        <v>1754</v>
      </c>
      <c r="E1813" t="s">
        <v>1757</v>
      </c>
      <c r="F1813">
        <v>1414123200</v>
      </c>
      <c r="G1813">
        <v>1408962270</v>
      </c>
      <c r="H1813" t="b">
        <v>0</v>
      </c>
      <c r="I1813">
        <v>26</v>
      </c>
      <c r="J1813" t="b">
        <v>0</v>
      </c>
      <c r="K1813" t="s">
        <v>1816</v>
      </c>
      <c r="L1813">
        <f>ROUND(C1813/B1813*100,0)</f>
        <v>0</v>
      </c>
      <c r="M1813">
        <f>IFERROR(ROUND(C1813/I1813,2),0)</f>
        <v>1.54</v>
      </c>
      <c r="N1813" t="s">
        <v>1876</v>
      </c>
      <c r="O1813" t="s">
        <v>1877</v>
      </c>
      <c r="P1813" s="10">
        <f t="shared" si="56"/>
        <v>41876.433680555558</v>
      </c>
      <c r="Q1813" s="10">
        <f t="shared" si="57"/>
        <v>41936.166666666664</v>
      </c>
    </row>
    <row r="1814" spans="1:17" hidden="1" x14ac:dyDescent="0.3">
      <c r="A1814" s="7">
        <v>1812</v>
      </c>
      <c r="B1814" s="3">
        <v>6500</v>
      </c>
      <c r="C1814" s="5">
        <v>865</v>
      </c>
      <c r="D1814" t="s">
        <v>1754</v>
      </c>
      <c r="E1814" t="s">
        <v>1758</v>
      </c>
      <c r="F1814">
        <v>1467531536</v>
      </c>
      <c r="G1814">
        <v>1464939536</v>
      </c>
      <c r="H1814" t="b">
        <v>0</v>
      </c>
      <c r="I1814">
        <v>23</v>
      </c>
      <c r="J1814" t="b">
        <v>0</v>
      </c>
      <c r="K1814" t="s">
        <v>1816</v>
      </c>
      <c r="L1814">
        <f>ROUND(C1814/B1814*100,0)</f>
        <v>13</v>
      </c>
      <c r="M1814">
        <f>IFERROR(ROUND(C1814/I1814,2),0)</f>
        <v>37.61</v>
      </c>
      <c r="N1814" t="s">
        <v>1876</v>
      </c>
      <c r="O1814" t="s">
        <v>1877</v>
      </c>
      <c r="P1814" s="10">
        <f t="shared" si="56"/>
        <v>42524.318703703699</v>
      </c>
      <c r="Q1814" s="10">
        <f t="shared" si="57"/>
        <v>42554.318703703699</v>
      </c>
    </row>
    <row r="1815" spans="1:17" hidden="1" x14ac:dyDescent="0.3">
      <c r="A1815" s="7">
        <v>1813</v>
      </c>
      <c r="B1815" s="3">
        <v>8750</v>
      </c>
      <c r="C1815" s="5">
        <v>0</v>
      </c>
      <c r="D1815" t="s">
        <v>1754</v>
      </c>
      <c r="E1815" t="s">
        <v>1758</v>
      </c>
      <c r="F1815">
        <v>1407532812</v>
      </c>
      <c r="G1815">
        <v>1404940812</v>
      </c>
      <c r="H1815" t="b">
        <v>0</v>
      </c>
      <c r="I1815">
        <v>0</v>
      </c>
      <c r="J1815" t="b">
        <v>0</v>
      </c>
      <c r="K1815" t="s">
        <v>1816</v>
      </c>
      <c r="L1815">
        <f>ROUND(C1815/B1815*100,0)</f>
        <v>0</v>
      </c>
      <c r="M1815">
        <f>IFERROR(ROUND(C1815/I1815,2),0)</f>
        <v>0</v>
      </c>
      <c r="N1815" t="s">
        <v>1876</v>
      </c>
      <c r="O1815" t="s">
        <v>1877</v>
      </c>
      <c r="P1815" s="10">
        <f t="shared" si="56"/>
        <v>41829.889027777775</v>
      </c>
      <c r="Q1815" s="10">
        <f t="shared" si="57"/>
        <v>41859.889027777775</v>
      </c>
    </row>
    <row r="1816" spans="1:17" hidden="1" x14ac:dyDescent="0.3">
      <c r="A1816" s="7">
        <v>1814</v>
      </c>
      <c r="B1816" s="3">
        <v>12000</v>
      </c>
      <c r="C1816" s="5">
        <v>5902</v>
      </c>
      <c r="D1816" t="s">
        <v>1754</v>
      </c>
      <c r="E1816" t="s">
        <v>1758</v>
      </c>
      <c r="F1816">
        <v>1425108736</v>
      </c>
      <c r="G1816">
        <v>1422516736</v>
      </c>
      <c r="H1816" t="b">
        <v>0</v>
      </c>
      <c r="I1816">
        <v>140</v>
      </c>
      <c r="J1816" t="b">
        <v>0</v>
      </c>
      <c r="K1816" t="s">
        <v>1816</v>
      </c>
      <c r="L1816">
        <f>ROUND(C1816/B1816*100,0)</f>
        <v>49</v>
      </c>
      <c r="M1816">
        <f>IFERROR(ROUND(C1816/I1816,2),0)</f>
        <v>42.16</v>
      </c>
      <c r="N1816" t="s">
        <v>1876</v>
      </c>
      <c r="O1816" t="s">
        <v>1877</v>
      </c>
      <c r="P1816" s="10">
        <f t="shared" si="56"/>
        <v>42033.314074074078</v>
      </c>
      <c r="Q1816" s="10">
        <f t="shared" si="57"/>
        <v>42063.314074074078</v>
      </c>
    </row>
    <row r="1817" spans="1:17" hidden="1" x14ac:dyDescent="0.3">
      <c r="A1817" s="7">
        <v>1815</v>
      </c>
      <c r="B1817" s="3">
        <v>3000</v>
      </c>
      <c r="C1817" s="5">
        <v>0</v>
      </c>
      <c r="D1817" t="s">
        <v>1754</v>
      </c>
      <c r="E1817" t="s">
        <v>1757</v>
      </c>
      <c r="F1817">
        <v>1435787137</v>
      </c>
      <c r="G1817">
        <v>1434577537</v>
      </c>
      <c r="H1817" t="b">
        <v>0</v>
      </c>
      <c r="I1817">
        <v>0</v>
      </c>
      <c r="J1817" t="b">
        <v>0</v>
      </c>
      <c r="K1817" t="s">
        <v>1816</v>
      </c>
      <c r="L1817">
        <f>ROUND(C1817/B1817*100,0)</f>
        <v>0</v>
      </c>
      <c r="M1817">
        <f>IFERROR(ROUND(C1817/I1817,2),0)</f>
        <v>0</v>
      </c>
      <c r="N1817" t="s">
        <v>1876</v>
      </c>
      <c r="O1817" t="s">
        <v>1877</v>
      </c>
      <c r="P1817" s="10">
        <f t="shared" si="56"/>
        <v>42172.906678240746</v>
      </c>
      <c r="Q1817" s="10">
        <f t="shared" si="57"/>
        <v>42186.906678240746</v>
      </c>
    </row>
    <row r="1818" spans="1:17" hidden="1" x14ac:dyDescent="0.3">
      <c r="A1818" s="7">
        <v>1816</v>
      </c>
      <c r="B1818" s="3">
        <v>25000</v>
      </c>
      <c r="C1818" s="5">
        <v>509</v>
      </c>
      <c r="D1818" t="s">
        <v>1754</v>
      </c>
      <c r="E1818" t="s">
        <v>1773</v>
      </c>
      <c r="F1818">
        <v>1469473200</v>
      </c>
      <c r="G1818">
        <v>1467061303</v>
      </c>
      <c r="H1818" t="b">
        <v>0</v>
      </c>
      <c r="I1818">
        <v>6</v>
      </c>
      <c r="J1818" t="b">
        <v>0</v>
      </c>
      <c r="K1818" t="s">
        <v>1816</v>
      </c>
      <c r="L1818">
        <f>ROUND(C1818/B1818*100,0)</f>
        <v>2</v>
      </c>
      <c r="M1818">
        <f>IFERROR(ROUND(C1818/I1818,2),0)</f>
        <v>84.83</v>
      </c>
      <c r="N1818" t="s">
        <v>1876</v>
      </c>
      <c r="O1818" t="s">
        <v>1877</v>
      </c>
      <c r="P1818" s="10">
        <f t="shared" si="56"/>
        <v>42548.876192129625</v>
      </c>
      <c r="Q1818" s="10">
        <f t="shared" si="57"/>
        <v>42576.791666666672</v>
      </c>
    </row>
    <row r="1819" spans="1:17" hidden="1" x14ac:dyDescent="0.3">
      <c r="A1819" s="7">
        <v>1817</v>
      </c>
      <c r="B1819" s="3">
        <v>18000</v>
      </c>
      <c r="C1819" s="5">
        <v>9419</v>
      </c>
      <c r="D1819" t="s">
        <v>1754</v>
      </c>
      <c r="E1819" t="s">
        <v>1757</v>
      </c>
      <c r="F1819">
        <v>1485759540</v>
      </c>
      <c r="G1819">
        <v>1480607607</v>
      </c>
      <c r="H1819" t="b">
        <v>0</v>
      </c>
      <c r="I1819">
        <v>100</v>
      </c>
      <c r="J1819" t="b">
        <v>0</v>
      </c>
      <c r="K1819" t="s">
        <v>1816</v>
      </c>
      <c r="L1819">
        <f>ROUND(C1819/B1819*100,0)</f>
        <v>52</v>
      </c>
      <c r="M1819">
        <f>IFERROR(ROUND(C1819/I1819,2),0)</f>
        <v>94.19</v>
      </c>
      <c r="N1819" t="s">
        <v>1876</v>
      </c>
      <c r="O1819" t="s">
        <v>1877</v>
      </c>
      <c r="P1819" s="10">
        <f t="shared" si="56"/>
        <v>42705.662118055552</v>
      </c>
      <c r="Q1819" s="10">
        <f t="shared" si="57"/>
        <v>42765.290972222225</v>
      </c>
    </row>
    <row r="1820" spans="1:17" hidden="1" x14ac:dyDescent="0.3">
      <c r="A1820" s="7">
        <v>1818</v>
      </c>
      <c r="B1820" s="3">
        <v>15000</v>
      </c>
      <c r="C1820" s="5">
        <v>0</v>
      </c>
      <c r="D1820" t="s">
        <v>1754</v>
      </c>
      <c r="E1820" t="s">
        <v>1757</v>
      </c>
      <c r="F1820">
        <v>1428035850</v>
      </c>
      <c r="G1820">
        <v>1425447450</v>
      </c>
      <c r="H1820" t="b">
        <v>0</v>
      </c>
      <c r="I1820">
        <v>0</v>
      </c>
      <c r="J1820" t="b">
        <v>0</v>
      </c>
      <c r="K1820" t="s">
        <v>1816</v>
      </c>
      <c r="L1820">
        <f>ROUND(C1820/B1820*100,0)</f>
        <v>0</v>
      </c>
      <c r="M1820">
        <f>IFERROR(ROUND(C1820/I1820,2),0)</f>
        <v>0</v>
      </c>
      <c r="N1820" t="s">
        <v>1876</v>
      </c>
      <c r="O1820" t="s">
        <v>1877</v>
      </c>
      <c r="P1820" s="10">
        <f t="shared" si="56"/>
        <v>42067.234375</v>
      </c>
      <c r="Q1820" s="10">
        <f t="shared" si="57"/>
        <v>42097.192708333328</v>
      </c>
    </row>
    <row r="1821" spans="1:17" hidden="1" x14ac:dyDescent="0.3">
      <c r="A1821" s="7">
        <v>1819</v>
      </c>
      <c r="B1821" s="3">
        <v>1200</v>
      </c>
      <c r="C1821" s="5">
        <v>25</v>
      </c>
      <c r="D1821" t="s">
        <v>1754</v>
      </c>
      <c r="E1821" t="s">
        <v>1757</v>
      </c>
      <c r="F1821">
        <v>1406743396</v>
      </c>
      <c r="G1821">
        <v>1404151396</v>
      </c>
      <c r="H1821" t="b">
        <v>0</v>
      </c>
      <c r="I1821">
        <v>4</v>
      </c>
      <c r="J1821" t="b">
        <v>0</v>
      </c>
      <c r="K1821" t="s">
        <v>1816</v>
      </c>
      <c r="L1821">
        <f>ROUND(C1821/B1821*100,0)</f>
        <v>2</v>
      </c>
      <c r="M1821">
        <f>IFERROR(ROUND(C1821/I1821,2),0)</f>
        <v>6.25</v>
      </c>
      <c r="N1821" t="s">
        <v>1876</v>
      </c>
      <c r="O1821" t="s">
        <v>1877</v>
      </c>
      <c r="P1821" s="10">
        <f t="shared" si="56"/>
        <v>41820.752268518518</v>
      </c>
      <c r="Q1821" s="10">
        <f t="shared" si="57"/>
        <v>41850.752268518518</v>
      </c>
    </row>
    <row r="1822" spans="1:17" hidden="1" x14ac:dyDescent="0.3">
      <c r="A1822" s="7">
        <v>1820</v>
      </c>
      <c r="B1822" s="3">
        <v>26000</v>
      </c>
      <c r="C1822" s="5">
        <v>1707</v>
      </c>
      <c r="D1822" t="s">
        <v>1754</v>
      </c>
      <c r="E1822" t="s">
        <v>1757</v>
      </c>
      <c r="F1822">
        <v>1427850090</v>
      </c>
      <c r="G1822">
        <v>1425261690</v>
      </c>
      <c r="H1822" t="b">
        <v>0</v>
      </c>
      <c r="I1822">
        <v>8</v>
      </c>
      <c r="J1822" t="b">
        <v>0</v>
      </c>
      <c r="K1822" t="s">
        <v>1816</v>
      </c>
      <c r="L1822">
        <f>ROUND(C1822/B1822*100,0)</f>
        <v>7</v>
      </c>
      <c r="M1822">
        <f>IFERROR(ROUND(C1822/I1822,2),0)</f>
        <v>213.38</v>
      </c>
      <c r="N1822" t="s">
        <v>1876</v>
      </c>
      <c r="O1822" t="s">
        <v>1877</v>
      </c>
      <c r="P1822" s="10">
        <f t="shared" si="56"/>
        <v>42065.084375000006</v>
      </c>
      <c r="Q1822" s="10">
        <f t="shared" si="57"/>
        <v>42095.042708333334</v>
      </c>
    </row>
    <row r="1823" spans="1:17" hidden="1" x14ac:dyDescent="0.3">
      <c r="A1823" s="7">
        <v>1821</v>
      </c>
      <c r="B1823" s="3">
        <v>2500</v>
      </c>
      <c r="C1823" s="5">
        <v>3372.25</v>
      </c>
      <c r="D1823" t="s">
        <v>1752</v>
      </c>
      <c r="E1823" t="s">
        <v>1757</v>
      </c>
      <c r="F1823">
        <v>1330760367</v>
      </c>
      <c r="G1823">
        <v>1326872367</v>
      </c>
      <c r="H1823" t="b">
        <v>0</v>
      </c>
      <c r="I1823">
        <v>57</v>
      </c>
      <c r="J1823" t="b">
        <v>1</v>
      </c>
      <c r="K1823" t="s">
        <v>1807</v>
      </c>
      <c r="L1823">
        <f>ROUND(C1823/B1823*100,0)</f>
        <v>135</v>
      </c>
      <c r="M1823">
        <f>IFERROR(ROUND(C1823/I1823,2),0)</f>
        <v>59.16</v>
      </c>
      <c r="N1823" t="s">
        <v>1863</v>
      </c>
      <c r="O1823" t="s">
        <v>1864</v>
      </c>
      <c r="P1823" s="10">
        <f t="shared" si="56"/>
        <v>40926.319062499999</v>
      </c>
      <c r="Q1823" s="10">
        <f t="shared" si="57"/>
        <v>40971.319062499999</v>
      </c>
    </row>
    <row r="1824" spans="1:17" hidden="1" x14ac:dyDescent="0.3">
      <c r="A1824" s="7">
        <v>1822</v>
      </c>
      <c r="B1824" s="3">
        <v>300</v>
      </c>
      <c r="C1824" s="5">
        <v>300</v>
      </c>
      <c r="D1824" t="s">
        <v>1752</v>
      </c>
      <c r="E1824" t="s">
        <v>1762</v>
      </c>
      <c r="F1824">
        <v>1391194860</v>
      </c>
      <c r="G1824">
        <v>1388084862</v>
      </c>
      <c r="H1824" t="b">
        <v>0</v>
      </c>
      <c r="I1824">
        <v>11</v>
      </c>
      <c r="J1824" t="b">
        <v>1</v>
      </c>
      <c r="K1824" t="s">
        <v>1807</v>
      </c>
      <c r="L1824">
        <f>ROUND(C1824/B1824*100,0)</f>
        <v>100</v>
      </c>
      <c r="M1824">
        <f>IFERROR(ROUND(C1824/I1824,2),0)</f>
        <v>27.27</v>
      </c>
      <c r="N1824" t="s">
        <v>1863</v>
      </c>
      <c r="O1824" t="s">
        <v>1864</v>
      </c>
      <c r="P1824" s="10">
        <f t="shared" si="56"/>
        <v>41634.797013888885</v>
      </c>
      <c r="Q1824" s="10">
        <f t="shared" si="57"/>
        <v>41670.792361111111</v>
      </c>
    </row>
    <row r="1825" spans="1:17" hidden="1" x14ac:dyDescent="0.3">
      <c r="A1825" s="7">
        <v>1823</v>
      </c>
      <c r="B1825" s="3">
        <v>700</v>
      </c>
      <c r="C1825" s="5">
        <v>811</v>
      </c>
      <c r="D1825" t="s">
        <v>1752</v>
      </c>
      <c r="E1825" t="s">
        <v>1757</v>
      </c>
      <c r="F1825">
        <v>1351095976</v>
      </c>
      <c r="G1825">
        <v>1348503976</v>
      </c>
      <c r="H1825" t="b">
        <v>0</v>
      </c>
      <c r="I1825">
        <v>33</v>
      </c>
      <c r="J1825" t="b">
        <v>1</v>
      </c>
      <c r="K1825" t="s">
        <v>1807</v>
      </c>
      <c r="L1825">
        <f>ROUND(C1825/B1825*100,0)</f>
        <v>116</v>
      </c>
      <c r="M1825">
        <f>IFERROR(ROUND(C1825/I1825,2),0)</f>
        <v>24.58</v>
      </c>
      <c r="N1825" t="s">
        <v>1863</v>
      </c>
      <c r="O1825" t="s">
        <v>1864</v>
      </c>
      <c r="P1825" s="10">
        <f t="shared" si="56"/>
        <v>41176.684907407405</v>
      </c>
      <c r="Q1825" s="10">
        <f t="shared" si="57"/>
        <v>41206.684907407405</v>
      </c>
    </row>
    <row r="1826" spans="1:17" hidden="1" x14ac:dyDescent="0.3">
      <c r="A1826" s="7">
        <v>1824</v>
      </c>
      <c r="B1826" s="3">
        <v>3000</v>
      </c>
      <c r="C1826" s="5">
        <v>3002</v>
      </c>
      <c r="D1826" t="s">
        <v>1752</v>
      </c>
      <c r="E1826" t="s">
        <v>1757</v>
      </c>
      <c r="F1826">
        <v>1389146880</v>
      </c>
      <c r="G1826">
        <v>1387403967</v>
      </c>
      <c r="H1826" t="b">
        <v>0</v>
      </c>
      <c r="I1826">
        <v>40</v>
      </c>
      <c r="J1826" t="b">
        <v>1</v>
      </c>
      <c r="K1826" t="s">
        <v>1807</v>
      </c>
      <c r="L1826">
        <f>ROUND(C1826/B1826*100,0)</f>
        <v>100</v>
      </c>
      <c r="M1826">
        <f>IFERROR(ROUND(C1826/I1826,2),0)</f>
        <v>75.05</v>
      </c>
      <c r="N1826" t="s">
        <v>1863</v>
      </c>
      <c r="O1826" t="s">
        <v>1864</v>
      </c>
      <c r="P1826" s="10">
        <f t="shared" si="56"/>
        <v>41626.916284722225</v>
      </c>
      <c r="Q1826" s="10">
        <f t="shared" si="57"/>
        <v>41647.088888888888</v>
      </c>
    </row>
    <row r="1827" spans="1:17" hidden="1" x14ac:dyDescent="0.3">
      <c r="A1827" s="7">
        <v>1825</v>
      </c>
      <c r="B1827" s="3">
        <v>2000</v>
      </c>
      <c r="C1827" s="5">
        <v>2101</v>
      </c>
      <c r="D1827" t="s">
        <v>1752</v>
      </c>
      <c r="E1827" t="s">
        <v>1757</v>
      </c>
      <c r="F1827">
        <v>1373572903</v>
      </c>
      <c r="G1827">
        <v>1371585703</v>
      </c>
      <c r="H1827" t="b">
        <v>0</v>
      </c>
      <c r="I1827">
        <v>50</v>
      </c>
      <c r="J1827" t="b">
        <v>1</v>
      </c>
      <c r="K1827" t="s">
        <v>1807</v>
      </c>
      <c r="L1827">
        <f>ROUND(C1827/B1827*100,0)</f>
        <v>105</v>
      </c>
      <c r="M1827">
        <f>IFERROR(ROUND(C1827/I1827,2),0)</f>
        <v>42.02</v>
      </c>
      <c r="N1827" t="s">
        <v>1863</v>
      </c>
      <c r="O1827" t="s">
        <v>1864</v>
      </c>
      <c r="P1827" s="10">
        <f t="shared" si="56"/>
        <v>41443.83452546296</v>
      </c>
      <c r="Q1827" s="10">
        <f t="shared" si="57"/>
        <v>41466.83452546296</v>
      </c>
    </row>
    <row r="1828" spans="1:17" hidden="1" x14ac:dyDescent="0.3">
      <c r="A1828" s="7">
        <v>1826</v>
      </c>
      <c r="B1828" s="3">
        <v>2000</v>
      </c>
      <c r="C1828" s="5">
        <v>2020</v>
      </c>
      <c r="D1828" t="s">
        <v>1752</v>
      </c>
      <c r="E1828" t="s">
        <v>1757</v>
      </c>
      <c r="F1828">
        <v>1392675017</v>
      </c>
      <c r="G1828">
        <v>1390083017</v>
      </c>
      <c r="H1828" t="b">
        <v>0</v>
      </c>
      <c r="I1828">
        <v>38</v>
      </c>
      <c r="J1828" t="b">
        <v>1</v>
      </c>
      <c r="K1828" t="s">
        <v>1807</v>
      </c>
      <c r="L1828">
        <f>ROUND(C1828/B1828*100,0)</f>
        <v>101</v>
      </c>
      <c r="M1828">
        <f>IFERROR(ROUND(C1828/I1828,2),0)</f>
        <v>53.16</v>
      </c>
      <c r="N1828" t="s">
        <v>1863</v>
      </c>
      <c r="O1828" t="s">
        <v>1864</v>
      </c>
      <c r="P1828" s="10">
        <f t="shared" si="56"/>
        <v>41657.923807870371</v>
      </c>
      <c r="Q1828" s="10">
        <f t="shared" si="57"/>
        <v>41687.923807870371</v>
      </c>
    </row>
    <row r="1829" spans="1:17" hidden="1" x14ac:dyDescent="0.3">
      <c r="A1829" s="7">
        <v>1827</v>
      </c>
      <c r="B1829" s="3">
        <v>8000</v>
      </c>
      <c r="C1829" s="5">
        <v>8053</v>
      </c>
      <c r="D1829" t="s">
        <v>1752</v>
      </c>
      <c r="E1829" t="s">
        <v>1757</v>
      </c>
      <c r="F1829">
        <v>1299138561</v>
      </c>
      <c r="G1829">
        <v>1294818561</v>
      </c>
      <c r="H1829" t="b">
        <v>0</v>
      </c>
      <c r="I1829">
        <v>96</v>
      </c>
      <c r="J1829" t="b">
        <v>1</v>
      </c>
      <c r="K1829" t="s">
        <v>1807</v>
      </c>
      <c r="L1829">
        <f>ROUND(C1829/B1829*100,0)</f>
        <v>101</v>
      </c>
      <c r="M1829">
        <f>IFERROR(ROUND(C1829/I1829,2),0)</f>
        <v>83.89</v>
      </c>
      <c r="N1829" t="s">
        <v>1863</v>
      </c>
      <c r="O1829" t="s">
        <v>1864</v>
      </c>
      <c r="P1829" s="10">
        <f t="shared" si="56"/>
        <v>40555.325937499998</v>
      </c>
      <c r="Q1829" s="10">
        <f t="shared" si="57"/>
        <v>40605.325937499998</v>
      </c>
    </row>
    <row r="1830" spans="1:17" hidden="1" x14ac:dyDescent="0.3">
      <c r="A1830" s="7">
        <v>1828</v>
      </c>
      <c r="B1830" s="3">
        <v>20000</v>
      </c>
      <c r="C1830" s="5">
        <v>20032</v>
      </c>
      <c r="D1830" t="s">
        <v>1752</v>
      </c>
      <c r="E1830" t="s">
        <v>1757</v>
      </c>
      <c r="F1830">
        <v>1399672800</v>
      </c>
      <c r="G1830">
        <v>1396906530</v>
      </c>
      <c r="H1830" t="b">
        <v>0</v>
      </c>
      <c r="I1830">
        <v>48</v>
      </c>
      <c r="J1830" t="b">
        <v>1</v>
      </c>
      <c r="K1830" t="s">
        <v>1807</v>
      </c>
      <c r="L1830">
        <f>ROUND(C1830/B1830*100,0)</f>
        <v>100</v>
      </c>
      <c r="M1830">
        <f>IFERROR(ROUND(C1830/I1830,2),0)</f>
        <v>417.33</v>
      </c>
      <c r="N1830" t="s">
        <v>1863</v>
      </c>
      <c r="O1830" t="s">
        <v>1864</v>
      </c>
      <c r="P1830" s="10">
        <f t="shared" si="56"/>
        <v>41736.899652777778</v>
      </c>
      <c r="Q1830" s="10">
        <f t="shared" si="57"/>
        <v>41768.916666666664</v>
      </c>
    </row>
    <row r="1831" spans="1:17" hidden="1" x14ac:dyDescent="0.3">
      <c r="A1831" s="7">
        <v>1829</v>
      </c>
      <c r="B1831" s="3">
        <v>1500</v>
      </c>
      <c r="C1831" s="5">
        <v>2500.25</v>
      </c>
      <c r="D1831" t="s">
        <v>1752</v>
      </c>
      <c r="E1831" t="s">
        <v>1757</v>
      </c>
      <c r="F1831">
        <v>1295647200</v>
      </c>
      <c r="G1831">
        <v>1291428371</v>
      </c>
      <c r="H1831" t="b">
        <v>0</v>
      </c>
      <c r="I1831">
        <v>33</v>
      </c>
      <c r="J1831" t="b">
        <v>1</v>
      </c>
      <c r="K1831" t="s">
        <v>1807</v>
      </c>
      <c r="L1831">
        <f>ROUND(C1831/B1831*100,0)</f>
        <v>167</v>
      </c>
      <c r="M1831">
        <f>IFERROR(ROUND(C1831/I1831,2),0)</f>
        <v>75.77</v>
      </c>
      <c r="N1831" t="s">
        <v>1863</v>
      </c>
      <c r="O1831" t="s">
        <v>1864</v>
      </c>
      <c r="P1831" s="10">
        <f t="shared" si="56"/>
        <v>40516.087627314817</v>
      </c>
      <c r="Q1831" s="10">
        <f t="shared" si="57"/>
        <v>40564.916666666664</v>
      </c>
    </row>
    <row r="1832" spans="1:17" hidden="1" x14ac:dyDescent="0.3">
      <c r="A1832" s="7">
        <v>1830</v>
      </c>
      <c r="B1832" s="3">
        <v>15000</v>
      </c>
      <c r="C1832" s="5">
        <v>15230</v>
      </c>
      <c r="D1832" t="s">
        <v>1752</v>
      </c>
      <c r="E1832" t="s">
        <v>1757</v>
      </c>
      <c r="F1832">
        <v>1393259107</v>
      </c>
      <c r="G1832">
        <v>1390667107</v>
      </c>
      <c r="H1832" t="b">
        <v>0</v>
      </c>
      <c r="I1832">
        <v>226</v>
      </c>
      <c r="J1832" t="b">
        <v>1</v>
      </c>
      <c r="K1832" t="s">
        <v>1807</v>
      </c>
      <c r="L1832">
        <f>ROUND(C1832/B1832*100,0)</f>
        <v>102</v>
      </c>
      <c r="M1832">
        <f>IFERROR(ROUND(C1832/I1832,2),0)</f>
        <v>67.39</v>
      </c>
      <c r="N1832" t="s">
        <v>1863</v>
      </c>
      <c r="O1832" t="s">
        <v>1864</v>
      </c>
      <c r="P1832" s="10">
        <f t="shared" si="56"/>
        <v>41664.684108796297</v>
      </c>
      <c r="Q1832" s="10">
        <f t="shared" si="57"/>
        <v>41694.684108796297</v>
      </c>
    </row>
    <row r="1833" spans="1:17" hidden="1" x14ac:dyDescent="0.3">
      <c r="A1833" s="7">
        <v>1831</v>
      </c>
      <c r="B1833" s="3">
        <v>1000</v>
      </c>
      <c r="C1833" s="5">
        <v>1030</v>
      </c>
      <c r="D1833" t="s">
        <v>1752</v>
      </c>
      <c r="E1833" t="s">
        <v>1757</v>
      </c>
      <c r="F1833">
        <v>1336866863</v>
      </c>
      <c r="G1833">
        <v>1335570863</v>
      </c>
      <c r="H1833" t="b">
        <v>0</v>
      </c>
      <c r="I1833">
        <v>14</v>
      </c>
      <c r="J1833" t="b">
        <v>1</v>
      </c>
      <c r="K1833" t="s">
        <v>1807</v>
      </c>
      <c r="L1833">
        <f>ROUND(C1833/B1833*100,0)</f>
        <v>103</v>
      </c>
      <c r="M1833">
        <f>IFERROR(ROUND(C1833/I1833,2),0)</f>
        <v>73.569999999999993</v>
      </c>
      <c r="N1833" t="s">
        <v>1863</v>
      </c>
      <c r="O1833" t="s">
        <v>1864</v>
      </c>
      <c r="P1833" s="10">
        <f t="shared" si="56"/>
        <v>41026.996099537035</v>
      </c>
      <c r="Q1833" s="10">
        <f t="shared" si="57"/>
        <v>41041.996099537035</v>
      </c>
    </row>
    <row r="1834" spans="1:17" hidden="1" x14ac:dyDescent="0.3">
      <c r="A1834" s="7">
        <v>1832</v>
      </c>
      <c r="B1834" s="3">
        <v>350</v>
      </c>
      <c r="C1834" s="5">
        <v>500</v>
      </c>
      <c r="D1834" t="s">
        <v>1752</v>
      </c>
      <c r="E1834" t="s">
        <v>1757</v>
      </c>
      <c r="F1834">
        <v>1299243427</v>
      </c>
      <c r="G1834">
        <v>1296651427</v>
      </c>
      <c r="H1834" t="b">
        <v>0</v>
      </c>
      <c r="I1834">
        <v>20</v>
      </c>
      <c r="J1834" t="b">
        <v>1</v>
      </c>
      <c r="K1834" t="s">
        <v>1807</v>
      </c>
      <c r="L1834">
        <f>ROUND(C1834/B1834*100,0)</f>
        <v>143</v>
      </c>
      <c r="M1834">
        <f>IFERROR(ROUND(C1834/I1834,2),0)</f>
        <v>25</v>
      </c>
      <c r="N1834" t="s">
        <v>1863</v>
      </c>
      <c r="O1834" t="s">
        <v>1864</v>
      </c>
      <c r="P1834" s="10">
        <f t="shared" si="56"/>
        <v>40576.539664351854</v>
      </c>
      <c r="Q1834" s="10">
        <f t="shared" si="57"/>
        <v>40606.539664351854</v>
      </c>
    </row>
    <row r="1835" spans="1:17" hidden="1" x14ac:dyDescent="0.3">
      <c r="A1835" s="7">
        <v>1833</v>
      </c>
      <c r="B1835" s="3">
        <v>400</v>
      </c>
      <c r="C1835" s="5">
        <v>1050</v>
      </c>
      <c r="D1835" t="s">
        <v>1752</v>
      </c>
      <c r="E1835" t="s">
        <v>1757</v>
      </c>
      <c r="F1835">
        <v>1362211140</v>
      </c>
      <c r="G1835">
        <v>1359421403</v>
      </c>
      <c r="H1835" t="b">
        <v>0</v>
      </c>
      <c r="I1835">
        <v>25</v>
      </c>
      <c r="J1835" t="b">
        <v>1</v>
      </c>
      <c r="K1835" t="s">
        <v>1807</v>
      </c>
      <c r="L1835">
        <f>ROUND(C1835/B1835*100,0)</f>
        <v>263</v>
      </c>
      <c r="M1835">
        <f>IFERROR(ROUND(C1835/I1835,2),0)</f>
        <v>42</v>
      </c>
      <c r="N1835" t="s">
        <v>1863</v>
      </c>
      <c r="O1835" t="s">
        <v>1864</v>
      </c>
      <c r="P1835" s="10">
        <f t="shared" si="56"/>
        <v>41303.044016203705</v>
      </c>
      <c r="Q1835" s="10">
        <f t="shared" si="57"/>
        <v>41335.332638888889</v>
      </c>
    </row>
    <row r="1836" spans="1:17" hidden="1" x14ac:dyDescent="0.3">
      <c r="A1836" s="7">
        <v>1834</v>
      </c>
      <c r="B1836" s="3">
        <v>10000</v>
      </c>
      <c r="C1836" s="5">
        <v>11805</v>
      </c>
      <c r="D1836" t="s">
        <v>1752</v>
      </c>
      <c r="E1836" t="s">
        <v>1757</v>
      </c>
      <c r="F1836">
        <v>1422140895</v>
      </c>
      <c r="G1836">
        <v>1418684895</v>
      </c>
      <c r="H1836" t="b">
        <v>0</v>
      </c>
      <c r="I1836">
        <v>90</v>
      </c>
      <c r="J1836" t="b">
        <v>1</v>
      </c>
      <c r="K1836" t="s">
        <v>1807</v>
      </c>
      <c r="L1836">
        <f>ROUND(C1836/B1836*100,0)</f>
        <v>118</v>
      </c>
      <c r="M1836">
        <f>IFERROR(ROUND(C1836/I1836,2),0)</f>
        <v>131.16999999999999</v>
      </c>
      <c r="N1836" t="s">
        <v>1863</v>
      </c>
      <c r="O1836" t="s">
        <v>1864</v>
      </c>
      <c r="P1836" s="10">
        <f t="shared" si="56"/>
        <v>41988.964062500003</v>
      </c>
      <c r="Q1836" s="10">
        <f t="shared" si="57"/>
        <v>42028.964062500003</v>
      </c>
    </row>
    <row r="1837" spans="1:17" hidden="1" x14ac:dyDescent="0.3">
      <c r="A1837" s="7">
        <v>1835</v>
      </c>
      <c r="B1837" s="3">
        <v>500</v>
      </c>
      <c r="C1837" s="5">
        <v>520</v>
      </c>
      <c r="D1837" t="s">
        <v>1752</v>
      </c>
      <c r="E1837" t="s">
        <v>1758</v>
      </c>
      <c r="F1837">
        <v>1459439471</v>
      </c>
      <c r="G1837">
        <v>1456851071</v>
      </c>
      <c r="H1837" t="b">
        <v>0</v>
      </c>
      <c r="I1837">
        <v>11</v>
      </c>
      <c r="J1837" t="b">
        <v>1</v>
      </c>
      <c r="K1837" t="s">
        <v>1807</v>
      </c>
      <c r="L1837">
        <f>ROUND(C1837/B1837*100,0)</f>
        <v>104</v>
      </c>
      <c r="M1837">
        <f>IFERROR(ROUND(C1837/I1837,2),0)</f>
        <v>47.27</v>
      </c>
      <c r="N1837" t="s">
        <v>1863</v>
      </c>
      <c r="O1837" t="s">
        <v>1864</v>
      </c>
      <c r="P1837" s="10">
        <f t="shared" si="56"/>
        <v>42430.702210648145</v>
      </c>
      <c r="Q1837" s="10">
        <f t="shared" si="57"/>
        <v>42460.660543981481</v>
      </c>
    </row>
    <row r="1838" spans="1:17" hidden="1" x14ac:dyDescent="0.3">
      <c r="A1838" s="7">
        <v>1836</v>
      </c>
      <c r="B1838" s="3">
        <v>5000</v>
      </c>
      <c r="C1838" s="5">
        <v>10017</v>
      </c>
      <c r="D1838" t="s">
        <v>1752</v>
      </c>
      <c r="E1838" t="s">
        <v>1757</v>
      </c>
      <c r="F1838">
        <v>1361129129</v>
      </c>
      <c r="G1838">
        <v>1359660329</v>
      </c>
      <c r="H1838" t="b">
        <v>0</v>
      </c>
      <c r="I1838">
        <v>55</v>
      </c>
      <c r="J1838" t="b">
        <v>1</v>
      </c>
      <c r="K1838" t="s">
        <v>1807</v>
      </c>
      <c r="L1838">
        <f>ROUND(C1838/B1838*100,0)</f>
        <v>200</v>
      </c>
      <c r="M1838">
        <f>IFERROR(ROUND(C1838/I1838,2),0)</f>
        <v>182.13</v>
      </c>
      <c r="N1838" t="s">
        <v>1863</v>
      </c>
      <c r="O1838" t="s">
        <v>1864</v>
      </c>
      <c r="P1838" s="10">
        <f t="shared" si="56"/>
        <v>41305.809363425928</v>
      </c>
      <c r="Q1838" s="10">
        <f t="shared" si="57"/>
        <v>41322.809363425928</v>
      </c>
    </row>
    <row r="1839" spans="1:17" hidden="1" x14ac:dyDescent="0.3">
      <c r="A1839" s="7">
        <v>1837</v>
      </c>
      <c r="B1839" s="3">
        <v>600</v>
      </c>
      <c r="C1839" s="5">
        <v>1841</v>
      </c>
      <c r="D1839" t="s">
        <v>1752</v>
      </c>
      <c r="E1839" t="s">
        <v>1757</v>
      </c>
      <c r="F1839">
        <v>1332029335</v>
      </c>
      <c r="G1839">
        <v>1326848935</v>
      </c>
      <c r="H1839" t="b">
        <v>0</v>
      </c>
      <c r="I1839">
        <v>30</v>
      </c>
      <c r="J1839" t="b">
        <v>1</v>
      </c>
      <c r="K1839" t="s">
        <v>1807</v>
      </c>
      <c r="L1839">
        <f>ROUND(C1839/B1839*100,0)</f>
        <v>307</v>
      </c>
      <c r="M1839">
        <f>IFERROR(ROUND(C1839/I1839,2),0)</f>
        <v>61.37</v>
      </c>
      <c r="N1839" t="s">
        <v>1863</v>
      </c>
      <c r="O1839" t="s">
        <v>1864</v>
      </c>
      <c r="P1839" s="10">
        <f t="shared" si="56"/>
        <v>40926.047858796301</v>
      </c>
      <c r="Q1839" s="10">
        <f t="shared" si="57"/>
        <v>40986.006192129629</v>
      </c>
    </row>
    <row r="1840" spans="1:17" hidden="1" x14ac:dyDescent="0.3">
      <c r="A1840" s="7">
        <v>1838</v>
      </c>
      <c r="B1840" s="3">
        <v>1000</v>
      </c>
      <c r="C1840" s="5">
        <v>1001.49</v>
      </c>
      <c r="D1840" t="s">
        <v>1752</v>
      </c>
      <c r="E1840" t="s">
        <v>1757</v>
      </c>
      <c r="F1840">
        <v>1317438000</v>
      </c>
      <c r="G1840">
        <v>1314989557</v>
      </c>
      <c r="H1840" t="b">
        <v>0</v>
      </c>
      <c r="I1840">
        <v>28</v>
      </c>
      <c r="J1840" t="b">
        <v>1</v>
      </c>
      <c r="K1840" t="s">
        <v>1807</v>
      </c>
      <c r="L1840">
        <f>ROUND(C1840/B1840*100,0)</f>
        <v>100</v>
      </c>
      <c r="M1840">
        <f>IFERROR(ROUND(C1840/I1840,2),0)</f>
        <v>35.770000000000003</v>
      </c>
      <c r="N1840" t="s">
        <v>1863</v>
      </c>
      <c r="O1840" t="s">
        <v>1864</v>
      </c>
      <c r="P1840" s="10">
        <f t="shared" si="56"/>
        <v>40788.786539351851</v>
      </c>
      <c r="Q1840" s="10">
        <f t="shared" si="57"/>
        <v>40817.125</v>
      </c>
    </row>
    <row r="1841" spans="1:17" hidden="1" x14ac:dyDescent="0.3">
      <c r="A1841" s="7">
        <v>1839</v>
      </c>
      <c r="B1841" s="3">
        <v>1000</v>
      </c>
      <c r="C1841" s="5">
        <v>2053</v>
      </c>
      <c r="D1841" t="s">
        <v>1752</v>
      </c>
      <c r="E1841" t="s">
        <v>1757</v>
      </c>
      <c r="F1841">
        <v>1475342382</v>
      </c>
      <c r="G1841">
        <v>1472750382</v>
      </c>
      <c r="H1841" t="b">
        <v>0</v>
      </c>
      <c r="I1841">
        <v>45</v>
      </c>
      <c r="J1841" t="b">
        <v>1</v>
      </c>
      <c r="K1841" t="s">
        <v>1807</v>
      </c>
      <c r="L1841">
        <f>ROUND(C1841/B1841*100,0)</f>
        <v>205</v>
      </c>
      <c r="M1841">
        <f>IFERROR(ROUND(C1841/I1841,2),0)</f>
        <v>45.62</v>
      </c>
      <c r="N1841" t="s">
        <v>1863</v>
      </c>
      <c r="O1841" t="s">
        <v>1864</v>
      </c>
      <c r="P1841" s="10">
        <f t="shared" si="56"/>
        <v>42614.722013888888</v>
      </c>
      <c r="Q1841" s="10">
        <f t="shared" si="57"/>
        <v>42644.722013888888</v>
      </c>
    </row>
    <row r="1842" spans="1:17" hidden="1" x14ac:dyDescent="0.3">
      <c r="A1842" s="7">
        <v>1840</v>
      </c>
      <c r="B1842" s="3">
        <v>900</v>
      </c>
      <c r="C1842" s="5">
        <v>980</v>
      </c>
      <c r="D1842" t="s">
        <v>1752</v>
      </c>
      <c r="E1842" t="s">
        <v>1757</v>
      </c>
      <c r="F1842">
        <v>1367902740</v>
      </c>
      <c r="G1842">
        <v>1366251510</v>
      </c>
      <c r="H1842" t="b">
        <v>0</v>
      </c>
      <c r="I1842">
        <v>13</v>
      </c>
      <c r="J1842" t="b">
        <v>1</v>
      </c>
      <c r="K1842" t="s">
        <v>1807</v>
      </c>
      <c r="L1842">
        <f>ROUND(C1842/B1842*100,0)</f>
        <v>109</v>
      </c>
      <c r="M1842">
        <f>IFERROR(ROUND(C1842/I1842,2),0)</f>
        <v>75.38</v>
      </c>
      <c r="N1842" t="s">
        <v>1863</v>
      </c>
      <c r="O1842" t="s">
        <v>1864</v>
      </c>
      <c r="P1842" s="10">
        <f t="shared" si="56"/>
        <v>41382.096180555556</v>
      </c>
      <c r="Q1842" s="10">
        <f t="shared" si="57"/>
        <v>41401.207638888889</v>
      </c>
    </row>
    <row r="1843" spans="1:17" hidden="1" x14ac:dyDescent="0.3">
      <c r="A1843" s="7">
        <v>1841</v>
      </c>
      <c r="B1843" s="3">
        <v>2000</v>
      </c>
      <c r="C1843" s="5">
        <v>2035</v>
      </c>
      <c r="D1843" t="s">
        <v>1752</v>
      </c>
      <c r="E1843" t="s">
        <v>1757</v>
      </c>
      <c r="F1843">
        <v>1400561940</v>
      </c>
      <c r="G1843">
        <v>1397679445</v>
      </c>
      <c r="H1843" t="b">
        <v>0</v>
      </c>
      <c r="I1843">
        <v>40</v>
      </c>
      <c r="J1843" t="b">
        <v>1</v>
      </c>
      <c r="K1843" t="s">
        <v>1807</v>
      </c>
      <c r="L1843">
        <f>ROUND(C1843/B1843*100,0)</f>
        <v>102</v>
      </c>
      <c r="M1843">
        <f>IFERROR(ROUND(C1843/I1843,2),0)</f>
        <v>50.88</v>
      </c>
      <c r="N1843" t="s">
        <v>1863</v>
      </c>
      <c r="O1843" t="s">
        <v>1864</v>
      </c>
      <c r="P1843" s="10">
        <f t="shared" si="56"/>
        <v>41745.84542824074</v>
      </c>
      <c r="Q1843" s="10">
        <f t="shared" si="57"/>
        <v>41779.207638888889</v>
      </c>
    </row>
    <row r="1844" spans="1:17" hidden="1" x14ac:dyDescent="0.3">
      <c r="A1844" s="7">
        <v>1842</v>
      </c>
      <c r="B1844" s="3">
        <v>2000</v>
      </c>
      <c r="C1844" s="5">
        <v>2505</v>
      </c>
      <c r="D1844" t="s">
        <v>1752</v>
      </c>
      <c r="E1844" t="s">
        <v>1757</v>
      </c>
      <c r="F1844">
        <v>1425275940</v>
      </c>
      <c r="G1844">
        <v>1422371381</v>
      </c>
      <c r="H1844" t="b">
        <v>0</v>
      </c>
      <c r="I1844">
        <v>21</v>
      </c>
      <c r="J1844" t="b">
        <v>1</v>
      </c>
      <c r="K1844" t="s">
        <v>1807</v>
      </c>
      <c r="L1844">
        <f>ROUND(C1844/B1844*100,0)</f>
        <v>125</v>
      </c>
      <c r="M1844">
        <f>IFERROR(ROUND(C1844/I1844,2),0)</f>
        <v>119.29</v>
      </c>
      <c r="N1844" t="s">
        <v>1863</v>
      </c>
      <c r="O1844" t="s">
        <v>1864</v>
      </c>
      <c r="P1844" s="10">
        <f t="shared" si="56"/>
        <v>42031.631724537037</v>
      </c>
      <c r="Q1844" s="10">
        <f t="shared" si="57"/>
        <v>42065.249305555553</v>
      </c>
    </row>
    <row r="1845" spans="1:17" hidden="1" x14ac:dyDescent="0.3">
      <c r="A1845" s="7">
        <v>1843</v>
      </c>
      <c r="B1845" s="3">
        <v>10000</v>
      </c>
      <c r="C1845" s="5">
        <v>12400.61</v>
      </c>
      <c r="D1845" t="s">
        <v>1752</v>
      </c>
      <c r="E1845" t="s">
        <v>1757</v>
      </c>
      <c r="F1845">
        <v>1298245954</v>
      </c>
      <c r="G1845">
        <v>1295653954</v>
      </c>
      <c r="H1845" t="b">
        <v>0</v>
      </c>
      <c r="I1845">
        <v>134</v>
      </c>
      <c r="J1845" t="b">
        <v>1</v>
      </c>
      <c r="K1845" t="s">
        <v>1807</v>
      </c>
      <c r="L1845">
        <f>ROUND(C1845/B1845*100,0)</f>
        <v>124</v>
      </c>
      <c r="M1845">
        <f>IFERROR(ROUND(C1845/I1845,2),0)</f>
        <v>92.54</v>
      </c>
      <c r="N1845" t="s">
        <v>1863</v>
      </c>
      <c r="O1845" t="s">
        <v>1864</v>
      </c>
      <c r="P1845" s="10">
        <f t="shared" si="56"/>
        <v>40564.994837962964</v>
      </c>
      <c r="Q1845" s="10">
        <f t="shared" si="57"/>
        <v>40594.994837962964</v>
      </c>
    </row>
    <row r="1846" spans="1:17" hidden="1" x14ac:dyDescent="0.3">
      <c r="A1846" s="7">
        <v>1844</v>
      </c>
      <c r="B1846" s="3">
        <v>1500</v>
      </c>
      <c r="C1846" s="5">
        <v>1521</v>
      </c>
      <c r="D1846" t="s">
        <v>1752</v>
      </c>
      <c r="E1846" t="s">
        <v>1757</v>
      </c>
      <c r="F1846">
        <v>1307761200</v>
      </c>
      <c r="G1846">
        <v>1304464914</v>
      </c>
      <c r="H1846" t="b">
        <v>0</v>
      </c>
      <c r="I1846">
        <v>20</v>
      </c>
      <c r="J1846" t="b">
        <v>1</v>
      </c>
      <c r="K1846" t="s">
        <v>1807</v>
      </c>
      <c r="L1846">
        <f>ROUND(C1846/B1846*100,0)</f>
        <v>101</v>
      </c>
      <c r="M1846">
        <f>IFERROR(ROUND(C1846/I1846,2),0)</f>
        <v>76.05</v>
      </c>
      <c r="N1846" t="s">
        <v>1863</v>
      </c>
      <c r="O1846" t="s">
        <v>1864</v>
      </c>
      <c r="P1846" s="10">
        <f t="shared" si="56"/>
        <v>40666.973541666666</v>
      </c>
      <c r="Q1846" s="10">
        <f t="shared" si="57"/>
        <v>40705.125</v>
      </c>
    </row>
    <row r="1847" spans="1:17" hidden="1" x14ac:dyDescent="0.3">
      <c r="A1847" s="7">
        <v>1845</v>
      </c>
      <c r="B1847" s="3">
        <v>1000</v>
      </c>
      <c r="C1847" s="5">
        <v>1000</v>
      </c>
      <c r="D1847" t="s">
        <v>1752</v>
      </c>
      <c r="E1847" t="s">
        <v>1757</v>
      </c>
      <c r="F1847">
        <v>1466139300</v>
      </c>
      <c r="G1847">
        <v>1464854398</v>
      </c>
      <c r="H1847" t="b">
        <v>0</v>
      </c>
      <c r="I1847">
        <v>19</v>
      </c>
      <c r="J1847" t="b">
        <v>1</v>
      </c>
      <c r="K1847" t="s">
        <v>1807</v>
      </c>
      <c r="L1847">
        <f>ROUND(C1847/B1847*100,0)</f>
        <v>100</v>
      </c>
      <c r="M1847">
        <f>IFERROR(ROUND(C1847/I1847,2),0)</f>
        <v>52.63</v>
      </c>
      <c r="N1847" t="s">
        <v>1863</v>
      </c>
      <c r="O1847" t="s">
        <v>1864</v>
      </c>
      <c r="P1847" s="10">
        <f t="shared" si="56"/>
        <v>42523.333310185189</v>
      </c>
      <c r="Q1847" s="10">
        <f t="shared" si="57"/>
        <v>42538.204861111109</v>
      </c>
    </row>
    <row r="1848" spans="1:17" hidden="1" x14ac:dyDescent="0.3">
      <c r="A1848" s="7">
        <v>1846</v>
      </c>
      <c r="B1848" s="3">
        <v>15000</v>
      </c>
      <c r="C1848" s="5">
        <v>20689</v>
      </c>
      <c r="D1848" t="s">
        <v>1752</v>
      </c>
      <c r="E1848" t="s">
        <v>1757</v>
      </c>
      <c r="F1848">
        <v>1355585777</v>
      </c>
      <c r="G1848">
        <v>1352993777</v>
      </c>
      <c r="H1848" t="b">
        <v>0</v>
      </c>
      <c r="I1848">
        <v>209</v>
      </c>
      <c r="J1848" t="b">
        <v>1</v>
      </c>
      <c r="K1848" t="s">
        <v>1807</v>
      </c>
      <c r="L1848">
        <f>ROUND(C1848/B1848*100,0)</f>
        <v>138</v>
      </c>
      <c r="M1848">
        <f>IFERROR(ROUND(C1848/I1848,2),0)</f>
        <v>98.99</v>
      </c>
      <c r="N1848" t="s">
        <v>1863</v>
      </c>
      <c r="O1848" t="s">
        <v>1864</v>
      </c>
      <c r="P1848" s="10">
        <f t="shared" si="56"/>
        <v>41228.650196759263</v>
      </c>
      <c r="Q1848" s="10">
        <f t="shared" si="57"/>
        <v>41258.650196759263</v>
      </c>
    </row>
    <row r="1849" spans="1:17" hidden="1" x14ac:dyDescent="0.3">
      <c r="A1849" s="7">
        <v>1847</v>
      </c>
      <c r="B1849" s="3">
        <v>2500</v>
      </c>
      <c r="C1849" s="5">
        <v>3022</v>
      </c>
      <c r="D1849" t="s">
        <v>1752</v>
      </c>
      <c r="E1849" t="s">
        <v>1757</v>
      </c>
      <c r="F1849">
        <v>1429594832</v>
      </c>
      <c r="G1849">
        <v>1427780432</v>
      </c>
      <c r="H1849" t="b">
        <v>0</v>
      </c>
      <c r="I1849">
        <v>38</v>
      </c>
      <c r="J1849" t="b">
        <v>1</v>
      </c>
      <c r="K1849" t="s">
        <v>1807</v>
      </c>
      <c r="L1849">
        <f>ROUND(C1849/B1849*100,0)</f>
        <v>121</v>
      </c>
      <c r="M1849">
        <f>IFERROR(ROUND(C1849/I1849,2),0)</f>
        <v>79.53</v>
      </c>
      <c r="N1849" t="s">
        <v>1863</v>
      </c>
      <c r="O1849" t="s">
        <v>1864</v>
      </c>
      <c r="P1849" s="10">
        <f t="shared" si="56"/>
        <v>42094.236481481479</v>
      </c>
      <c r="Q1849" s="10">
        <f t="shared" si="57"/>
        <v>42115.236481481479</v>
      </c>
    </row>
    <row r="1850" spans="1:17" hidden="1" x14ac:dyDescent="0.3">
      <c r="A1850" s="7">
        <v>1848</v>
      </c>
      <c r="B1850" s="3">
        <v>3000</v>
      </c>
      <c r="C1850" s="5">
        <v>3221</v>
      </c>
      <c r="D1850" t="s">
        <v>1752</v>
      </c>
      <c r="E1850" t="s">
        <v>1757</v>
      </c>
      <c r="F1850">
        <v>1312095540</v>
      </c>
      <c r="G1850">
        <v>1306608888</v>
      </c>
      <c r="H1850" t="b">
        <v>0</v>
      </c>
      <c r="I1850">
        <v>24</v>
      </c>
      <c r="J1850" t="b">
        <v>1</v>
      </c>
      <c r="K1850" t="s">
        <v>1807</v>
      </c>
      <c r="L1850">
        <f>ROUND(C1850/B1850*100,0)</f>
        <v>107</v>
      </c>
      <c r="M1850">
        <f>IFERROR(ROUND(C1850/I1850,2),0)</f>
        <v>134.21</v>
      </c>
      <c r="N1850" t="s">
        <v>1863</v>
      </c>
      <c r="O1850" t="s">
        <v>1864</v>
      </c>
      <c r="P1850" s="10">
        <f t="shared" si="56"/>
        <v>40691.788055555553</v>
      </c>
      <c r="Q1850" s="10">
        <f t="shared" si="57"/>
        <v>40755.290972222225</v>
      </c>
    </row>
    <row r="1851" spans="1:17" hidden="1" x14ac:dyDescent="0.3">
      <c r="A1851" s="7">
        <v>1849</v>
      </c>
      <c r="B1851" s="3">
        <v>300</v>
      </c>
      <c r="C1851" s="5">
        <v>301</v>
      </c>
      <c r="D1851" t="s">
        <v>1752</v>
      </c>
      <c r="E1851" t="s">
        <v>1757</v>
      </c>
      <c r="F1851">
        <v>1350505059</v>
      </c>
      <c r="G1851">
        <v>1347913059</v>
      </c>
      <c r="H1851" t="b">
        <v>0</v>
      </c>
      <c r="I1851">
        <v>8</v>
      </c>
      <c r="J1851" t="b">
        <v>1</v>
      </c>
      <c r="K1851" t="s">
        <v>1807</v>
      </c>
      <c r="L1851">
        <f>ROUND(C1851/B1851*100,0)</f>
        <v>100</v>
      </c>
      <c r="M1851">
        <f>IFERROR(ROUND(C1851/I1851,2),0)</f>
        <v>37.630000000000003</v>
      </c>
      <c r="N1851" t="s">
        <v>1863</v>
      </c>
      <c r="O1851" t="s">
        <v>1864</v>
      </c>
      <c r="P1851" s="10">
        <f t="shared" si="56"/>
        <v>41169.845590277779</v>
      </c>
      <c r="Q1851" s="10">
        <f t="shared" si="57"/>
        <v>41199.845590277779</v>
      </c>
    </row>
    <row r="1852" spans="1:17" hidden="1" x14ac:dyDescent="0.3">
      <c r="A1852" s="7">
        <v>1850</v>
      </c>
      <c r="B1852" s="3">
        <v>9000</v>
      </c>
      <c r="C1852" s="5">
        <v>9137</v>
      </c>
      <c r="D1852" t="s">
        <v>1752</v>
      </c>
      <c r="E1852" t="s">
        <v>1757</v>
      </c>
      <c r="F1852">
        <v>1405033300</v>
      </c>
      <c r="G1852">
        <v>1402441300</v>
      </c>
      <c r="H1852" t="b">
        <v>0</v>
      </c>
      <c r="I1852">
        <v>179</v>
      </c>
      <c r="J1852" t="b">
        <v>1</v>
      </c>
      <c r="K1852" t="s">
        <v>1807</v>
      </c>
      <c r="L1852">
        <f>ROUND(C1852/B1852*100,0)</f>
        <v>102</v>
      </c>
      <c r="M1852">
        <f>IFERROR(ROUND(C1852/I1852,2),0)</f>
        <v>51.04</v>
      </c>
      <c r="N1852" t="s">
        <v>1863</v>
      </c>
      <c r="O1852" t="s">
        <v>1864</v>
      </c>
      <c r="P1852" s="10">
        <f t="shared" si="56"/>
        <v>41800.959490740745</v>
      </c>
      <c r="Q1852" s="10">
        <f t="shared" si="57"/>
        <v>41830.959490740745</v>
      </c>
    </row>
    <row r="1853" spans="1:17" hidden="1" x14ac:dyDescent="0.3">
      <c r="A1853" s="7">
        <v>1851</v>
      </c>
      <c r="B1853" s="3">
        <v>1300</v>
      </c>
      <c r="C1853" s="5">
        <v>1301</v>
      </c>
      <c r="D1853" t="s">
        <v>1752</v>
      </c>
      <c r="E1853" t="s">
        <v>1757</v>
      </c>
      <c r="F1853">
        <v>1406509200</v>
      </c>
      <c r="G1853">
        <v>1404769538</v>
      </c>
      <c r="H1853" t="b">
        <v>0</v>
      </c>
      <c r="I1853">
        <v>26</v>
      </c>
      <c r="J1853" t="b">
        <v>1</v>
      </c>
      <c r="K1853" t="s">
        <v>1807</v>
      </c>
      <c r="L1853">
        <f>ROUND(C1853/B1853*100,0)</f>
        <v>100</v>
      </c>
      <c r="M1853">
        <f>IFERROR(ROUND(C1853/I1853,2),0)</f>
        <v>50.04</v>
      </c>
      <c r="N1853" t="s">
        <v>1863</v>
      </c>
      <c r="O1853" t="s">
        <v>1864</v>
      </c>
      <c r="P1853" s="10">
        <f t="shared" si="56"/>
        <v>41827.906689814816</v>
      </c>
      <c r="Q1853" s="10">
        <f t="shared" si="57"/>
        <v>41848.041666666664</v>
      </c>
    </row>
    <row r="1854" spans="1:17" hidden="1" x14ac:dyDescent="0.3">
      <c r="A1854" s="7">
        <v>1852</v>
      </c>
      <c r="B1854" s="3">
        <v>15000</v>
      </c>
      <c r="C1854" s="5">
        <v>17545</v>
      </c>
      <c r="D1854" t="s">
        <v>1752</v>
      </c>
      <c r="E1854" t="s">
        <v>1757</v>
      </c>
      <c r="F1854">
        <v>1429920000</v>
      </c>
      <c r="G1854">
        <v>1426703452</v>
      </c>
      <c r="H1854" t="b">
        <v>0</v>
      </c>
      <c r="I1854">
        <v>131</v>
      </c>
      <c r="J1854" t="b">
        <v>1</v>
      </c>
      <c r="K1854" t="s">
        <v>1807</v>
      </c>
      <c r="L1854">
        <f>ROUND(C1854/B1854*100,0)</f>
        <v>117</v>
      </c>
      <c r="M1854">
        <f>IFERROR(ROUND(C1854/I1854,2),0)</f>
        <v>133.93</v>
      </c>
      <c r="N1854" t="s">
        <v>1863</v>
      </c>
      <c r="O1854" t="s">
        <v>1864</v>
      </c>
      <c r="P1854" s="10">
        <f t="shared" si="56"/>
        <v>42081.77143518519</v>
      </c>
      <c r="Q1854" s="10">
        <f t="shared" si="57"/>
        <v>42119</v>
      </c>
    </row>
    <row r="1855" spans="1:17" hidden="1" x14ac:dyDescent="0.3">
      <c r="A1855" s="7">
        <v>1853</v>
      </c>
      <c r="B1855" s="3">
        <v>800</v>
      </c>
      <c r="C1855" s="5">
        <v>815</v>
      </c>
      <c r="D1855" t="s">
        <v>1752</v>
      </c>
      <c r="E1855" t="s">
        <v>1757</v>
      </c>
      <c r="F1855">
        <v>1352860017</v>
      </c>
      <c r="G1855">
        <v>1348536417</v>
      </c>
      <c r="H1855" t="b">
        <v>0</v>
      </c>
      <c r="I1855">
        <v>14</v>
      </c>
      <c r="J1855" t="b">
        <v>1</v>
      </c>
      <c r="K1855" t="s">
        <v>1807</v>
      </c>
      <c r="L1855">
        <f>ROUND(C1855/B1855*100,0)</f>
        <v>102</v>
      </c>
      <c r="M1855">
        <f>IFERROR(ROUND(C1855/I1855,2),0)</f>
        <v>58.21</v>
      </c>
      <c r="N1855" t="s">
        <v>1863</v>
      </c>
      <c r="O1855" t="s">
        <v>1864</v>
      </c>
      <c r="P1855" s="10">
        <f t="shared" si="56"/>
        <v>41177.060381944444</v>
      </c>
      <c r="Q1855" s="10">
        <f t="shared" si="57"/>
        <v>41227.102048611108</v>
      </c>
    </row>
    <row r="1856" spans="1:17" hidden="1" x14ac:dyDescent="0.3">
      <c r="A1856" s="7">
        <v>1854</v>
      </c>
      <c r="B1856" s="3">
        <v>15000</v>
      </c>
      <c r="C1856" s="5">
        <v>15318.55</v>
      </c>
      <c r="D1856" t="s">
        <v>1752</v>
      </c>
      <c r="E1856" t="s">
        <v>1757</v>
      </c>
      <c r="F1856">
        <v>1369355437</v>
      </c>
      <c r="G1856">
        <v>1366763437</v>
      </c>
      <c r="H1856" t="b">
        <v>0</v>
      </c>
      <c r="I1856">
        <v>174</v>
      </c>
      <c r="J1856" t="b">
        <v>1</v>
      </c>
      <c r="K1856" t="s">
        <v>1807</v>
      </c>
      <c r="L1856">
        <f>ROUND(C1856/B1856*100,0)</f>
        <v>102</v>
      </c>
      <c r="M1856">
        <f>IFERROR(ROUND(C1856/I1856,2),0)</f>
        <v>88.04</v>
      </c>
      <c r="N1856" t="s">
        <v>1863</v>
      </c>
      <c r="O1856" t="s">
        <v>1864</v>
      </c>
      <c r="P1856" s="10">
        <f t="shared" si="56"/>
        <v>41388.021261574075</v>
      </c>
      <c r="Q1856" s="10">
        <f t="shared" si="57"/>
        <v>41418.021261574075</v>
      </c>
    </row>
    <row r="1857" spans="1:17" hidden="1" x14ac:dyDescent="0.3">
      <c r="A1857" s="7">
        <v>1855</v>
      </c>
      <c r="B1857" s="3">
        <v>8750</v>
      </c>
      <c r="C1857" s="5">
        <v>13480.16</v>
      </c>
      <c r="D1857" t="s">
        <v>1752</v>
      </c>
      <c r="E1857" t="s">
        <v>1762</v>
      </c>
      <c r="F1857">
        <v>1389012940</v>
      </c>
      <c r="G1857">
        <v>1385124940</v>
      </c>
      <c r="H1857" t="b">
        <v>0</v>
      </c>
      <c r="I1857">
        <v>191</v>
      </c>
      <c r="J1857" t="b">
        <v>1</v>
      </c>
      <c r="K1857" t="s">
        <v>1807</v>
      </c>
      <c r="L1857">
        <f>ROUND(C1857/B1857*100,0)</f>
        <v>154</v>
      </c>
      <c r="M1857">
        <f>IFERROR(ROUND(C1857/I1857,2),0)</f>
        <v>70.58</v>
      </c>
      <c r="N1857" t="s">
        <v>1863</v>
      </c>
      <c r="O1857" t="s">
        <v>1864</v>
      </c>
      <c r="P1857" s="10">
        <f t="shared" si="56"/>
        <v>41600.538657407407</v>
      </c>
      <c r="Q1857" s="10">
        <f t="shared" si="57"/>
        <v>41645.538657407407</v>
      </c>
    </row>
    <row r="1858" spans="1:17" hidden="1" x14ac:dyDescent="0.3">
      <c r="A1858" s="7">
        <v>1856</v>
      </c>
      <c r="B1858" s="3">
        <v>2000</v>
      </c>
      <c r="C1858" s="5">
        <v>2025</v>
      </c>
      <c r="D1858" t="s">
        <v>1752</v>
      </c>
      <c r="E1858" t="s">
        <v>1757</v>
      </c>
      <c r="F1858">
        <v>1405715472</v>
      </c>
      <c r="G1858">
        <v>1403901072</v>
      </c>
      <c r="H1858" t="b">
        <v>0</v>
      </c>
      <c r="I1858">
        <v>38</v>
      </c>
      <c r="J1858" t="b">
        <v>1</v>
      </c>
      <c r="K1858" t="s">
        <v>1807</v>
      </c>
      <c r="L1858">
        <f>ROUND(C1858/B1858*100,0)</f>
        <v>101</v>
      </c>
      <c r="M1858">
        <f>IFERROR(ROUND(C1858/I1858,2),0)</f>
        <v>53.29</v>
      </c>
      <c r="N1858" t="s">
        <v>1863</v>
      </c>
      <c r="O1858" t="s">
        <v>1864</v>
      </c>
      <c r="P1858" s="10">
        <f t="shared" si="56"/>
        <v>41817.854999999996</v>
      </c>
      <c r="Q1858" s="10">
        <f t="shared" si="57"/>
        <v>41838.854999999996</v>
      </c>
    </row>
    <row r="1859" spans="1:17" hidden="1" x14ac:dyDescent="0.3">
      <c r="A1859" s="7">
        <v>1857</v>
      </c>
      <c r="B1859" s="3">
        <v>3000</v>
      </c>
      <c r="C1859" s="5">
        <v>3000</v>
      </c>
      <c r="D1859" t="s">
        <v>1752</v>
      </c>
      <c r="E1859" t="s">
        <v>1757</v>
      </c>
      <c r="F1859">
        <v>1410546413</v>
      </c>
      <c r="G1859">
        <v>1407954413</v>
      </c>
      <c r="H1859" t="b">
        <v>0</v>
      </c>
      <c r="I1859">
        <v>22</v>
      </c>
      <c r="J1859" t="b">
        <v>1</v>
      </c>
      <c r="K1859" t="s">
        <v>1807</v>
      </c>
      <c r="L1859">
        <f>ROUND(C1859/B1859*100,0)</f>
        <v>100</v>
      </c>
      <c r="M1859">
        <f>IFERROR(ROUND(C1859/I1859,2),0)</f>
        <v>136.36000000000001</v>
      </c>
      <c r="N1859" t="s">
        <v>1863</v>
      </c>
      <c r="O1859" t="s">
        <v>1864</v>
      </c>
      <c r="P1859" s="10">
        <f t="shared" ref="P1859:P1922" si="58">(((G1859/60)/60/24)+DATE(1970,1,1))</f>
        <v>41864.76866898148</v>
      </c>
      <c r="Q1859" s="10">
        <f t="shared" ref="Q1859:Q1922" si="59">(((F1859/60)/60/24)+DATE(1970,1,1))</f>
        <v>41894.76866898148</v>
      </c>
    </row>
    <row r="1860" spans="1:17" hidden="1" x14ac:dyDescent="0.3">
      <c r="A1860" s="7">
        <v>1858</v>
      </c>
      <c r="B1860" s="3">
        <v>5555.55</v>
      </c>
      <c r="C1860" s="5">
        <v>6041.55</v>
      </c>
      <c r="D1860" t="s">
        <v>1752</v>
      </c>
      <c r="E1860" t="s">
        <v>1757</v>
      </c>
      <c r="F1860">
        <v>1324014521</v>
      </c>
      <c r="G1860">
        <v>1318826921</v>
      </c>
      <c r="H1860" t="b">
        <v>0</v>
      </c>
      <c r="I1860">
        <v>149</v>
      </c>
      <c r="J1860" t="b">
        <v>1</v>
      </c>
      <c r="K1860" t="s">
        <v>1807</v>
      </c>
      <c r="L1860">
        <f>ROUND(C1860/B1860*100,0)</f>
        <v>109</v>
      </c>
      <c r="M1860">
        <f>IFERROR(ROUND(C1860/I1860,2),0)</f>
        <v>40.549999999999997</v>
      </c>
      <c r="N1860" t="s">
        <v>1863</v>
      </c>
      <c r="O1860" t="s">
        <v>1864</v>
      </c>
      <c r="P1860" s="10">
        <f t="shared" si="58"/>
        <v>40833.200474537036</v>
      </c>
      <c r="Q1860" s="10">
        <f t="shared" si="59"/>
        <v>40893.242141203707</v>
      </c>
    </row>
    <row r="1861" spans="1:17" hidden="1" x14ac:dyDescent="0.3">
      <c r="A1861" s="7">
        <v>1859</v>
      </c>
      <c r="B1861" s="3">
        <v>3000</v>
      </c>
      <c r="C1861" s="5">
        <v>3955</v>
      </c>
      <c r="D1861" t="s">
        <v>1752</v>
      </c>
      <c r="E1861" t="s">
        <v>1757</v>
      </c>
      <c r="F1861">
        <v>1316716129</v>
      </c>
      <c r="G1861">
        <v>1314124129</v>
      </c>
      <c r="H1861" t="b">
        <v>0</v>
      </c>
      <c r="I1861">
        <v>56</v>
      </c>
      <c r="J1861" t="b">
        <v>1</v>
      </c>
      <c r="K1861" t="s">
        <v>1807</v>
      </c>
      <c r="L1861">
        <f>ROUND(C1861/B1861*100,0)</f>
        <v>132</v>
      </c>
      <c r="M1861">
        <f>IFERROR(ROUND(C1861/I1861,2),0)</f>
        <v>70.63</v>
      </c>
      <c r="N1861" t="s">
        <v>1863</v>
      </c>
      <c r="O1861" t="s">
        <v>1864</v>
      </c>
      <c r="P1861" s="10">
        <f t="shared" si="58"/>
        <v>40778.770011574074</v>
      </c>
      <c r="Q1861" s="10">
        <f t="shared" si="59"/>
        <v>40808.770011574074</v>
      </c>
    </row>
    <row r="1862" spans="1:17" hidden="1" x14ac:dyDescent="0.3">
      <c r="A1862" s="7">
        <v>1860</v>
      </c>
      <c r="B1862" s="3">
        <v>750</v>
      </c>
      <c r="C1862" s="5">
        <v>1001</v>
      </c>
      <c r="D1862" t="s">
        <v>1752</v>
      </c>
      <c r="E1862" t="s">
        <v>1757</v>
      </c>
      <c r="F1862">
        <v>1391706084</v>
      </c>
      <c r="G1862">
        <v>1389891684</v>
      </c>
      <c r="H1862" t="b">
        <v>0</v>
      </c>
      <c r="I1862">
        <v>19</v>
      </c>
      <c r="J1862" t="b">
        <v>1</v>
      </c>
      <c r="K1862" t="s">
        <v>1807</v>
      </c>
      <c r="L1862">
        <f>ROUND(C1862/B1862*100,0)</f>
        <v>133</v>
      </c>
      <c r="M1862">
        <f>IFERROR(ROUND(C1862/I1862,2),0)</f>
        <v>52.68</v>
      </c>
      <c r="N1862" t="s">
        <v>1863</v>
      </c>
      <c r="O1862" t="s">
        <v>1864</v>
      </c>
      <c r="P1862" s="10">
        <f t="shared" si="58"/>
        <v>41655.709305555552</v>
      </c>
      <c r="Q1862" s="10">
        <f t="shared" si="59"/>
        <v>41676.709305555552</v>
      </c>
    </row>
    <row r="1863" spans="1:17" hidden="1" x14ac:dyDescent="0.3">
      <c r="A1863" s="7">
        <v>1861</v>
      </c>
      <c r="B1863" s="3">
        <v>250000</v>
      </c>
      <c r="C1863" s="5">
        <v>0</v>
      </c>
      <c r="D1863" t="s">
        <v>1754</v>
      </c>
      <c r="E1863" t="s">
        <v>1758</v>
      </c>
      <c r="F1863">
        <v>1422256341</v>
      </c>
      <c r="G1863">
        <v>1419664341</v>
      </c>
      <c r="H1863" t="b">
        <v>0</v>
      </c>
      <c r="I1863">
        <v>0</v>
      </c>
      <c r="J1863" t="b">
        <v>0</v>
      </c>
      <c r="K1863" t="s">
        <v>1814</v>
      </c>
      <c r="L1863">
        <f>ROUND(C1863/B1863*100,0)</f>
        <v>0</v>
      </c>
      <c r="M1863">
        <f>IFERROR(ROUND(C1863/I1863,2),0)</f>
        <v>0</v>
      </c>
      <c r="N1863" t="s">
        <v>1871</v>
      </c>
      <c r="O1863" t="s">
        <v>1873</v>
      </c>
      <c r="P1863" s="10">
        <f t="shared" si="58"/>
        <v>42000.300243055557</v>
      </c>
      <c r="Q1863" s="10">
        <f t="shared" si="59"/>
        <v>42030.300243055557</v>
      </c>
    </row>
    <row r="1864" spans="1:17" hidden="1" x14ac:dyDescent="0.3">
      <c r="A1864" s="7">
        <v>1862</v>
      </c>
      <c r="B1864" s="3">
        <v>18000</v>
      </c>
      <c r="C1864" s="5">
        <v>1455</v>
      </c>
      <c r="D1864" t="s">
        <v>1754</v>
      </c>
      <c r="E1864" t="s">
        <v>1757</v>
      </c>
      <c r="F1864">
        <v>1488958200</v>
      </c>
      <c r="G1864">
        <v>1484912974</v>
      </c>
      <c r="H1864" t="b">
        <v>0</v>
      </c>
      <c r="I1864">
        <v>16</v>
      </c>
      <c r="J1864" t="b">
        <v>0</v>
      </c>
      <c r="K1864" t="s">
        <v>1814</v>
      </c>
      <c r="L1864">
        <f>ROUND(C1864/B1864*100,0)</f>
        <v>8</v>
      </c>
      <c r="M1864">
        <f>IFERROR(ROUND(C1864/I1864,2),0)</f>
        <v>90.94</v>
      </c>
      <c r="N1864" t="s">
        <v>1871</v>
      </c>
      <c r="O1864" t="s">
        <v>1873</v>
      </c>
      <c r="P1864" s="10">
        <f t="shared" si="58"/>
        <v>42755.492754629624</v>
      </c>
      <c r="Q1864" s="10">
        <f t="shared" si="59"/>
        <v>42802.3125</v>
      </c>
    </row>
    <row r="1865" spans="1:17" hidden="1" x14ac:dyDescent="0.3">
      <c r="A1865" s="7">
        <v>1863</v>
      </c>
      <c r="B1865" s="3">
        <v>2500</v>
      </c>
      <c r="C1865" s="5">
        <v>10</v>
      </c>
      <c r="D1865" t="s">
        <v>1754</v>
      </c>
      <c r="E1865" t="s">
        <v>1757</v>
      </c>
      <c r="F1865">
        <v>1402600085</v>
      </c>
      <c r="G1865">
        <v>1400008085</v>
      </c>
      <c r="H1865" t="b">
        <v>0</v>
      </c>
      <c r="I1865">
        <v>2</v>
      </c>
      <c r="J1865" t="b">
        <v>0</v>
      </c>
      <c r="K1865" t="s">
        <v>1814</v>
      </c>
      <c r="L1865">
        <f>ROUND(C1865/B1865*100,0)</f>
        <v>0</v>
      </c>
      <c r="M1865">
        <f>IFERROR(ROUND(C1865/I1865,2),0)</f>
        <v>5</v>
      </c>
      <c r="N1865" t="s">
        <v>1871</v>
      </c>
      <c r="O1865" t="s">
        <v>1873</v>
      </c>
      <c r="P1865" s="10">
        <f t="shared" si="58"/>
        <v>41772.797280092593</v>
      </c>
      <c r="Q1865" s="10">
        <f t="shared" si="59"/>
        <v>41802.797280092593</v>
      </c>
    </row>
    <row r="1866" spans="1:17" hidden="1" x14ac:dyDescent="0.3">
      <c r="A1866" s="7">
        <v>1864</v>
      </c>
      <c r="B1866" s="3">
        <v>6500</v>
      </c>
      <c r="C1866" s="5">
        <v>2788</v>
      </c>
      <c r="D1866" t="s">
        <v>1754</v>
      </c>
      <c r="E1866" t="s">
        <v>1757</v>
      </c>
      <c r="F1866">
        <v>1399223500</v>
      </c>
      <c r="G1866">
        <v>1396631500</v>
      </c>
      <c r="H1866" t="b">
        <v>0</v>
      </c>
      <c r="I1866">
        <v>48</v>
      </c>
      <c r="J1866" t="b">
        <v>0</v>
      </c>
      <c r="K1866" t="s">
        <v>1814</v>
      </c>
      <c r="L1866">
        <f>ROUND(C1866/B1866*100,0)</f>
        <v>43</v>
      </c>
      <c r="M1866">
        <f>IFERROR(ROUND(C1866/I1866,2),0)</f>
        <v>58.08</v>
      </c>
      <c r="N1866" t="s">
        <v>1871</v>
      </c>
      <c r="O1866" t="s">
        <v>1873</v>
      </c>
      <c r="P1866" s="10">
        <f t="shared" si="58"/>
        <v>41733.716435185182</v>
      </c>
      <c r="Q1866" s="10">
        <f t="shared" si="59"/>
        <v>41763.716435185182</v>
      </c>
    </row>
    <row r="1867" spans="1:17" hidden="1" x14ac:dyDescent="0.3">
      <c r="A1867" s="7">
        <v>1865</v>
      </c>
      <c r="B1867" s="3">
        <v>110000</v>
      </c>
      <c r="C1867" s="5">
        <v>4</v>
      </c>
      <c r="D1867" t="s">
        <v>1754</v>
      </c>
      <c r="E1867" t="s">
        <v>1758</v>
      </c>
      <c r="F1867">
        <v>1478425747</v>
      </c>
      <c r="G1867">
        <v>1475398147</v>
      </c>
      <c r="H1867" t="b">
        <v>0</v>
      </c>
      <c r="I1867">
        <v>2</v>
      </c>
      <c r="J1867" t="b">
        <v>0</v>
      </c>
      <c r="K1867" t="s">
        <v>1814</v>
      </c>
      <c r="L1867">
        <f>ROUND(C1867/B1867*100,0)</f>
        <v>0</v>
      </c>
      <c r="M1867">
        <f>IFERROR(ROUND(C1867/I1867,2),0)</f>
        <v>2</v>
      </c>
      <c r="N1867" t="s">
        <v>1871</v>
      </c>
      <c r="O1867" t="s">
        <v>1873</v>
      </c>
      <c r="P1867" s="10">
        <f t="shared" si="58"/>
        <v>42645.367442129631</v>
      </c>
      <c r="Q1867" s="10">
        <f t="shared" si="59"/>
        <v>42680.409108796302</v>
      </c>
    </row>
    <row r="1868" spans="1:17" hidden="1" x14ac:dyDescent="0.3">
      <c r="A1868" s="7">
        <v>1866</v>
      </c>
      <c r="B1868" s="3">
        <v>25000</v>
      </c>
      <c r="C1868" s="5">
        <v>125</v>
      </c>
      <c r="D1868" t="s">
        <v>1754</v>
      </c>
      <c r="E1868" t="s">
        <v>1757</v>
      </c>
      <c r="F1868">
        <v>1488340800</v>
      </c>
      <c r="G1868">
        <v>1483768497</v>
      </c>
      <c r="H1868" t="b">
        <v>0</v>
      </c>
      <c r="I1868">
        <v>2</v>
      </c>
      <c r="J1868" t="b">
        <v>0</v>
      </c>
      <c r="K1868" t="s">
        <v>1814</v>
      </c>
      <c r="L1868">
        <f>ROUND(C1868/B1868*100,0)</f>
        <v>1</v>
      </c>
      <c r="M1868">
        <f>IFERROR(ROUND(C1868/I1868,2),0)</f>
        <v>62.5</v>
      </c>
      <c r="N1868" t="s">
        <v>1871</v>
      </c>
      <c r="O1868" t="s">
        <v>1873</v>
      </c>
      <c r="P1868" s="10">
        <f t="shared" si="58"/>
        <v>42742.246493055558</v>
      </c>
      <c r="Q1868" s="10">
        <f t="shared" si="59"/>
        <v>42795.166666666672</v>
      </c>
    </row>
    <row r="1869" spans="1:17" hidden="1" x14ac:dyDescent="0.3">
      <c r="A1869" s="7">
        <v>1867</v>
      </c>
      <c r="B1869" s="3">
        <v>20000</v>
      </c>
      <c r="C1869" s="5">
        <v>10</v>
      </c>
      <c r="D1869" t="s">
        <v>1754</v>
      </c>
      <c r="E1869" t="s">
        <v>1757</v>
      </c>
      <c r="F1869">
        <v>1478383912</v>
      </c>
      <c r="G1869">
        <v>1475791912</v>
      </c>
      <c r="H1869" t="b">
        <v>0</v>
      </c>
      <c r="I1869">
        <v>1</v>
      </c>
      <c r="J1869" t="b">
        <v>0</v>
      </c>
      <c r="K1869" t="s">
        <v>1814</v>
      </c>
      <c r="L1869">
        <f>ROUND(C1869/B1869*100,0)</f>
        <v>0</v>
      </c>
      <c r="M1869">
        <f>IFERROR(ROUND(C1869/I1869,2),0)</f>
        <v>10</v>
      </c>
      <c r="N1869" t="s">
        <v>1871</v>
      </c>
      <c r="O1869" t="s">
        <v>1873</v>
      </c>
      <c r="P1869" s="10">
        <f t="shared" si="58"/>
        <v>42649.924907407403</v>
      </c>
      <c r="Q1869" s="10">
        <f t="shared" si="59"/>
        <v>42679.924907407403</v>
      </c>
    </row>
    <row r="1870" spans="1:17" hidden="1" x14ac:dyDescent="0.3">
      <c r="A1870" s="7">
        <v>1868</v>
      </c>
      <c r="B1870" s="3">
        <v>25000</v>
      </c>
      <c r="C1870" s="5">
        <v>1217</v>
      </c>
      <c r="D1870" t="s">
        <v>1754</v>
      </c>
      <c r="E1870" t="s">
        <v>1757</v>
      </c>
      <c r="F1870">
        <v>1450166340</v>
      </c>
      <c r="G1870">
        <v>1448044925</v>
      </c>
      <c r="H1870" t="b">
        <v>0</v>
      </c>
      <c r="I1870">
        <v>17</v>
      </c>
      <c r="J1870" t="b">
        <v>0</v>
      </c>
      <c r="K1870" t="s">
        <v>1814</v>
      </c>
      <c r="L1870">
        <f>ROUND(C1870/B1870*100,0)</f>
        <v>5</v>
      </c>
      <c r="M1870">
        <f>IFERROR(ROUND(C1870/I1870,2),0)</f>
        <v>71.59</v>
      </c>
      <c r="N1870" t="s">
        <v>1871</v>
      </c>
      <c r="O1870" t="s">
        <v>1873</v>
      </c>
      <c r="P1870" s="10">
        <f t="shared" si="58"/>
        <v>42328.779224537036</v>
      </c>
      <c r="Q1870" s="10">
        <f t="shared" si="59"/>
        <v>42353.332638888889</v>
      </c>
    </row>
    <row r="1871" spans="1:17" hidden="1" x14ac:dyDescent="0.3">
      <c r="A1871" s="7">
        <v>1869</v>
      </c>
      <c r="B1871" s="3">
        <v>10000</v>
      </c>
      <c r="C1871" s="5">
        <v>0</v>
      </c>
      <c r="D1871" t="s">
        <v>1754</v>
      </c>
      <c r="E1871" t="s">
        <v>1757</v>
      </c>
      <c r="F1871">
        <v>1483488249</v>
      </c>
      <c r="G1871">
        <v>1480896249</v>
      </c>
      <c r="H1871" t="b">
        <v>0</v>
      </c>
      <c r="I1871">
        <v>0</v>
      </c>
      <c r="J1871" t="b">
        <v>0</v>
      </c>
      <c r="K1871" t="s">
        <v>1814</v>
      </c>
      <c r="L1871">
        <f>ROUND(C1871/B1871*100,0)</f>
        <v>0</v>
      </c>
      <c r="M1871">
        <f>IFERROR(ROUND(C1871/I1871,2),0)</f>
        <v>0</v>
      </c>
      <c r="N1871" t="s">
        <v>1871</v>
      </c>
      <c r="O1871" t="s">
        <v>1873</v>
      </c>
      <c r="P1871" s="10">
        <f t="shared" si="58"/>
        <v>42709.002881944441</v>
      </c>
      <c r="Q1871" s="10">
        <f t="shared" si="59"/>
        <v>42739.002881944441</v>
      </c>
    </row>
    <row r="1872" spans="1:17" hidden="1" x14ac:dyDescent="0.3">
      <c r="A1872" s="7">
        <v>1870</v>
      </c>
      <c r="B1872" s="3">
        <v>3500</v>
      </c>
      <c r="C1872" s="5">
        <v>361</v>
      </c>
      <c r="D1872" t="s">
        <v>1754</v>
      </c>
      <c r="E1872" t="s">
        <v>1757</v>
      </c>
      <c r="F1872">
        <v>1454213820</v>
      </c>
      <c r="G1872">
        <v>1451723535</v>
      </c>
      <c r="H1872" t="b">
        <v>0</v>
      </c>
      <c r="I1872">
        <v>11</v>
      </c>
      <c r="J1872" t="b">
        <v>0</v>
      </c>
      <c r="K1872" t="s">
        <v>1814</v>
      </c>
      <c r="L1872">
        <f>ROUND(C1872/B1872*100,0)</f>
        <v>10</v>
      </c>
      <c r="M1872">
        <f>IFERROR(ROUND(C1872/I1872,2),0)</f>
        <v>32.82</v>
      </c>
      <c r="N1872" t="s">
        <v>1871</v>
      </c>
      <c r="O1872" t="s">
        <v>1873</v>
      </c>
      <c r="P1872" s="10">
        <f t="shared" si="58"/>
        <v>42371.355729166666</v>
      </c>
      <c r="Q1872" s="10">
        <f t="shared" si="59"/>
        <v>42400.178472222222</v>
      </c>
    </row>
    <row r="1873" spans="1:17" hidden="1" x14ac:dyDescent="0.3">
      <c r="A1873" s="7">
        <v>1871</v>
      </c>
      <c r="B1873" s="3">
        <v>6500</v>
      </c>
      <c r="C1873" s="5">
        <v>4666</v>
      </c>
      <c r="D1873" t="s">
        <v>1754</v>
      </c>
      <c r="E1873" t="s">
        <v>1757</v>
      </c>
      <c r="F1873">
        <v>1416512901</v>
      </c>
      <c r="G1873">
        <v>1413053301</v>
      </c>
      <c r="H1873" t="b">
        <v>0</v>
      </c>
      <c r="I1873">
        <v>95</v>
      </c>
      <c r="J1873" t="b">
        <v>0</v>
      </c>
      <c r="K1873" t="s">
        <v>1814</v>
      </c>
      <c r="L1873">
        <f>ROUND(C1873/B1873*100,0)</f>
        <v>72</v>
      </c>
      <c r="M1873">
        <f>IFERROR(ROUND(C1873/I1873,2),0)</f>
        <v>49.12</v>
      </c>
      <c r="N1873" t="s">
        <v>1871</v>
      </c>
      <c r="O1873" t="s">
        <v>1873</v>
      </c>
      <c r="P1873" s="10">
        <f t="shared" si="58"/>
        <v>41923.783576388887</v>
      </c>
      <c r="Q1873" s="10">
        <f t="shared" si="59"/>
        <v>41963.825243055559</v>
      </c>
    </row>
    <row r="1874" spans="1:17" hidden="1" x14ac:dyDescent="0.3">
      <c r="A1874" s="7">
        <v>1872</v>
      </c>
      <c r="B1874" s="3">
        <v>20000</v>
      </c>
      <c r="C1874" s="5">
        <v>212</v>
      </c>
      <c r="D1874" t="s">
        <v>1754</v>
      </c>
      <c r="E1874" t="s">
        <v>1757</v>
      </c>
      <c r="F1874">
        <v>1435633602</v>
      </c>
      <c r="G1874">
        <v>1433041602</v>
      </c>
      <c r="H1874" t="b">
        <v>0</v>
      </c>
      <c r="I1874">
        <v>13</v>
      </c>
      <c r="J1874" t="b">
        <v>0</v>
      </c>
      <c r="K1874" t="s">
        <v>1814</v>
      </c>
      <c r="L1874">
        <f>ROUND(C1874/B1874*100,0)</f>
        <v>1</v>
      </c>
      <c r="M1874">
        <f>IFERROR(ROUND(C1874/I1874,2),0)</f>
        <v>16.309999999999999</v>
      </c>
      <c r="N1874" t="s">
        <v>1871</v>
      </c>
      <c r="O1874" t="s">
        <v>1873</v>
      </c>
      <c r="P1874" s="10">
        <f t="shared" si="58"/>
        <v>42155.129652777774</v>
      </c>
      <c r="Q1874" s="10">
        <f t="shared" si="59"/>
        <v>42185.129652777774</v>
      </c>
    </row>
    <row r="1875" spans="1:17" hidden="1" x14ac:dyDescent="0.3">
      <c r="A1875" s="7">
        <v>1873</v>
      </c>
      <c r="B1875" s="3">
        <v>8000</v>
      </c>
      <c r="C1875" s="5">
        <v>36</v>
      </c>
      <c r="D1875" t="s">
        <v>1754</v>
      </c>
      <c r="E1875" t="s">
        <v>1762</v>
      </c>
      <c r="F1875">
        <v>1436373900</v>
      </c>
      <c r="G1875">
        <v>1433861210</v>
      </c>
      <c r="H1875" t="b">
        <v>0</v>
      </c>
      <c r="I1875">
        <v>2</v>
      </c>
      <c r="J1875" t="b">
        <v>0</v>
      </c>
      <c r="K1875" t="s">
        <v>1814</v>
      </c>
      <c r="L1875">
        <f>ROUND(C1875/B1875*100,0)</f>
        <v>0</v>
      </c>
      <c r="M1875">
        <f>IFERROR(ROUND(C1875/I1875,2),0)</f>
        <v>18</v>
      </c>
      <c r="N1875" t="s">
        <v>1871</v>
      </c>
      <c r="O1875" t="s">
        <v>1873</v>
      </c>
      <c r="P1875" s="10">
        <f t="shared" si="58"/>
        <v>42164.615856481483</v>
      </c>
      <c r="Q1875" s="10">
        <f t="shared" si="59"/>
        <v>42193.697916666672</v>
      </c>
    </row>
    <row r="1876" spans="1:17" hidden="1" x14ac:dyDescent="0.3">
      <c r="A1876" s="7">
        <v>1874</v>
      </c>
      <c r="B1876" s="3">
        <v>160000</v>
      </c>
      <c r="C1876" s="5">
        <v>26</v>
      </c>
      <c r="D1876" t="s">
        <v>1754</v>
      </c>
      <c r="E1876" t="s">
        <v>1757</v>
      </c>
      <c r="F1876">
        <v>1467155733</v>
      </c>
      <c r="G1876">
        <v>1465427733</v>
      </c>
      <c r="H1876" t="b">
        <v>0</v>
      </c>
      <c r="I1876">
        <v>2</v>
      </c>
      <c r="J1876" t="b">
        <v>0</v>
      </c>
      <c r="K1876" t="s">
        <v>1814</v>
      </c>
      <c r="L1876">
        <f>ROUND(C1876/B1876*100,0)</f>
        <v>0</v>
      </c>
      <c r="M1876">
        <f>IFERROR(ROUND(C1876/I1876,2),0)</f>
        <v>13</v>
      </c>
      <c r="N1876" t="s">
        <v>1871</v>
      </c>
      <c r="O1876" t="s">
        <v>1873</v>
      </c>
      <c r="P1876" s="10">
        <f t="shared" si="58"/>
        <v>42529.969131944439</v>
      </c>
      <c r="Q1876" s="10">
        <f t="shared" si="59"/>
        <v>42549.969131944439</v>
      </c>
    </row>
    <row r="1877" spans="1:17" hidden="1" x14ac:dyDescent="0.3">
      <c r="A1877" s="7">
        <v>1875</v>
      </c>
      <c r="B1877" s="3">
        <v>10000</v>
      </c>
      <c r="C1877" s="5">
        <v>51</v>
      </c>
      <c r="D1877" t="s">
        <v>1754</v>
      </c>
      <c r="E1877" t="s">
        <v>1757</v>
      </c>
      <c r="F1877">
        <v>1470519308</v>
      </c>
      <c r="G1877">
        <v>1465335308</v>
      </c>
      <c r="H1877" t="b">
        <v>0</v>
      </c>
      <c r="I1877">
        <v>3</v>
      </c>
      <c r="J1877" t="b">
        <v>0</v>
      </c>
      <c r="K1877" t="s">
        <v>1814</v>
      </c>
      <c r="L1877">
        <f>ROUND(C1877/B1877*100,0)</f>
        <v>1</v>
      </c>
      <c r="M1877">
        <f>IFERROR(ROUND(C1877/I1877,2),0)</f>
        <v>17</v>
      </c>
      <c r="N1877" t="s">
        <v>1871</v>
      </c>
      <c r="O1877" t="s">
        <v>1873</v>
      </c>
      <c r="P1877" s="10">
        <f t="shared" si="58"/>
        <v>42528.899398148147</v>
      </c>
      <c r="Q1877" s="10">
        <f t="shared" si="59"/>
        <v>42588.899398148147</v>
      </c>
    </row>
    <row r="1878" spans="1:17" hidden="1" x14ac:dyDescent="0.3">
      <c r="A1878" s="7">
        <v>1876</v>
      </c>
      <c r="B1878" s="3">
        <v>280</v>
      </c>
      <c r="C1878" s="5">
        <v>0</v>
      </c>
      <c r="D1878" t="s">
        <v>1754</v>
      </c>
      <c r="E1878" t="s">
        <v>1759</v>
      </c>
      <c r="F1878">
        <v>1402901405</v>
      </c>
      <c r="G1878">
        <v>1400309405</v>
      </c>
      <c r="H1878" t="b">
        <v>0</v>
      </c>
      <c r="I1878">
        <v>0</v>
      </c>
      <c r="J1878" t="b">
        <v>0</v>
      </c>
      <c r="K1878" t="s">
        <v>1814</v>
      </c>
      <c r="L1878">
        <f>ROUND(C1878/B1878*100,0)</f>
        <v>0</v>
      </c>
      <c r="M1878">
        <f>IFERROR(ROUND(C1878/I1878,2),0)</f>
        <v>0</v>
      </c>
      <c r="N1878" t="s">
        <v>1871</v>
      </c>
      <c r="O1878" t="s">
        <v>1873</v>
      </c>
      <c r="P1878" s="10">
        <f t="shared" si="58"/>
        <v>41776.284780092588</v>
      </c>
      <c r="Q1878" s="10">
        <f t="shared" si="59"/>
        <v>41806.284780092588</v>
      </c>
    </row>
    <row r="1879" spans="1:17" hidden="1" x14ac:dyDescent="0.3">
      <c r="A1879" s="7">
        <v>1877</v>
      </c>
      <c r="B1879" s="3">
        <v>60</v>
      </c>
      <c r="C1879" s="5">
        <v>0</v>
      </c>
      <c r="D1879" t="s">
        <v>1754</v>
      </c>
      <c r="E1879" t="s">
        <v>1757</v>
      </c>
      <c r="F1879">
        <v>1425170525</v>
      </c>
      <c r="G1879">
        <v>1422664925</v>
      </c>
      <c r="H1879" t="b">
        <v>0</v>
      </c>
      <c r="I1879">
        <v>0</v>
      </c>
      <c r="J1879" t="b">
        <v>0</v>
      </c>
      <c r="K1879" t="s">
        <v>1814</v>
      </c>
      <c r="L1879">
        <f>ROUND(C1879/B1879*100,0)</f>
        <v>0</v>
      </c>
      <c r="M1879">
        <f>IFERROR(ROUND(C1879/I1879,2),0)</f>
        <v>0</v>
      </c>
      <c r="N1879" t="s">
        <v>1871</v>
      </c>
      <c r="O1879" t="s">
        <v>1873</v>
      </c>
      <c r="P1879" s="10">
        <f t="shared" si="58"/>
        <v>42035.029224537036</v>
      </c>
      <c r="Q1879" s="10">
        <f t="shared" si="59"/>
        <v>42064.029224537036</v>
      </c>
    </row>
    <row r="1880" spans="1:17" hidden="1" x14ac:dyDescent="0.3">
      <c r="A1880" s="7">
        <v>1878</v>
      </c>
      <c r="B1880" s="3">
        <v>8000</v>
      </c>
      <c r="C1880" s="5">
        <v>0</v>
      </c>
      <c r="D1880" t="s">
        <v>1754</v>
      </c>
      <c r="E1880" t="s">
        <v>1759</v>
      </c>
      <c r="F1880">
        <v>1402618355</v>
      </c>
      <c r="G1880">
        <v>1400026355</v>
      </c>
      <c r="H1880" t="b">
        <v>0</v>
      </c>
      <c r="I1880">
        <v>0</v>
      </c>
      <c r="J1880" t="b">
        <v>0</v>
      </c>
      <c r="K1880" t="s">
        <v>1814</v>
      </c>
      <c r="L1880">
        <f>ROUND(C1880/B1880*100,0)</f>
        <v>0</v>
      </c>
      <c r="M1880">
        <f>IFERROR(ROUND(C1880/I1880,2),0)</f>
        <v>0</v>
      </c>
      <c r="N1880" t="s">
        <v>1871</v>
      </c>
      <c r="O1880" t="s">
        <v>1873</v>
      </c>
      <c r="P1880" s="10">
        <f t="shared" si="58"/>
        <v>41773.008738425924</v>
      </c>
      <c r="Q1880" s="10">
        <f t="shared" si="59"/>
        <v>41803.008738425924</v>
      </c>
    </row>
    <row r="1881" spans="1:17" hidden="1" x14ac:dyDescent="0.3">
      <c r="A1881" s="7">
        <v>1879</v>
      </c>
      <c r="B1881" s="3">
        <v>5000</v>
      </c>
      <c r="C1881" s="5">
        <v>6</v>
      </c>
      <c r="D1881" t="s">
        <v>1754</v>
      </c>
      <c r="E1881" t="s">
        <v>1760</v>
      </c>
      <c r="F1881">
        <v>1457966129</v>
      </c>
      <c r="G1881">
        <v>1455377729</v>
      </c>
      <c r="H1881" t="b">
        <v>0</v>
      </c>
      <c r="I1881">
        <v>2</v>
      </c>
      <c r="J1881" t="b">
        <v>0</v>
      </c>
      <c r="K1881" t="s">
        <v>1814</v>
      </c>
      <c r="L1881">
        <f>ROUND(C1881/B1881*100,0)</f>
        <v>0</v>
      </c>
      <c r="M1881">
        <f>IFERROR(ROUND(C1881/I1881,2),0)</f>
        <v>3</v>
      </c>
      <c r="N1881" t="s">
        <v>1871</v>
      </c>
      <c r="O1881" t="s">
        <v>1873</v>
      </c>
      <c r="P1881" s="10">
        <f t="shared" si="58"/>
        <v>42413.649641203709</v>
      </c>
      <c r="Q1881" s="10">
        <f t="shared" si="59"/>
        <v>42443.607974537037</v>
      </c>
    </row>
    <row r="1882" spans="1:17" hidden="1" x14ac:dyDescent="0.3">
      <c r="A1882" s="7">
        <v>1880</v>
      </c>
      <c r="B1882" s="3">
        <v>5000</v>
      </c>
      <c r="C1882" s="5">
        <v>1004</v>
      </c>
      <c r="D1882" t="s">
        <v>1754</v>
      </c>
      <c r="E1882" t="s">
        <v>1758</v>
      </c>
      <c r="F1882">
        <v>1459341380</v>
      </c>
      <c r="G1882">
        <v>1456839380</v>
      </c>
      <c r="H1882" t="b">
        <v>0</v>
      </c>
      <c r="I1882">
        <v>24</v>
      </c>
      <c r="J1882" t="b">
        <v>0</v>
      </c>
      <c r="K1882" t="s">
        <v>1814</v>
      </c>
      <c r="L1882">
        <f>ROUND(C1882/B1882*100,0)</f>
        <v>20</v>
      </c>
      <c r="M1882">
        <f>IFERROR(ROUND(C1882/I1882,2),0)</f>
        <v>41.83</v>
      </c>
      <c r="N1882" t="s">
        <v>1871</v>
      </c>
      <c r="O1882" t="s">
        <v>1873</v>
      </c>
      <c r="P1882" s="10">
        <f t="shared" si="58"/>
        <v>42430.566898148143</v>
      </c>
      <c r="Q1882" s="10">
        <f t="shared" si="59"/>
        <v>42459.525231481486</v>
      </c>
    </row>
    <row r="1883" spans="1:17" hidden="1" x14ac:dyDescent="0.3">
      <c r="A1883" s="7">
        <v>1881</v>
      </c>
      <c r="B1883" s="3">
        <v>2000</v>
      </c>
      <c r="C1883" s="5">
        <v>3453.69</v>
      </c>
      <c r="D1883" t="s">
        <v>1752</v>
      </c>
      <c r="E1883" t="s">
        <v>1757</v>
      </c>
      <c r="F1883">
        <v>1425955189</v>
      </c>
      <c r="G1883">
        <v>1423366789</v>
      </c>
      <c r="H1883" t="b">
        <v>0</v>
      </c>
      <c r="I1883">
        <v>70</v>
      </c>
      <c r="J1883" t="b">
        <v>1</v>
      </c>
      <c r="K1883" t="s">
        <v>1810</v>
      </c>
      <c r="L1883">
        <f>ROUND(C1883/B1883*100,0)</f>
        <v>173</v>
      </c>
      <c r="M1883">
        <f>IFERROR(ROUND(C1883/I1883,2),0)</f>
        <v>49.34</v>
      </c>
      <c r="N1883" t="s">
        <v>1863</v>
      </c>
      <c r="O1883" t="s">
        <v>1867</v>
      </c>
      <c r="P1883" s="10">
        <f t="shared" si="58"/>
        <v>42043.152650462958</v>
      </c>
      <c r="Q1883" s="10">
        <f t="shared" si="59"/>
        <v>42073.110983796301</v>
      </c>
    </row>
    <row r="1884" spans="1:17" hidden="1" x14ac:dyDescent="0.3">
      <c r="A1884" s="7">
        <v>1882</v>
      </c>
      <c r="B1884" s="3">
        <v>3350</v>
      </c>
      <c r="C1884" s="5">
        <v>3380</v>
      </c>
      <c r="D1884" t="s">
        <v>1752</v>
      </c>
      <c r="E1884" t="s">
        <v>1757</v>
      </c>
      <c r="F1884">
        <v>1341964080</v>
      </c>
      <c r="G1884">
        <v>1339109212</v>
      </c>
      <c r="H1884" t="b">
        <v>0</v>
      </c>
      <c r="I1884">
        <v>81</v>
      </c>
      <c r="J1884" t="b">
        <v>1</v>
      </c>
      <c r="K1884" t="s">
        <v>1810</v>
      </c>
      <c r="L1884">
        <f>ROUND(C1884/B1884*100,0)</f>
        <v>101</v>
      </c>
      <c r="M1884">
        <f>IFERROR(ROUND(C1884/I1884,2),0)</f>
        <v>41.73</v>
      </c>
      <c r="N1884" t="s">
        <v>1863</v>
      </c>
      <c r="O1884" t="s">
        <v>1867</v>
      </c>
      <c r="P1884" s="10">
        <f t="shared" si="58"/>
        <v>41067.949212962965</v>
      </c>
      <c r="Q1884" s="10">
        <f t="shared" si="59"/>
        <v>41100.991666666669</v>
      </c>
    </row>
    <row r="1885" spans="1:17" hidden="1" x14ac:dyDescent="0.3">
      <c r="A1885" s="7">
        <v>1883</v>
      </c>
      <c r="B1885" s="3">
        <v>999</v>
      </c>
      <c r="C1885" s="5">
        <v>1047</v>
      </c>
      <c r="D1885" t="s">
        <v>1752</v>
      </c>
      <c r="E1885" t="s">
        <v>1757</v>
      </c>
      <c r="F1885">
        <v>1333921508</v>
      </c>
      <c r="G1885">
        <v>1331333108</v>
      </c>
      <c r="H1885" t="b">
        <v>0</v>
      </c>
      <c r="I1885">
        <v>32</v>
      </c>
      <c r="J1885" t="b">
        <v>1</v>
      </c>
      <c r="K1885" t="s">
        <v>1810</v>
      </c>
      <c r="L1885">
        <f>ROUND(C1885/B1885*100,0)</f>
        <v>105</v>
      </c>
      <c r="M1885">
        <f>IFERROR(ROUND(C1885/I1885,2),0)</f>
        <v>32.72</v>
      </c>
      <c r="N1885" t="s">
        <v>1863</v>
      </c>
      <c r="O1885" t="s">
        <v>1867</v>
      </c>
      <c r="P1885" s="10">
        <f t="shared" si="58"/>
        <v>40977.948009259257</v>
      </c>
      <c r="Q1885" s="10">
        <f t="shared" si="59"/>
        <v>41007.906342592592</v>
      </c>
    </row>
    <row r="1886" spans="1:17" hidden="1" x14ac:dyDescent="0.3">
      <c r="A1886" s="7">
        <v>1884</v>
      </c>
      <c r="B1886" s="3">
        <v>1000</v>
      </c>
      <c r="C1886" s="5">
        <v>1351</v>
      </c>
      <c r="D1886" t="s">
        <v>1752</v>
      </c>
      <c r="E1886" t="s">
        <v>1757</v>
      </c>
      <c r="F1886">
        <v>1354017600</v>
      </c>
      <c r="G1886">
        <v>1350967535</v>
      </c>
      <c r="H1886" t="b">
        <v>0</v>
      </c>
      <c r="I1886">
        <v>26</v>
      </c>
      <c r="J1886" t="b">
        <v>1</v>
      </c>
      <c r="K1886" t="s">
        <v>1810</v>
      </c>
      <c r="L1886">
        <f>ROUND(C1886/B1886*100,0)</f>
        <v>135</v>
      </c>
      <c r="M1886">
        <f>IFERROR(ROUND(C1886/I1886,2),0)</f>
        <v>51.96</v>
      </c>
      <c r="N1886" t="s">
        <v>1863</v>
      </c>
      <c r="O1886" t="s">
        <v>1867</v>
      </c>
      <c r="P1886" s="10">
        <f t="shared" si="58"/>
        <v>41205.198321759257</v>
      </c>
      <c r="Q1886" s="10">
        <f t="shared" si="59"/>
        <v>41240.5</v>
      </c>
    </row>
    <row r="1887" spans="1:17" hidden="1" x14ac:dyDescent="0.3">
      <c r="A1887" s="7">
        <v>1885</v>
      </c>
      <c r="B1887" s="3">
        <v>4575</v>
      </c>
      <c r="C1887" s="5">
        <v>5322</v>
      </c>
      <c r="D1887" t="s">
        <v>1752</v>
      </c>
      <c r="E1887" t="s">
        <v>1757</v>
      </c>
      <c r="F1887">
        <v>1344636000</v>
      </c>
      <c r="G1887">
        <v>1341800110</v>
      </c>
      <c r="H1887" t="b">
        <v>0</v>
      </c>
      <c r="I1887">
        <v>105</v>
      </c>
      <c r="J1887" t="b">
        <v>1</v>
      </c>
      <c r="K1887" t="s">
        <v>1810</v>
      </c>
      <c r="L1887">
        <f>ROUND(C1887/B1887*100,0)</f>
        <v>116</v>
      </c>
      <c r="M1887">
        <f>IFERROR(ROUND(C1887/I1887,2),0)</f>
        <v>50.69</v>
      </c>
      <c r="N1887" t="s">
        <v>1863</v>
      </c>
      <c r="O1887" t="s">
        <v>1867</v>
      </c>
      <c r="P1887" s="10">
        <f t="shared" si="58"/>
        <v>41099.093865740739</v>
      </c>
      <c r="Q1887" s="10">
        <f t="shared" si="59"/>
        <v>41131.916666666664</v>
      </c>
    </row>
    <row r="1888" spans="1:17" hidden="1" x14ac:dyDescent="0.3">
      <c r="A1888" s="7">
        <v>1886</v>
      </c>
      <c r="B1888" s="3">
        <v>1200</v>
      </c>
      <c r="C1888" s="5">
        <v>1225</v>
      </c>
      <c r="D1888" t="s">
        <v>1752</v>
      </c>
      <c r="E1888" t="s">
        <v>1757</v>
      </c>
      <c r="F1888">
        <v>1415832338</v>
      </c>
      <c r="G1888">
        <v>1413236738</v>
      </c>
      <c r="H1888" t="b">
        <v>0</v>
      </c>
      <c r="I1888">
        <v>29</v>
      </c>
      <c r="J1888" t="b">
        <v>1</v>
      </c>
      <c r="K1888" t="s">
        <v>1810</v>
      </c>
      <c r="L1888">
        <f>ROUND(C1888/B1888*100,0)</f>
        <v>102</v>
      </c>
      <c r="M1888">
        <f>IFERROR(ROUND(C1888/I1888,2),0)</f>
        <v>42.24</v>
      </c>
      <c r="N1888" t="s">
        <v>1863</v>
      </c>
      <c r="O1888" t="s">
        <v>1867</v>
      </c>
      <c r="P1888" s="10">
        <f t="shared" si="58"/>
        <v>41925.906689814816</v>
      </c>
      <c r="Q1888" s="10">
        <f t="shared" si="59"/>
        <v>41955.94835648148</v>
      </c>
    </row>
    <row r="1889" spans="1:17" hidden="1" x14ac:dyDescent="0.3">
      <c r="A1889" s="7">
        <v>1887</v>
      </c>
      <c r="B1889" s="3">
        <v>3000</v>
      </c>
      <c r="C1889" s="5">
        <v>3335</v>
      </c>
      <c r="D1889" t="s">
        <v>1752</v>
      </c>
      <c r="E1889" t="s">
        <v>1760</v>
      </c>
      <c r="F1889">
        <v>1449178200</v>
      </c>
      <c r="G1889">
        <v>1447614732</v>
      </c>
      <c r="H1889" t="b">
        <v>0</v>
      </c>
      <c r="I1889">
        <v>8</v>
      </c>
      <c r="J1889" t="b">
        <v>1</v>
      </c>
      <c r="K1889" t="s">
        <v>1810</v>
      </c>
      <c r="L1889">
        <f>ROUND(C1889/B1889*100,0)</f>
        <v>111</v>
      </c>
      <c r="M1889">
        <f>IFERROR(ROUND(C1889/I1889,2),0)</f>
        <v>416.88</v>
      </c>
      <c r="N1889" t="s">
        <v>1863</v>
      </c>
      <c r="O1889" t="s">
        <v>1867</v>
      </c>
      <c r="P1889" s="10">
        <f t="shared" si="58"/>
        <v>42323.800138888888</v>
      </c>
      <c r="Q1889" s="10">
        <f t="shared" si="59"/>
        <v>42341.895833333328</v>
      </c>
    </row>
    <row r="1890" spans="1:17" hidden="1" x14ac:dyDescent="0.3">
      <c r="A1890" s="7">
        <v>1888</v>
      </c>
      <c r="B1890" s="3">
        <v>2500</v>
      </c>
      <c r="C1890" s="5">
        <v>4152</v>
      </c>
      <c r="D1890" t="s">
        <v>1752</v>
      </c>
      <c r="E1890" t="s">
        <v>1757</v>
      </c>
      <c r="F1890">
        <v>1275368340</v>
      </c>
      <c r="G1890">
        <v>1272692732</v>
      </c>
      <c r="H1890" t="b">
        <v>0</v>
      </c>
      <c r="I1890">
        <v>89</v>
      </c>
      <c r="J1890" t="b">
        <v>1</v>
      </c>
      <c r="K1890" t="s">
        <v>1810</v>
      </c>
      <c r="L1890">
        <f>ROUND(C1890/B1890*100,0)</f>
        <v>166</v>
      </c>
      <c r="M1890">
        <f>IFERROR(ROUND(C1890/I1890,2),0)</f>
        <v>46.65</v>
      </c>
      <c r="N1890" t="s">
        <v>1863</v>
      </c>
      <c r="O1890" t="s">
        <v>1867</v>
      </c>
      <c r="P1890" s="10">
        <f t="shared" si="58"/>
        <v>40299.239953703705</v>
      </c>
      <c r="Q1890" s="10">
        <f t="shared" si="59"/>
        <v>40330.207638888889</v>
      </c>
    </row>
    <row r="1891" spans="1:17" hidden="1" x14ac:dyDescent="0.3">
      <c r="A1891" s="7">
        <v>1889</v>
      </c>
      <c r="B1891" s="3">
        <v>2000</v>
      </c>
      <c r="C1891" s="5">
        <v>2132</v>
      </c>
      <c r="D1891" t="s">
        <v>1752</v>
      </c>
      <c r="E1891" t="s">
        <v>1757</v>
      </c>
      <c r="F1891">
        <v>1363024946</v>
      </c>
      <c r="G1891">
        <v>1359140546</v>
      </c>
      <c r="H1891" t="b">
        <v>0</v>
      </c>
      <c r="I1891">
        <v>44</v>
      </c>
      <c r="J1891" t="b">
        <v>1</v>
      </c>
      <c r="K1891" t="s">
        <v>1810</v>
      </c>
      <c r="L1891">
        <f>ROUND(C1891/B1891*100,0)</f>
        <v>107</v>
      </c>
      <c r="M1891">
        <f>IFERROR(ROUND(C1891/I1891,2),0)</f>
        <v>48.45</v>
      </c>
      <c r="N1891" t="s">
        <v>1863</v>
      </c>
      <c r="O1891" t="s">
        <v>1867</v>
      </c>
      <c r="P1891" s="10">
        <f t="shared" si="58"/>
        <v>41299.793356481481</v>
      </c>
      <c r="Q1891" s="10">
        <f t="shared" si="59"/>
        <v>41344.751689814817</v>
      </c>
    </row>
    <row r="1892" spans="1:17" hidden="1" x14ac:dyDescent="0.3">
      <c r="A1892" s="7">
        <v>1890</v>
      </c>
      <c r="B1892" s="3">
        <v>12000</v>
      </c>
      <c r="C1892" s="5">
        <v>17350.13</v>
      </c>
      <c r="D1892" t="s">
        <v>1752</v>
      </c>
      <c r="E1892" t="s">
        <v>1757</v>
      </c>
      <c r="F1892">
        <v>1355597528</v>
      </c>
      <c r="G1892">
        <v>1353005528</v>
      </c>
      <c r="H1892" t="b">
        <v>0</v>
      </c>
      <c r="I1892">
        <v>246</v>
      </c>
      <c r="J1892" t="b">
        <v>1</v>
      </c>
      <c r="K1892" t="s">
        <v>1810</v>
      </c>
      <c r="L1892">
        <f>ROUND(C1892/B1892*100,0)</f>
        <v>145</v>
      </c>
      <c r="M1892">
        <f>IFERROR(ROUND(C1892/I1892,2),0)</f>
        <v>70.53</v>
      </c>
      <c r="N1892" t="s">
        <v>1863</v>
      </c>
      <c r="O1892" t="s">
        <v>1867</v>
      </c>
      <c r="P1892" s="10">
        <f t="shared" si="58"/>
        <v>41228.786203703705</v>
      </c>
      <c r="Q1892" s="10">
        <f t="shared" si="59"/>
        <v>41258.786203703705</v>
      </c>
    </row>
    <row r="1893" spans="1:17" hidden="1" x14ac:dyDescent="0.3">
      <c r="A1893" s="7">
        <v>1891</v>
      </c>
      <c r="B1893" s="3">
        <v>10000</v>
      </c>
      <c r="C1893" s="5">
        <v>10555</v>
      </c>
      <c r="D1893" t="s">
        <v>1752</v>
      </c>
      <c r="E1893" t="s">
        <v>1757</v>
      </c>
      <c r="F1893">
        <v>1279778400</v>
      </c>
      <c r="G1893">
        <v>1275851354</v>
      </c>
      <c r="H1893" t="b">
        <v>0</v>
      </c>
      <c r="I1893">
        <v>120</v>
      </c>
      <c r="J1893" t="b">
        <v>1</v>
      </c>
      <c r="K1893" t="s">
        <v>1810</v>
      </c>
      <c r="L1893">
        <f>ROUND(C1893/B1893*100,0)</f>
        <v>106</v>
      </c>
      <c r="M1893">
        <f>IFERROR(ROUND(C1893/I1893,2),0)</f>
        <v>87.96</v>
      </c>
      <c r="N1893" t="s">
        <v>1863</v>
      </c>
      <c r="O1893" t="s">
        <v>1867</v>
      </c>
      <c r="P1893" s="10">
        <f t="shared" si="58"/>
        <v>40335.798078703701</v>
      </c>
      <c r="Q1893" s="10">
        <f t="shared" si="59"/>
        <v>40381.25</v>
      </c>
    </row>
    <row r="1894" spans="1:17" hidden="1" x14ac:dyDescent="0.3">
      <c r="A1894" s="7">
        <v>1892</v>
      </c>
      <c r="B1894" s="3">
        <v>500</v>
      </c>
      <c r="C1894" s="5">
        <v>683</v>
      </c>
      <c r="D1894" t="s">
        <v>1752</v>
      </c>
      <c r="E1894" t="s">
        <v>1757</v>
      </c>
      <c r="F1894">
        <v>1307459881</v>
      </c>
      <c r="G1894">
        <v>1304867881</v>
      </c>
      <c r="H1894" t="b">
        <v>0</v>
      </c>
      <c r="I1894">
        <v>26</v>
      </c>
      <c r="J1894" t="b">
        <v>1</v>
      </c>
      <c r="K1894" t="s">
        <v>1810</v>
      </c>
      <c r="L1894">
        <f>ROUND(C1894/B1894*100,0)</f>
        <v>137</v>
      </c>
      <c r="M1894">
        <f>IFERROR(ROUND(C1894/I1894,2),0)</f>
        <v>26.27</v>
      </c>
      <c r="N1894" t="s">
        <v>1863</v>
      </c>
      <c r="O1894" t="s">
        <v>1867</v>
      </c>
      <c r="P1894" s="10">
        <f t="shared" si="58"/>
        <v>40671.637511574074</v>
      </c>
      <c r="Q1894" s="10">
        <f t="shared" si="59"/>
        <v>40701.637511574074</v>
      </c>
    </row>
    <row r="1895" spans="1:17" hidden="1" x14ac:dyDescent="0.3">
      <c r="A1895" s="7">
        <v>1893</v>
      </c>
      <c r="B1895" s="3">
        <v>2500</v>
      </c>
      <c r="C1895" s="5">
        <v>2600</v>
      </c>
      <c r="D1895" t="s">
        <v>1752</v>
      </c>
      <c r="E1895" t="s">
        <v>1757</v>
      </c>
      <c r="F1895">
        <v>1302926340</v>
      </c>
      <c r="G1895">
        <v>1301524585</v>
      </c>
      <c r="H1895" t="b">
        <v>0</v>
      </c>
      <c r="I1895">
        <v>45</v>
      </c>
      <c r="J1895" t="b">
        <v>1</v>
      </c>
      <c r="K1895" t="s">
        <v>1810</v>
      </c>
      <c r="L1895">
        <f>ROUND(C1895/B1895*100,0)</f>
        <v>104</v>
      </c>
      <c r="M1895">
        <f>IFERROR(ROUND(C1895/I1895,2),0)</f>
        <v>57.78</v>
      </c>
      <c r="N1895" t="s">
        <v>1863</v>
      </c>
      <c r="O1895" t="s">
        <v>1867</v>
      </c>
      <c r="P1895" s="10">
        <f t="shared" si="58"/>
        <v>40632.94195601852</v>
      </c>
      <c r="Q1895" s="10">
        <f t="shared" si="59"/>
        <v>40649.165972222225</v>
      </c>
    </row>
    <row r="1896" spans="1:17" hidden="1" x14ac:dyDescent="0.3">
      <c r="A1896" s="7">
        <v>1894</v>
      </c>
      <c r="B1896" s="3">
        <v>1000</v>
      </c>
      <c r="C1896" s="5">
        <v>1145</v>
      </c>
      <c r="D1896" t="s">
        <v>1752</v>
      </c>
      <c r="E1896" t="s">
        <v>1757</v>
      </c>
      <c r="F1896">
        <v>1329082983</v>
      </c>
      <c r="G1896">
        <v>1326404583</v>
      </c>
      <c r="H1896" t="b">
        <v>0</v>
      </c>
      <c r="I1896">
        <v>20</v>
      </c>
      <c r="J1896" t="b">
        <v>1</v>
      </c>
      <c r="K1896" t="s">
        <v>1810</v>
      </c>
      <c r="L1896">
        <f>ROUND(C1896/B1896*100,0)</f>
        <v>115</v>
      </c>
      <c r="M1896">
        <f>IFERROR(ROUND(C1896/I1896,2),0)</f>
        <v>57.25</v>
      </c>
      <c r="N1896" t="s">
        <v>1863</v>
      </c>
      <c r="O1896" t="s">
        <v>1867</v>
      </c>
      <c r="P1896" s="10">
        <f t="shared" si="58"/>
        <v>40920.904895833337</v>
      </c>
      <c r="Q1896" s="10">
        <f t="shared" si="59"/>
        <v>40951.904895833337</v>
      </c>
    </row>
    <row r="1897" spans="1:17" hidden="1" x14ac:dyDescent="0.3">
      <c r="A1897" s="7">
        <v>1895</v>
      </c>
      <c r="B1897" s="3">
        <v>9072</v>
      </c>
      <c r="C1897" s="5">
        <v>9228</v>
      </c>
      <c r="D1897" t="s">
        <v>1752</v>
      </c>
      <c r="E1897" t="s">
        <v>1757</v>
      </c>
      <c r="F1897">
        <v>1445363722</v>
      </c>
      <c r="G1897">
        <v>1442771722</v>
      </c>
      <c r="H1897" t="b">
        <v>0</v>
      </c>
      <c r="I1897">
        <v>47</v>
      </c>
      <c r="J1897" t="b">
        <v>1</v>
      </c>
      <c r="K1897" t="s">
        <v>1810</v>
      </c>
      <c r="L1897">
        <f>ROUND(C1897/B1897*100,0)</f>
        <v>102</v>
      </c>
      <c r="M1897">
        <f>IFERROR(ROUND(C1897/I1897,2),0)</f>
        <v>196.34</v>
      </c>
      <c r="N1897" t="s">
        <v>1863</v>
      </c>
      <c r="O1897" t="s">
        <v>1867</v>
      </c>
      <c r="P1897" s="10">
        <f t="shared" si="58"/>
        <v>42267.746782407412</v>
      </c>
      <c r="Q1897" s="10">
        <f t="shared" si="59"/>
        <v>42297.746782407412</v>
      </c>
    </row>
    <row r="1898" spans="1:17" hidden="1" x14ac:dyDescent="0.3">
      <c r="A1898" s="7">
        <v>1896</v>
      </c>
      <c r="B1898" s="3">
        <v>451</v>
      </c>
      <c r="C1898" s="5">
        <v>559</v>
      </c>
      <c r="D1898" t="s">
        <v>1752</v>
      </c>
      <c r="E1898" t="s">
        <v>1757</v>
      </c>
      <c r="F1898">
        <v>1334250165</v>
      </c>
      <c r="G1898">
        <v>1331658165</v>
      </c>
      <c r="H1898" t="b">
        <v>0</v>
      </c>
      <c r="I1898">
        <v>13</v>
      </c>
      <c r="J1898" t="b">
        <v>1</v>
      </c>
      <c r="K1898" t="s">
        <v>1810</v>
      </c>
      <c r="L1898">
        <f>ROUND(C1898/B1898*100,0)</f>
        <v>124</v>
      </c>
      <c r="M1898">
        <f>IFERROR(ROUND(C1898/I1898,2),0)</f>
        <v>43</v>
      </c>
      <c r="N1898" t="s">
        <v>1863</v>
      </c>
      <c r="O1898" t="s">
        <v>1867</v>
      </c>
      <c r="P1898" s="10">
        <f t="shared" si="58"/>
        <v>40981.710243055553</v>
      </c>
      <c r="Q1898" s="10">
        <f t="shared" si="59"/>
        <v>41011.710243055553</v>
      </c>
    </row>
    <row r="1899" spans="1:17" hidden="1" x14ac:dyDescent="0.3">
      <c r="A1899" s="7">
        <v>1897</v>
      </c>
      <c r="B1899" s="3">
        <v>6350</v>
      </c>
      <c r="C1899" s="5">
        <v>6506</v>
      </c>
      <c r="D1899" t="s">
        <v>1752</v>
      </c>
      <c r="E1899" t="s">
        <v>1757</v>
      </c>
      <c r="F1899">
        <v>1393966800</v>
      </c>
      <c r="G1899">
        <v>1392040806</v>
      </c>
      <c r="H1899" t="b">
        <v>0</v>
      </c>
      <c r="I1899">
        <v>183</v>
      </c>
      <c r="J1899" t="b">
        <v>1</v>
      </c>
      <c r="K1899" t="s">
        <v>1810</v>
      </c>
      <c r="L1899">
        <f>ROUND(C1899/B1899*100,0)</f>
        <v>102</v>
      </c>
      <c r="M1899">
        <f>IFERROR(ROUND(C1899/I1899,2),0)</f>
        <v>35.549999999999997</v>
      </c>
      <c r="N1899" t="s">
        <v>1863</v>
      </c>
      <c r="O1899" t="s">
        <v>1867</v>
      </c>
      <c r="P1899" s="10">
        <f t="shared" si="58"/>
        <v>41680.583402777782</v>
      </c>
      <c r="Q1899" s="10">
        <f t="shared" si="59"/>
        <v>41702.875</v>
      </c>
    </row>
    <row r="1900" spans="1:17" hidden="1" x14ac:dyDescent="0.3">
      <c r="A1900" s="7">
        <v>1898</v>
      </c>
      <c r="B1900" s="3">
        <v>1000</v>
      </c>
      <c r="C1900" s="5">
        <v>1445</v>
      </c>
      <c r="D1900" t="s">
        <v>1752</v>
      </c>
      <c r="E1900" t="s">
        <v>1757</v>
      </c>
      <c r="F1900">
        <v>1454349600</v>
      </c>
      <c r="G1900">
        <v>1451277473</v>
      </c>
      <c r="H1900" t="b">
        <v>0</v>
      </c>
      <c r="I1900">
        <v>21</v>
      </c>
      <c r="J1900" t="b">
        <v>1</v>
      </c>
      <c r="K1900" t="s">
        <v>1810</v>
      </c>
      <c r="L1900">
        <f>ROUND(C1900/B1900*100,0)</f>
        <v>145</v>
      </c>
      <c r="M1900">
        <f>IFERROR(ROUND(C1900/I1900,2),0)</f>
        <v>68.81</v>
      </c>
      <c r="N1900" t="s">
        <v>1863</v>
      </c>
      <c r="O1900" t="s">
        <v>1867</v>
      </c>
      <c r="P1900" s="10">
        <f t="shared" si="58"/>
        <v>42366.192974537036</v>
      </c>
      <c r="Q1900" s="10">
        <f t="shared" si="59"/>
        <v>42401.75</v>
      </c>
    </row>
    <row r="1901" spans="1:17" hidden="1" x14ac:dyDescent="0.3">
      <c r="A1901" s="7">
        <v>1899</v>
      </c>
      <c r="B1901" s="3">
        <v>900</v>
      </c>
      <c r="C1901" s="5">
        <v>1200</v>
      </c>
      <c r="D1901" t="s">
        <v>1752</v>
      </c>
      <c r="E1901" t="s">
        <v>1757</v>
      </c>
      <c r="F1901">
        <v>1427319366</v>
      </c>
      <c r="G1901">
        <v>1424730966</v>
      </c>
      <c r="H1901" t="b">
        <v>0</v>
      </c>
      <c r="I1901">
        <v>42</v>
      </c>
      <c r="J1901" t="b">
        <v>1</v>
      </c>
      <c r="K1901" t="s">
        <v>1810</v>
      </c>
      <c r="L1901">
        <f>ROUND(C1901/B1901*100,0)</f>
        <v>133</v>
      </c>
      <c r="M1901">
        <f>IFERROR(ROUND(C1901/I1901,2),0)</f>
        <v>28.57</v>
      </c>
      <c r="N1901" t="s">
        <v>1863</v>
      </c>
      <c r="O1901" t="s">
        <v>1867</v>
      </c>
      <c r="P1901" s="10">
        <f t="shared" si="58"/>
        <v>42058.941736111112</v>
      </c>
      <c r="Q1901" s="10">
        <f t="shared" si="59"/>
        <v>42088.90006944444</v>
      </c>
    </row>
    <row r="1902" spans="1:17" hidden="1" x14ac:dyDescent="0.3">
      <c r="A1902" s="7">
        <v>1900</v>
      </c>
      <c r="B1902" s="3">
        <v>2500</v>
      </c>
      <c r="C1902" s="5">
        <v>2734.11</v>
      </c>
      <c r="D1902" t="s">
        <v>1752</v>
      </c>
      <c r="E1902" t="s">
        <v>1757</v>
      </c>
      <c r="F1902">
        <v>1349517540</v>
      </c>
      <c r="G1902">
        <v>1347137731</v>
      </c>
      <c r="H1902" t="b">
        <v>0</v>
      </c>
      <c r="I1902">
        <v>54</v>
      </c>
      <c r="J1902" t="b">
        <v>1</v>
      </c>
      <c r="K1902" t="s">
        <v>1810</v>
      </c>
      <c r="L1902">
        <f>ROUND(C1902/B1902*100,0)</f>
        <v>109</v>
      </c>
      <c r="M1902">
        <f>IFERROR(ROUND(C1902/I1902,2),0)</f>
        <v>50.63</v>
      </c>
      <c r="N1902" t="s">
        <v>1863</v>
      </c>
      <c r="O1902" t="s">
        <v>1867</v>
      </c>
      <c r="P1902" s="10">
        <f t="shared" si="58"/>
        <v>41160.871886574074</v>
      </c>
      <c r="Q1902" s="10">
        <f t="shared" si="59"/>
        <v>41188.415972222225</v>
      </c>
    </row>
    <row r="1903" spans="1:17" hidden="1" x14ac:dyDescent="0.3">
      <c r="A1903" s="7">
        <v>1901</v>
      </c>
      <c r="B1903" s="3">
        <v>99000</v>
      </c>
      <c r="C1903" s="5">
        <v>2670</v>
      </c>
      <c r="D1903" t="s">
        <v>1754</v>
      </c>
      <c r="E1903" t="s">
        <v>1758</v>
      </c>
      <c r="F1903">
        <v>1432299600</v>
      </c>
      <c r="G1903">
        <v>1429707729</v>
      </c>
      <c r="H1903" t="b">
        <v>0</v>
      </c>
      <c r="I1903">
        <v>25</v>
      </c>
      <c r="J1903" t="b">
        <v>0</v>
      </c>
      <c r="K1903" t="s">
        <v>1825</v>
      </c>
      <c r="L1903">
        <f>ROUND(C1903/B1903*100,0)</f>
        <v>3</v>
      </c>
      <c r="M1903">
        <f>IFERROR(ROUND(C1903/I1903,2),0)</f>
        <v>106.8</v>
      </c>
      <c r="N1903" t="s">
        <v>1857</v>
      </c>
      <c r="O1903" t="s">
        <v>1886</v>
      </c>
      <c r="P1903" s="10">
        <f t="shared" si="58"/>
        <v>42116.54315972222</v>
      </c>
      <c r="Q1903" s="10">
        <f t="shared" si="59"/>
        <v>42146.541666666672</v>
      </c>
    </row>
    <row r="1904" spans="1:17" hidden="1" x14ac:dyDescent="0.3">
      <c r="A1904" s="7">
        <v>1902</v>
      </c>
      <c r="B1904" s="3">
        <v>1000</v>
      </c>
      <c r="C1904" s="5">
        <v>12</v>
      </c>
      <c r="D1904" t="s">
        <v>1754</v>
      </c>
      <c r="E1904" t="s">
        <v>1766</v>
      </c>
      <c r="F1904">
        <v>1425495447</v>
      </c>
      <c r="G1904">
        <v>1422903447</v>
      </c>
      <c r="H1904" t="b">
        <v>0</v>
      </c>
      <c r="I1904">
        <v>3</v>
      </c>
      <c r="J1904" t="b">
        <v>0</v>
      </c>
      <c r="K1904" t="s">
        <v>1825</v>
      </c>
      <c r="L1904">
        <f>ROUND(C1904/B1904*100,0)</f>
        <v>1</v>
      </c>
      <c r="M1904">
        <f>IFERROR(ROUND(C1904/I1904,2),0)</f>
        <v>4</v>
      </c>
      <c r="N1904" t="s">
        <v>1857</v>
      </c>
      <c r="O1904" t="s">
        <v>1886</v>
      </c>
      <c r="P1904" s="10">
        <f t="shared" si="58"/>
        <v>42037.789895833332</v>
      </c>
      <c r="Q1904" s="10">
        <f t="shared" si="59"/>
        <v>42067.789895833332</v>
      </c>
    </row>
    <row r="1905" spans="1:17" hidden="1" x14ac:dyDescent="0.3">
      <c r="A1905" s="7">
        <v>1903</v>
      </c>
      <c r="B1905" s="3">
        <v>3000</v>
      </c>
      <c r="C1905" s="5">
        <v>1398</v>
      </c>
      <c r="D1905" t="s">
        <v>1754</v>
      </c>
      <c r="E1905" t="s">
        <v>1757</v>
      </c>
      <c r="F1905">
        <v>1485541791</v>
      </c>
      <c r="G1905">
        <v>1480357791</v>
      </c>
      <c r="H1905" t="b">
        <v>0</v>
      </c>
      <c r="I1905">
        <v>41</v>
      </c>
      <c r="J1905" t="b">
        <v>0</v>
      </c>
      <c r="K1905" t="s">
        <v>1825</v>
      </c>
      <c r="L1905">
        <f>ROUND(C1905/B1905*100,0)</f>
        <v>47</v>
      </c>
      <c r="M1905">
        <f>IFERROR(ROUND(C1905/I1905,2),0)</f>
        <v>34.1</v>
      </c>
      <c r="N1905" t="s">
        <v>1857</v>
      </c>
      <c r="O1905" t="s">
        <v>1886</v>
      </c>
      <c r="P1905" s="10">
        <f t="shared" si="58"/>
        <v>42702.770729166667</v>
      </c>
      <c r="Q1905" s="10">
        <f t="shared" si="59"/>
        <v>42762.770729166667</v>
      </c>
    </row>
    <row r="1906" spans="1:17" hidden="1" x14ac:dyDescent="0.3">
      <c r="A1906" s="7">
        <v>1904</v>
      </c>
      <c r="B1906" s="3">
        <v>50000</v>
      </c>
      <c r="C1906" s="5">
        <v>50</v>
      </c>
      <c r="D1906" t="s">
        <v>1754</v>
      </c>
      <c r="E1906" t="s">
        <v>1757</v>
      </c>
      <c r="F1906">
        <v>1451752021</v>
      </c>
      <c r="G1906">
        <v>1447864021</v>
      </c>
      <c r="H1906" t="b">
        <v>0</v>
      </c>
      <c r="I1906">
        <v>2</v>
      </c>
      <c r="J1906" t="b">
        <v>0</v>
      </c>
      <c r="K1906" t="s">
        <v>1825</v>
      </c>
      <c r="L1906">
        <f>ROUND(C1906/B1906*100,0)</f>
        <v>0</v>
      </c>
      <c r="M1906">
        <f>IFERROR(ROUND(C1906/I1906,2),0)</f>
        <v>25</v>
      </c>
      <c r="N1906" t="s">
        <v>1857</v>
      </c>
      <c r="O1906" t="s">
        <v>1886</v>
      </c>
      <c r="P1906" s="10">
        <f t="shared" si="58"/>
        <v>42326.685428240744</v>
      </c>
      <c r="Q1906" s="10">
        <f t="shared" si="59"/>
        <v>42371.685428240744</v>
      </c>
    </row>
    <row r="1907" spans="1:17" hidden="1" x14ac:dyDescent="0.3">
      <c r="A1907" s="7">
        <v>1905</v>
      </c>
      <c r="B1907" s="3">
        <v>25000</v>
      </c>
      <c r="C1907" s="5">
        <v>42</v>
      </c>
      <c r="D1907" t="s">
        <v>1754</v>
      </c>
      <c r="E1907" t="s">
        <v>1757</v>
      </c>
      <c r="F1907">
        <v>1410127994</v>
      </c>
      <c r="G1907">
        <v>1407535994</v>
      </c>
      <c r="H1907" t="b">
        <v>0</v>
      </c>
      <c r="I1907">
        <v>4</v>
      </c>
      <c r="J1907" t="b">
        <v>0</v>
      </c>
      <c r="K1907" t="s">
        <v>1825</v>
      </c>
      <c r="L1907">
        <f>ROUND(C1907/B1907*100,0)</f>
        <v>0</v>
      </c>
      <c r="M1907">
        <f>IFERROR(ROUND(C1907/I1907,2),0)</f>
        <v>10.5</v>
      </c>
      <c r="N1907" t="s">
        <v>1857</v>
      </c>
      <c r="O1907" t="s">
        <v>1886</v>
      </c>
      <c r="P1907" s="10">
        <f t="shared" si="58"/>
        <v>41859.925856481481</v>
      </c>
      <c r="Q1907" s="10">
        <f t="shared" si="59"/>
        <v>41889.925856481481</v>
      </c>
    </row>
    <row r="1908" spans="1:17" hidden="1" x14ac:dyDescent="0.3">
      <c r="A1908" s="7">
        <v>1906</v>
      </c>
      <c r="B1908" s="3">
        <v>50000</v>
      </c>
      <c r="C1908" s="5">
        <v>21380</v>
      </c>
      <c r="D1908" t="s">
        <v>1754</v>
      </c>
      <c r="E1908" t="s">
        <v>1757</v>
      </c>
      <c r="F1908">
        <v>1466697983</v>
      </c>
      <c r="G1908">
        <v>1464105983</v>
      </c>
      <c r="H1908" t="b">
        <v>0</v>
      </c>
      <c r="I1908">
        <v>99</v>
      </c>
      <c r="J1908" t="b">
        <v>0</v>
      </c>
      <c r="K1908" t="s">
        <v>1825</v>
      </c>
      <c r="L1908">
        <f>ROUND(C1908/B1908*100,0)</f>
        <v>43</v>
      </c>
      <c r="M1908">
        <f>IFERROR(ROUND(C1908/I1908,2),0)</f>
        <v>215.96</v>
      </c>
      <c r="N1908" t="s">
        <v>1857</v>
      </c>
      <c r="O1908" t="s">
        <v>1886</v>
      </c>
      <c r="P1908" s="10">
        <f t="shared" si="58"/>
        <v>42514.671099537038</v>
      </c>
      <c r="Q1908" s="10">
        <f t="shared" si="59"/>
        <v>42544.671099537038</v>
      </c>
    </row>
    <row r="1909" spans="1:17" hidden="1" x14ac:dyDescent="0.3">
      <c r="A1909" s="7">
        <v>1907</v>
      </c>
      <c r="B1909" s="3">
        <v>30000</v>
      </c>
      <c r="C1909" s="5">
        <v>85</v>
      </c>
      <c r="D1909" t="s">
        <v>1754</v>
      </c>
      <c r="E1909" t="s">
        <v>1757</v>
      </c>
      <c r="F1909">
        <v>1400853925</v>
      </c>
      <c r="G1909">
        <v>1399557925</v>
      </c>
      <c r="H1909" t="b">
        <v>0</v>
      </c>
      <c r="I1909">
        <v>4</v>
      </c>
      <c r="J1909" t="b">
        <v>0</v>
      </c>
      <c r="K1909" t="s">
        <v>1825</v>
      </c>
      <c r="L1909">
        <f>ROUND(C1909/B1909*100,0)</f>
        <v>0</v>
      </c>
      <c r="M1909">
        <f>IFERROR(ROUND(C1909/I1909,2),0)</f>
        <v>21.25</v>
      </c>
      <c r="N1909" t="s">
        <v>1857</v>
      </c>
      <c r="O1909" t="s">
        <v>1886</v>
      </c>
      <c r="P1909" s="10">
        <f t="shared" si="58"/>
        <v>41767.587094907409</v>
      </c>
      <c r="Q1909" s="10">
        <f t="shared" si="59"/>
        <v>41782.587094907409</v>
      </c>
    </row>
    <row r="1910" spans="1:17" hidden="1" x14ac:dyDescent="0.3">
      <c r="A1910" s="7">
        <v>1908</v>
      </c>
      <c r="B1910" s="3">
        <v>25000</v>
      </c>
      <c r="C1910" s="5">
        <v>433</v>
      </c>
      <c r="D1910" t="s">
        <v>1754</v>
      </c>
      <c r="E1910" t="s">
        <v>1757</v>
      </c>
      <c r="F1910">
        <v>1483048900</v>
      </c>
      <c r="G1910">
        <v>1480456900</v>
      </c>
      <c r="H1910" t="b">
        <v>0</v>
      </c>
      <c r="I1910">
        <v>4</v>
      </c>
      <c r="J1910" t="b">
        <v>0</v>
      </c>
      <c r="K1910" t="s">
        <v>1825</v>
      </c>
      <c r="L1910">
        <f>ROUND(C1910/B1910*100,0)</f>
        <v>2</v>
      </c>
      <c r="M1910">
        <f>IFERROR(ROUND(C1910/I1910,2),0)</f>
        <v>108.25</v>
      </c>
      <c r="N1910" t="s">
        <v>1857</v>
      </c>
      <c r="O1910" t="s">
        <v>1886</v>
      </c>
      <c r="P1910" s="10">
        <f t="shared" si="58"/>
        <v>42703.917824074073</v>
      </c>
      <c r="Q1910" s="10">
        <f t="shared" si="59"/>
        <v>42733.917824074073</v>
      </c>
    </row>
    <row r="1911" spans="1:17" hidden="1" x14ac:dyDescent="0.3">
      <c r="A1911" s="7">
        <v>1909</v>
      </c>
      <c r="B1911" s="3">
        <v>35000</v>
      </c>
      <c r="C1911" s="5">
        <v>4939</v>
      </c>
      <c r="D1911" t="s">
        <v>1754</v>
      </c>
      <c r="E1911" t="s">
        <v>1757</v>
      </c>
      <c r="F1911">
        <v>1414059479</v>
      </c>
      <c r="G1911">
        <v>1411467479</v>
      </c>
      <c r="H1911" t="b">
        <v>0</v>
      </c>
      <c r="I1911">
        <v>38</v>
      </c>
      <c r="J1911" t="b">
        <v>0</v>
      </c>
      <c r="K1911" t="s">
        <v>1825</v>
      </c>
      <c r="L1911">
        <f>ROUND(C1911/B1911*100,0)</f>
        <v>14</v>
      </c>
      <c r="M1911">
        <f>IFERROR(ROUND(C1911/I1911,2),0)</f>
        <v>129.97</v>
      </c>
      <c r="N1911" t="s">
        <v>1857</v>
      </c>
      <c r="O1911" t="s">
        <v>1886</v>
      </c>
      <c r="P1911" s="10">
        <f t="shared" si="58"/>
        <v>41905.429155092592</v>
      </c>
      <c r="Q1911" s="10">
        <f t="shared" si="59"/>
        <v>41935.429155092592</v>
      </c>
    </row>
    <row r="1912" spans="1:17" hidden="1" x14ac:dyDescent="0.3">
      <c r="A1912" s="7">
        <v>1910</v>
      </c>
      <c r="B1912" s="3">
        <v>85000</v>
      </c>
      <c r="C1912" s="5">
        <v>33486</v>
      </c>
      <c r="D1912" t="s">
        <v>1754</v>
      </c>
      <c r="E1912" t="s">
        <v>1766</v>
      </c>
      <c r="F1912">
        <v>1446331500</v>
      </c>
      <c r="G1912">
        <v>1442531217</v>
      </c>
      <c r="H1912" t="b">
        <v>0</v>
      </c>
      <c r="I1912">
        <v>285</v>
      </c>
      <c r="J1912" t="b">
        <v>0</v>
      </c>
      <c r="K1912" t="s">
        <v>1825</v>
      </c>
      <c r="L1912">
        <f>ROUND(C1912/B1912*100,0)</f>
        <v>39</v>
      </c>
      <c r="M1912">
        <f>IFERROR(ROUND(C1912/I1912,2),0)</f>
        <v>117.49</v>
      </c>
      <c r="N1912" t="s">
        <v>1857</v>
      </c>
      <c r="O1912" t="s">
        <v>1886</v>
      </c>
      <c r="P1912" s="10">
        <f t="shared" si="58"/>
        <v>42264.963159722218</v>
      </c>
      <c r="Q1912" s="10">
        <f t="shared" si="59"/>
        <v>42308.947916666672</v>
      </c>
    </row>
    <row r="1913" spans="1:17" hidden="1" x14ac:dyDescent="0.3">
      <c r="A1913" s="7">
        <v>1911</v>
      </c>
      <c r="B1913" s="3">
        <v>42500</v>
      </c>
      <c r="C1913" s="5">
        <v>10</v>
      </c>
      <c r="D1913" t="s">
        <v>1754</v>
      </c>
      <c r="E1913" t="s">
        <v>1761</v>
      </c>
      <c r="F1913">
        <v>1407545334</v>
      </c>
      <c r="G1913">
        <v>1404953334</v>
      </c>
      <c r="H1913" t="b">
        <v>0</v>
      </c>
      <c r="I1913">
        <v>1</v>
      </c>
      <c r="J1913" t="b">
        <v>0</v>
      </c>
      <c r="K1913" t="s">
        <v>1825</v>
      </c>
      <c r="L1913">
        <f>ROUND(C1913/B1913*100,0)</f>
        <v>0</v>
      </c>
      <c r="M1913">
        <f>IFERROR(ROUND(C1913/I1913,2),0)</f>
        <v>10</v>
      </c>
      <c r="N1913" t="s">
        <v>1857</v>
      </c>
      <c r="O1913" t="s">
        <v>1886</v>
      </c>
      <c r="P1913" s="10">
        <f t="shared" si="58"/>
        <v>41830.033958333333</v>
      </c>
      <c r="Q1913" s="10">
        <f t="shared" si="59"/>
        <v>41860.033958333333</v>
      </c>
    </row>
    <row r="1914" spans="1:17" hidden="1" x14ac:dyDescent="0.3">
      <c r="A1914" s="7">
        <v>1912</v>
      </c>
      <c r="B1914" s="3">
        <v>5000</v>
      </c>
      <c r="C1914" s="5">
        <v>2965</v>
      </c>
      <c r="D1914" t="s">
        <v>1754</v>
      </c>
      <c r="E1914" t="s">
        <v>1757</v>
      </c>
      <c r="F1914">
        <v>1433395560</v>
      </c>
      <c r="G1914">
        <v>1430803560</v>
      </c>
      <c r="H1914" t="b">
        <v>0</v>
      </c>
      <c r="I1914">
        <v>42</v>
      </c>
      <c r="J1914" t="b">
        <v>0</v>
      </c>
      <c r="K1914" t="s">
        <v>1825</v>
      </c>
      <c r="L1914">
        <f>ROUND(C1914/B1914*100,0)</f>
        <v>59</v>
      </c>
      <c r="M1914">
        <f>IFERROR(ROUND(C1914/I1914,2),0)</f>
        <v>70.599999999999994</v>
      </c>
      <c r="N1914" t="s">
        <v>1857</v>
      </c>
      <c r="O1914" t="s">
        <v>1886</v>
      </c>
      <c r="P1914" s="10">
        <f t="shared" si="58"/>
        <v>42129.226388888885</v>
      </c>
      <c r="Q1914" s="10">
        <f t="shared" si="59"/>
        <v>42159.226388888885</v>
      </c>
    </row>
    <row r="1915" spans="1:17" hidden="1" x14ac:dyDescent="0.3">
      <c r="A1915" s="7">
        <v>1913</v>
      </c>
      <c r="B1915" s="3">
        <v>48000</v>
      </c>
      <c r="C1915" s="5">
        <v>637</v>
      </c>
      <c r="D1915" t="s">
        <v>1754</v>
      </c>
      <c r="E1915" t="s">
        <v>1758</v>
      </c>
      <c r="F1915">
        <v>1412770578</v>
      </c>
      <c r="G1915">
        <v>1410178578</v>
      </c>
      <c r="H1915" t="b">
        <v>0</v>
      </c>
      <c r="I1915">
        <v>26</v>
      </c>
      <c r="J1915" t="b">
        <v>0</v>
      </c>
      <c r="K1915" t="s">
        <v>1825</v>
      </c>
      <c r="L1915">
        <f>ROUND(C1915/B1915*100,0)</f>
        <v>1</v>
      </c>
      <c r="M1915">
        <f>IFERROR(ROUND(C1915/I1915,2),0)</f>
        <v>24.5</v>
      </c>
      <c r="N1915" t="s">
        <v>1857</v>
      </c>
      <c r="O1915" t="s">
        <v>1886</v>
      </c>
      <c r="P1915" s="10">
        <f t="shared" si="58"/>
        <v>41890.511319444442</v>
      </c>
      <c r="Q1915" s="10">
        <f t="shared" si="59"/>
        <v>41920.511319444442</v>
      </c>
    </row>
    <row r="1916" spans="1:17" hidden="1" x14ac:dyDescent="0.3">
      <c r="A1916" s="7">
        <v>1914</v>
      </c>
      <c r="B1916" s="3">
        <v>666</v>
      </c>
      <c r="C1916" s="5">
        <v>60</v>
      </c>
      <c r="D1916" t="s">
        <v>1754</v>
      </c>
      <c r="E1916" t="s">
        <v>1757</v>
      </c>
      <c r="F1916">
        <v>1414814340</v>
      </c>
      <c r="G1916">
        <v>1413519073</v>
      </c>
      <c r="H1916" t="b">
        <v>0</v>
      </c>
      <c r="I1916">
        <v>2</v>
      </c>
      <c r="J1916" t="b">
        <v>0</v>
      </c>
      <c r="K1916" t="s">
        <v>1825</v>
      </c>
      <c r="L1916">
        <f>ROUND(C1916/B1916*100,0)</f>
        <v>9</v>
      </c>
      <c r="M1916">
        <f>IFERROR(ROUND(C1916/I1916,2),0)</f>
        <v>30</v>
      </c>
      <c r="N1916" t="s">
        <v>1857</v>
      </c>
      <c r="O1916" t="s">
        <v>1886</v>
      </c>
      <c r="P1916" s="10">
        <f t="shared" si="58"/>
        <v>41929.174456018518</v>
      </c>
      <c r="Q1916" s="10">
        <f t="shared" si="59"/>
        <v>41944.165972222225</v>
      </c>
    </row>
    <row r="1917" spans="1:17" hidden="1" x14ac:dyDescent="0.3">
      <c r="A1917" s="7">
        <v>1915</v>
      </c>
      <c r="B1917" s="3">
        <v>500</v>
      </c>
      <c r="C1917" s="5">
        <v>8</v>
      </c>
      <c r="D1917" t="s">
        <v>1754</v>
      </c>
      <c r="E1917" t="s">
        <v>1757</v>
      </c>
      <c r="F1917">
        <v>1409620222</v>
      </c>
      <c r="G1917">
        <v>1407892222</v>
      </c>
      <c r="H1917" t="b">
        <v>0</v>
      </c>
      <c r="I1917">
        <v>4</v>
      </c>
      <c r="J1917" t="b">
        <v>0</v>
      </c>
      <c r="K1917" t="s">
        <v>1825</v>
      </c>
      <c r="L1917">
        <f>ROUND(C1917/B1917*100,0)</f>
        <v>2</v>
      </c>
      <c r="M1917">
        <f>IFERROR(ROUND(C1917/I1917,2),0)</f>
        <v>2</v>
      </c>
      <c r="N1917" t="s">
        <v>1857</v>
      </c>
      <c r="O1917" t="s">
        <v>1886</v>
      </c>
      <c r="P1917" s="10">
        <f t="shared" si="58"/>
        <v>41864.04886574074</v>
      </c>
      <c r="Q1917" s="10">
        <f t="shared" si="59"/>
        <v>41884.04886574074</v>
      </c>
    </row>
    <row r="1918" spans="1:17" hidden="1" x14ac:dyDescent="0.3">
      <c r="A1918" s="7">
        <v>1916</v>
      </c>
      <c r="B1918" s="3">
        <v>20000</v>
      </c>
      <c r="C1918" s="5">
        <v>102</v>
      </c>
      <c r="D1918" t="s">
        <v>1754</v>
      </c>
      <c r="E1918" t="s">
        <v>1757</v>
      </c>
      <c r="F1918">
        <v>1478542375</v>
      </c>
      <c r="G1918">
        <v>1476378775</v>
      </c>
      <c r="H1918" t="b">
        <v>0</v>
      </c>
      <c r="I1918">
        <v>6</v>
      </c>
      <c r="J1918" t="b">
        <v>0</v>
      </c>
      <c r="K1918" t="s">
        <v>1825</v>
      </c>
      <c r="L1918">
        <f>ROUND(C1918/B1918*100,0)</f>
        <v>1</v>
      </c>
      <c r="M1918">
        <f>IFERROR(ROUND(C1918/I1918,2),0)</f>
        <v>17</v>
      </c>
      <c r="N1918" t="s">
        <v>1857</v>
      </c>
      <c r="O1918" t="s">
        <v>1886</v>
      </c>
      <c r="P1918" s="10">
        <f t="shared" si="58"/>
        <v>42656.717303240745</v>
      </c>
      <c r="Q1918" s="10">
        <f t="shared" si="59"/>
        <v>42681.758969907409</v>
      </c>
    </row>
    <row r="1919" spans="1:17" hidden="1" x14ac:dyDescent="0.3">
      <c r="A1919" s="7">
        <v>1917</v>
      </c>
      <c r="B1919" s="3">
        <v>390000</v>
      </c>
      <c r="C1919" s="5">
        <v>205025</v>
      </c>
      <c r="D1919" t="s">
        <v>1754</v>
      </c>
      <c r="E1919" t="s">
        <v>1764</v>
      </c>
      <c r="F1919">
        <v>1486708133</v>
      </c>
      <c r="G1919">
        <v>1484116133</v>
      </c>
      <c r="H1919" t="b">
        <v>0</v>
      </c>
      <c r="I1919">
        <v>70</v>
      </c>
      <c r="J1919" t="b">
        <v>0</v>
      </c>
      <c r="K1919" t="s">
        <v>1825</v>
      </c>
      <c r="L1919">
        <f>ROUND(C1919/B1919*100,0)</f>
        <v>53</v>
      </c>
      <c r="M1919">
        <f>IFERROR(ROUND(C1919/I1919,2),0)</f>
        <v>2928.93</v>
      </c>
      <c r="N1919" t="s">
        <v>1857</v>
      </c>
      <c r="O1919" t="s">
        <v>1886</v>
      </c>
      <c r="P1919" s="10">
        <f t="shared" si="58"/>
        <v>42746.270057870366</v>
      </c>
      <c r="Q1919" s="10">
        <f t="shared" si="59"/>
        <v>42776.270057870366</v>
      </c>
    </row>
    <row r="1920" spans="1:17" hidden="1" x14ac:dyDescent="0.3">
      <c r="A1920" s="7">
        <v>1918</v>
      </c>
      <c r="B1920" s="3">
        <v>25000</v>
      </c>
      <c r="C1920" s="5">
        <v>260</v>
      </c>
      <c r="D1920" t="s">
        <v>1754</v>
      </c>
      <c r="E1920" t="s">
        <v>1757</v>
      </c>
      <c r="F1920">
        <v>1407869851</v>
      </c>
      <c r="G1920">
        <v>1404845851</v>
      </c>
      <c r="H1920" t="b">
        <v>0</v>
      </c>
      <c r="I1920">
        <v>9</v>
      </c>
      <c r="J1920" t="b">
        <v>0</v>
      </c>
      <c r="K1920" t="s">
        <v>1825</v>
      </c>
      <c r="L1920">
        <f>ROUND(C1920/B1920*100,0)</f>
        <v>1</v>
      </c>
      <c r="M1920">
        <f>IFERROR(ROUND(C1920/I1920,2),0)</f>
        <v>28.89</v>
      </c>
      <c r="N1920" t="s">
        <v>1857</v>
      </c>
      <c r="O1920" t="s">
        <v>1886</v>
      </c>
      <c r="P1920" s="10">
        <f t="shared" si="58"/>
        <v>41828.789942129632</v>
      </c>
      <c r="Q1920" s="10">
        <f t="shared" si="59"/>
        <v>41863.789942129632</v>
      </c>
    </row>
    <row r="1921" spans="1:17" hidden="1" x14ac:dyDescent="0.3">
      <c r="A1921" s="7">
        <v>1919</v>
      </c>
      <c r="B1921" s="3">
        <v>500</v>
      </c>
      <c r="C1921" s="5">
        <v>237</v>
      </c>
      <c r="D1921" t="s">
        <v>1754</v>
      </c>
      <c r="E1921" t="s">
        <v>1757</v>
      </c>
      <c r="F1921">
        <v>1432069249</v>
      </c>
      <c r="G1921">
        <v>1429477249</v>
      </c>
      <c r="H1921" t="b">
        <v>0</v>
      </c>
      <c r="I1921">
        <v>8</v>
      </c>
      <c r="J1921" t="b">
        <v>0</v>
      </c>
      <c r="K1921" t="s">
        <v>1825</v>
      </c>
      <c r="L1921">
        <f>ROUND(C1921/B1921*100,0)</f>
        <v>47</v>
      </c>
      <c r="M1921">
        <f>IFERROR(ROUND(C1921/I1921,2),0)</f>
        <v>29.63</v>
      </c>
      <c r="N1921" t="s">
        <v>1857</v>
      </c>
      <c r="O1921" t="s">
        <v>1886</v>
      </c>
      <c r="P1921" s="10">
        <f t="shared" si="58"/>
        <v>42113.875567129624</v>
      </c>
      <c r="Q1921" s="10">
        <f t="shared" si="59"/>
        <v>42143.875567129624</v>
      </c>
    </row>
    <row r="1922" spans="1:17" hidden="1" x14ac:dyDescent="0.3">
      <c r="A1922" s="7">
        <v>1920</v>
      </c>
      <c r="B1922" s="3">
        <v>10000</v>
      </c>
      <c r="C1922" s="5">
        <v>4303</v>
      </c>
      <c r="D1922" t="s">
        <v>1754</v>
      </c>
      <c r="E1922" t="s">
        <v>1758</v>
      </c>
      <c r="F1922">
        <v>1445468400</v>
      </c>
      <c r="G1922">
        <v>1443042061</v>
      </c>
      <c r="H1922" t="b">
        <v>0</v>
      </c>
      <c r="I1922">
        <v>105</v>
      </c>
      <c r="J1922" t="b">
        <v>0</v>
      </c>
      <c r="K1922" t="s">
        <v>1825</v>
      </c>
      <c r="L1922">
        <f>ROUND(C1922/B1922*100,0)</f>
        <v>43</v>
      </c>
      <c r="M1922">
        <f>IFERROR(ROUND(C1922/I1922,2),0)</f>
        <v>40.98</v>
      </c>
      <c r="N1922" t="s">
        <v>1857</v>
      </c>
      <c r="O1922" t="s">
        <v>1886</v>
      </c>
      <c r="P1922" s="10">
        <f t="shared" si="58"/>
        <v>42270.875706018516</v>
      </c>
      <c r="Q1922" s="10">
        <f t="shared" si="59"/>
        <v>42298.958333333328</v>
      </c>
    </row>
    <row r="1923" spans="1:17" hidden="1" x14ac:dyDescent="0.3">
      <c r="A1923" s="7">
        <v>1921</v>
      </c>
      <c r="B1923" s="3">
        <v>1500</v>
      </c>
      <c r="C1923" s="5">
        <v>2052</v>
      </c>
      <c r="D1923" t="s">
        <v>1752</v>
      </c>
      <c r="E1923" t="s">
        <v>1757</v>
      </c>
      <c r="F1923">
        <v>1342243143</v>
      </c>
      <c r="G1923">
        <v>1339651143</v>
      </c>
      <c r="H1923" t="b">
        <v>0</v>
      </c>
      <c r="I1923">
        <v>38</v>
      </c>
      <c r="J1923" t="b">
        <v>1</v>
      </c>
      <c r="K1923" t="s">
        <v>1810</v>
      </c>
      <c r="L1923">
        <f>ROUND(C1923/B1923*100,0)</f>
        <v>137</v>
      </c>
      <c r="M1923">
        <f>IFERROR(ROUND(C1923/I1923,2),0)</f>
        <v>54</v>
      </c>
      <c r="N1923" t="s">
        <v>1863</v>
      </c>
      <c r="O1923" t="s">
        <v>1867</v>
      </c>
      <c r="P1923" s="10">
        <f t="shared" ref="P1923:P1986" si="60">(((G1923/60)/60/24)+DATE(1970,1,1))</f>
        <v>41074.221562500003</v>
      </c>
      <c r="Q1923" s="10">
        <f t="shared" ref="Q1923:Q1986" si="61">(((F1923/60)/60/24)+DATE(1970,1,1))</f>
        <v>41104.221562500003</v>
      </c>
    </row>
    <row r="1924" spans="1:17" hidden="1" x14ac:dyDescent="0.3">
      <c r="A1924" s="7">
        <v>1922</v>
      </c>
      <c r="B1924" s="3">
        <v>2000</v>
      </c>
      <c r="C1924" s="5">
        <v>2311</v>
      </c>
      <c r="D1924" t="s">
        <v>1752</v>
      </c>
      <c r="E1924" t="s">
        <v>1757</v>
      </c>
      <c r="F1924">
        <v>1386828507</v>
      </c>
      <c r="G1924">
        <v>1384236507</v>
      </c>
      <c r="H1924" t="b">
        <v>0</v>
      </c>
      <c r="I1924">
        <v>64</v>
      </c>
      <c r="J1924" t="b">
        <v>1</v>
      </c>
      <c r="K1924" t="s">
        <v>1810</v>
      </c>
      <c r="L1924">
        <f>ROUND(C1924/B1924*100,0)</f>
        <v>116</v>
      </c>
      <c r="M1924">
        <f>IFERROR(ROUND(C1924/I1924,2),0)</f>
        <v>36.11</v>
      </c>
      <c r="N1924" t="s">
        <v>1863</v>
      </c>
      <c r="O1924" t="s">
        <v>1867</v>
      </c>
      <c r="P1924" s="10">
        <f t="shared" si="60"/>
        <v>41590.255868055552</v>
      </c>
      <c r="Q1924" s="10">
        <f t="shared" si="61"/>
        <v>41620.255868055552</v>
      </c>
    </row>
    <row r="1925" spans="1:17" hidden="1" x14ac:dyDescent="0.3">
      <c r="A1925" s="7">
        <v>1923</v>
      </c>
      <c r="B1925" s="3">
        <v>125</v>
      </c>
      <c r="C1925" s="5">
        <v>301</v>
      </c>
      <c r="D1925" t="s">
        <v>1752</v>
      </c>
      <c r="E1925" t="s">
        <v>1757</v>
      </c>
      <c r="F1925">
        <v>1317099540</v>
      </c>
      <c r="G1925">
        <v>1313612532</v>
      </c>
      <c r="H1925" t="b">
        <v>0</v>
      </c>
      <c r="I1925">
        <v>13</v>
      </c>
      <c r="J1925" t="b">
        <v>1</v>
      </c>
      <c r="K1925" t="s">
        <v>1810</v>
      </c>
      <c r="L1925">
        <f>ROUND(C1925/B1925*100,0)</f>
        <v>241</v>
      </c>
      <c r="M1925">
        <f>IFERROR(ROUND(C1925/I1925,2),0)</f>
        <v>23.15</v>
      </c>
      <c r="N1925" t="s">
        <v>1863</v>
      </c>
      <c r="O1925" t="s">
        <v>1867</v>
      </c>
      <c r="P1925" s="10">
        <f t="shared" si="60"/>
        <v>40772.848749999997</v>
      </c>
      <c r="Q1925" s="10">
        <f t="shared" si="61"/>
        <v>40813.207638888889</v>
      </c>
    </row>
    <row r="1926" spans="1:17" hidden="1" x14ac:dyDescent="0.3">
      <c r="A1926" s="7">
        <v>1924</v>
      </c>
      <c r="B1926" s="3">
        <v>3000</v>
      </c>
      <c r="C1926" s="5">
        <v>3432</v>
      </c>
      <c r="D1926" t="s">
        <v>1752</v>
      </c>
      <c r="E1926" t="s">
        <v>1757</v>
      </c>
      <c r="F1926">
        <v>1389814380</v>
      </c>
      <c r="G1926">
        <v>1387390555</v>
      </c>
      <c r="H1926" t="b">
        <v>0</v>
      </c>
      <c r="I1926">
        <v>33</v>
      </c>
      <c r="J1926" t="b">
        <v>1</v>
      </c>
      <c r="K1926" t="s">
        <v>1810</v>
      </c>
      <c r="L1926">
        <f>ROUND(C1926/B1926*100,0)</f>
        <v>114</v>
      </c>
      <c r="M1926">
        <f>IFERROR(ROUND(C1926/I1926,2),0)</f>
        <v>104</v>
      </c>
      <c r="N1926" t="s">
        <v>1863</v>
      </c>
      <c r="O1926" t="s">
        <v>1867</v>
      </c>
      <c r="P1926" s="10">
        <f t="shared" si="60"/>
        <v>41626.761053240742</v>
      </c>
      <c r="Q1926" s="10">
        <f t="shared" si="61"/>
        <v>41654.814583333333</v>
      </c>
    </row>
    <row r="1927" spans="1:17" hidden="1" x14ac:dyDescent="0.3">
      <c r="A1927" s="7">
        <v>1925</v>
      </c>
      <c r="B1927" s="3">
        <v>1500</v>
      </c>
      <c r="C1927" s="5">
        <v>1655</v>
      </c>
      <c r="D1927" t="s">
        <v>1752</v>
      </c>
      <c r="E1927" t="s">
        <v>1757</v>
      </c>
      <c r="F1927">
        <v>1381449600</v>
      </c>
      <c r="G1927">
        <v>1379540288</v>
      </c>
      <c r="H1927" t="b">
        <v>0</v>
      </c>
      <c r="I1927">
        <v>52</v>
      </c>
      <c r="J1927" t="b">
        <v>1</v>
      </c>
      <c r="K1927" t="s">
        <v>1810</v>
      </c>
      <c r="L1927">
        <f>ROUND(C1927/B1927*100,0)</f>
        <v>110</v>
      </c>
      <c r="M1927">
        <f>IFERROR(ROUND(C1927/I1927,2),0)</f>
        <v>31.83</v>
      </c>
      <c r="N1927" t="s">
        <v>1863</v>
      </c>
      <c r="O1927" t="s">
        <v>1867</v>
      </c>
      <c r="P1927" s="10">
        <f t="shared" si="60"/>
        <v>41535.90148148148</v>
      </c>
      <c r="Q1927" s="10">
        <f t="shared" si="61"/>
        <v>41558</v>
      </c>
    </row>
    <row r="1928" spans="1:17" hidden="1" x14ac:dyDescent="0.3">
      <c r="A1928" s="7">
        <v>1926</v>
      </c>
      <c r="B1928" s="3">
        <v>1500</v>
      </c>
      <c r="C1928" s="5">
        <v>2930.69</v>
      </c>
      <c r="D1928" t="s">
        <v>1752</v>
      </c>
      <c r="E1928" t="s">
        <v>1757</v>
      </c>
      <c r="F1928">
        <v>1288657560</v>
      </c>
      <c r="G1928">
        <v>1286319256</v>
      </c>
      <c r="H1928" t="b">
        <v>0</v>
      </c>
      <c r="I1928">
        <v>107</v>
      </c>
      <c r="J1928" t="b">
        <v>1</v>
      </c>
      <c r="K1928" t="s">
        <v>1810</v>
      </c>
      <c r="L1928">
        <f>ROUND(C1928/B1928*100,0)</f>
        <v>195</v>
      </c>
      <c r="M1928">
        <f>IFERROR(ROUND(C1928/I1928,2),0)</f>
        <v>27.39</v>
      </c>
      <c r="N1928" t="s">
        <v>1863</v>
      </c>
      <c r="O1928" t="s">
        <v>1867</v>
      </c>
      <c r="P1928" s="10">
        <f t="shared" si="60"/>
        <v>40456.954351851848</v>
      </c>
      <c r="Q1928" s="10">
        <f t="shared" si="61"/>
        <v>40484.018055555556</v>
      </c>
    </row>
    <row r="1929" spans="1:17" hidden="1" x14ac:dyDescent="0.3">
      <c r="A1929" s="7">
        <v>1927</v>
      </c>
      <c r="B1929" s="3">
        <v>600</v>
      </c>
      <c r="C1929" s="5">
        <v>620</v>
      </c>
      <c r="D1929" t="s">
        <v>1752</v>
      </c>
      <c r="E1929" t="s">
        <v>1757</v>
      </c>
      <c r="F1929">
        <v>1331182740</v>
      </c>
      <c r="G1929">
        <v>1329856839</v>
      </c>
      <c r="H1929" t="b">
        <v>0</v>
      </c>
      <c r="I1929">
        <v>11</v>
      </c>
      <c r="J1929" t="b">
        <v>1</v>
      </c>
      <c r="K1929" t="s">
        <v>1810</v>
      </c>
      <c r="L1929">
        <f>ROUND(C1929/B1929*100,0)</f>
        <v>103</v>
      </c>
      <c r="M1929">
        <f>IFERROR(ROUND(C1929/I1929,2),0)</f>
        <v>56.36</v>
      </c>
      <c r="N1929" t="s">
        <v>1863</v>
      </c>
      <c r="O1929" t="s">
        <v>1867</v>
      </c>
      <c r="P1929" s="10">
        <f t="shared" si="60"/>
        <v>40960.861562500002</v>
      </c>
      <c r="Q1929" s="10">
        <f t="shared" si="61"/>
        <v>40976.207638888889</v>
      </c>
    </row>
    <row r="1930" spans="1:17" hidden="1" x14ac:dyDescent="0.3">
      <c r="A1930" s="7">
        <v>1928</v>
      </c>
      <c r="B1930" s="3">
        <v>2550</v>
      </c>
      <c r="C1930" s="5">
        <v>2630</v>
      </c>
      <c r="D1930" t="s">
        <v>1752</v>
      </c>
      <c r="E1930" t="s">
        <v>1757</v>
      </c>
      <c r="F1930">
        <v>1367940794</v>
      </c>
      <c r="G1930">
        <v>1365348794</v>
      </c>
      <c r="H1930" t="b">
        <v>0</v>
      </c>
      <c r="I1930">
        <v>34</v>
      </c>
      <c r="J1930" t="b">
        <v>1</v>
      </c>
      <c r="K1930" t="s">
        <v>1810</v>
      </c>
      <c r="L1930">
        <f>ROUND(C1930/B1930*100,0)</f>
        <v>103</v>
      </c>
      <c r="M1930">
        <f>IFERROR(ROUND(C1930/I1930,2),0)</f>
        <v>77.349999999999994</v>
      </c>
      <c r="N1930" t="s">
        <v>1863</v>
      </c>
      <c r="O1930" t="s">
        <v>1867</v>
      </c>
      <c r="P1930" s="10">
        <f t="shared" si="60"/>
        <v>41371.648078703707</v>
      </c>
      <c r="Q1930" s="10">
        <f t="shared" si="61"/>
        <v>41401.648078703707</v>
      </c>
    </row>
    <row r="1931" spans="1:17" hidden="1" x14ac:dyDescent="0.3">
      <c r="A1931" s="7">
        <v>1929</v>
      </c>
      <c r="B1931" s="3">
        <v>3200</v>
      </c>
      <c r="C1931" s="5">
        <v>3210</v>
      </c>
      <c r="D1931" t="s">
        <v>1752</v>
      </c>
      <c r="E1931" t="s">
        <v>1757</v>
      </c>
      <c r="F1931">
        <v>1309825866</v>
      </c>
      <c r="G1931">
        <v>1306197066</v>
      </c>
      <c r="H1931" t="b">
        <v>0</v>
      </c>
      <c r="I1931">
        <v>75</v>
      </c>
      <c r="J1931" t="b">
        <v>1</v>
      </c>
      <c r="K1931" t="s">
        <v>1810</v>
      </c>
      <c r="L1931">
        <f>ROUND(C1931/B1931*100,0)</f>
        <v>100</v>
      </c>
      <c r="M1931">
        <f>IFERROR(ROUND(C1931/I1931,2),0)</f>
        <v>42.8</v>
      </c>
      <c r="N1931" t="s">
        <v>1863</v>
      </c>
      <c r="O1931" t="s">
        <v>1867</v>
      </c>
      <c r="P1931" s="10">
        <f t="shared" si="60"/>
        <v>40687.021597222221</v>
      </c>
      <c r="Q1931" s="10">
        <f t="shared" si="61"/>
        <v>40729.021597222221</v>
      </c>
    </row>
    <row r="1932" spans="1:17" hidden="1" x14ac:dyDescent="0.3">
      <c r="A1932" s="7">
        <v>1930</v>
      </c>
      <c r="B1932" s="3">
        <v>1000</v>
      </c>
      <c r="C1932" s="5">
        <v>1270</v>
      </c>
      <c r="D1932" t="s">
        <v>1752</v>
      </c>
      <c r="E1932" t="s">
        <v>1757</v>
      </c>
      <c r="F1932">
        <v>1373203482</v>
      </c>
      <c r="G1932">
        <v>1368019482</v>
      </c>
      <c r="H1932" t="b">
        <v>0</v>
      </c>
      <c r="I1932">
        <v>26</v>
      </c>
      <c r="J1932" t="b">
        <v>1</v>
      </c>
      <c r="K1932" t="s">
        <v>1810</v>
      </c>
      <c r="L1932">
        <f>ROUND(C1932/B1932*100,0)</f>
        <v>127</v>
      </c>
      <c r="M1932">
        <f>IFERROR(ROUND(C1932/I1932,2),0)</f>
        <v>48.85</v>
      </c>
      <c r="N1932" t="s">
        <v>1863</v>
      </c>
      <c r="O1932" t="s">
        <v>1867</v>
      </c>
      <c r="P1932" s="10">
        <f t="shared" si="60"/>
        <v>41402.558819444443</v>
      </c>
      <c r="Q1932" s="10">
        <f t="shared" si="61"/>
        <v>41462.558819444443</v>
      </c>
    </row>
    <row r="1933" spans="1:17" hidden="1" x14ac:dyDescent="0.3">
      <c r="A1933" s="7">
        <v>1931</v>
      </c>
      <c r="B1933" s="3">
        <v>2000</v>
      </c>
      <c r="C1933" s="5">
        <v>2412.02</v>
      </c>
      <c r="D1933" t="s">
        <v>1752</v>
      </c>
      <c r="E1933" t="s">
        <v>1757</v>
      </c>
      <c r="F1933">
        <v>1337657400</v>
      </c>
      <c r="G1933">
        <v>1336512309</v>
      </c>
      <c r="H1933" t="b">
        <v>0</v>
      </c>
      <c r="I1933">
        <v>50</v>
      </c>
      <c r="J1933" t="b">
        <v>1</v>
      </c>
      <c r="K1933" t="s">
        <v>1810</v>
      </c>
      <c r="L1933">
        <f>ROUND(C1933/B1933*100,0)</f>
        <v>121</v>
      </c>
      <c r="M1933">
        <f>IFERROR(ROUND(C1933/I1933,2),0)</f>
        <v>48.24</v>
      </c>
      <c r="N1933" t="s">
        <v>1863</v>
      </c>
      <c r="O1933" t="s">
        <v>1867</v>
      </c>
      <c r="P1933" s="10">
        <f t="shared" si="60"/>
        <v>41037.892465277779</v>
      </c>
      <c r="Q1933" s="10">
        <f t="shared" si="61"/>
        <v>41051.145833333336</v>
      </c>
    </row>
    <row r="1934" spans="1:17" hidden="1" x14ac:dyDescent="0.3">
      <c r="A1934" s="7">
        <v>1932</v>
      </c>
      <c r="B1934" s="3">
        <v>5250</v>
      </c>
      <c r="C1934" s="5">
        <v>5617</v>
      </c>
      <c r="D1934" t="s">
        <v>1752</v>
      </c>
      <c r="E1934" t="s">
        <v>1757</v>
      </c>
      <c r="F1934">
        <v>1327433173</v>
      </c>
      <c r="G1934">
        <v>1325618773</v>
      </c>
      <c r="H1934" t="b">
        <v>0</v>
      </c>
      <c r="I1934">
        <v>80</v>
      </c>
      <c r="J1934" t="b">
        <v>1</v>
      </c>
      <c r="K1934" t="s">
        <v>1810</v>
      </c>
      <c r="L1934">
        <f>ROUND(C1934/B1934*100,0)</f>
        <v>107</v>
      </c>
      <c r="M1934">
        <f>IFERROR(ROUND(C1934/I1934,2),0)</f>
        <v>70.209999999999994</v>
      </c>
      <c r="N1934" t="s">
        <v>1863</v>
      </c>
      <c r="O1934" t="s">
        <v>1867</v>
      </c>
      <c r="P1934" s="10">
        <f t="shared" si="60"/>
        <v>40911.809872685182</v>
      </c>
      <c r="Q1934" s="10">
        <f t="shared" si="61"/>
        <v>40932.809872685182</v>
      </c>
    </row>
    <row r="1935" spans="1:17" hidden="1" x14ac:dyDescent="0.3">
      <c r="A1935" s="7">
        <v>1933</v>
      </c>
      <c r="B1935" s="3">
        <v>6000</v>
      </c>
      <c r="C1935" s="5">
        <v>10346</v>
      </c>
      <c r="D1935" t="s">
        <v>1752</v>
      </c>
      <c r="E1935" t="s">
        <v>1757</v>
      </c>
      <c r="F1935">
        <v>1411787307</v>
      </c>
      <c r="G1935">
        <v>1409195307</v>
      </c>
      <c r="H1935" t="b">
        <v>0</v>
      </c>
      <c r="I1935">
        <v>110</v>
      </c>
      <c r="J1935" t="b">
        <v>1</v>
      </c>
      <c r="K1935" t="s">
        <v>1810</v>
      </c>
      <c r="L1935">
        <f>ROUND(C1935/B1935*100,0)</f>
        <v>172</v>
      </c>
      <c r="M1935">
        <f>IFERROR(ROUND(C1935/I1935,2),0)</f>
        <v>94.05</v>
      </c>
      <c r="N1935" t="s">
        <v>1863</v>
      </c>
      <c r="O1935" t="s">
        <v>1867</v>
      </c>
      <c r="P1935" s="10">
        <f t="shared" si="60"/>
        <v>41879.130868055552</v>
      </c>
      <c r="Q1935" s="10">
        <f t="shared" si="61"/>
        <v>41909.130868055552</v>
      </c>
    </row>
    <row r="1936" spans="1:17" hidden="1" x14ac:dyDescent="0.3">
      <c r="A1936" s="7">
        <v>1934</v>
      </c>
      <c r="B1936" s="3">
        <v>5000</v>
      </c>
      <c r="C1936" s="5">
        <v>6181</v>
      </c>
      <c r="D1936" t="s">
        <v>1752</v>
      </c>
      <c r="E1936" t="s">
        <v>1757</v>
      </c>
      <c r="F1936">
        <v>1324789200</v>
      </c>
      <c r="G1936">
        <v>1321649321</v>
      </c>
      <c r="H1936" t="b">
        <v>0</v>
      </c>
      <c r="I1936">
        <v>77</v>
      </c>
      <c r="J1936" t="b">
        <v>1</v>
      </c>
      <c r="K1936" t="s">
        <v>1810</v>
      </c>
      <c r="L1936">
        <f>ROUND(C1936/B1936*100,0)</f>
        <v>124</v>
      </c>
      <c r="M1936">
        <f>IFERROR(ROUND(C1936/I1936,2),0)</f>
        <v>80.27</v>
      </c>
      <c r="N1936" t="s">
        <v>1863</v>
      </c>
      <c r="O1936" t="s">
        <v>1867</v>
      </c>
      <c r="P1936" s="10">
        <f t="shared" si="60"/>
        <v>40865.867141203707</v>
      </c>
      <c r="Q1936" s="10">
        <f t="shared" si="61"/>
        <v>40902.208333333336</v>
      </c>
    </row>
    <row r="1937" spans="1:17" hidden="1" x14ac:dyDescent="0.3">
      <c r="A1937" s="7">
        <v>1935</v>
      </c>
      <c r="B1937" s="3">
        <v>2500</v>
      </c>
      <c r="C1937" s="5">
        <v>2710</v>
      </c>
      <c r="D1937" t="s">
        <v>1752</v>
      </c>
      <c r="E1937" t="s">
        <v>1757</v>
      </c>
      <c r="F1937">
        <v>1403326740</v>
      </c>
      <c r="G1937">
        <v>1400106171</v>
      </c>
      <c r="H1937" t="b">
        <v>0</v>
      </c>
      <c r="I1937">
        <v>50</v>
      </c>
      <c r="J1937" t="b">
        <v>1</v>
      </c>
      <c r="K1937" t="s">
        <v>1810</v>
      </c>
      <c r="L1937">
        <f>ROUND(C1937/B1937*100,0)</f>
        <v>108</v>
      </c>
      <c r="M1937">
        <f>IFERROR(ROUND(C1937/I1937,2),0)</f>
        <v>54.2</v>
      </c>
      <c r="N1937" t="s">
        <v>1863</v>
      </c>
      <c r="O1937" t="s">
        <v>1867</v>
      </c>
      <c r="P1937" s="10">
        <f t="shared" si="60"/>
        <v>41773.932534722226</v>
      </c>
      <c r="Q1937" s="10">
        <f t="shared" si="61"/>
        <v>41811.207638888889</v>
      </c>
    </row>
    <row r="1938" spans="1:17" hidden="1" x14ac:dyDescent="0.3">
      <c r="A1938" s="7">
        <v>1936</v>
      </c>
      <c r="B1938" s="3">
        <v>7500</v>
      </c>
      <c r="C1938" s="5">
        <v>8739.01</v>
      </c>
      <c r="D1938" t="s">
        <v>1752</v>
      </c>
      <c r="E1938" t="s">
        <v>1757</v>
      </c>
      <c r="F1938">
        <v>1323151140</v>
      </c>
      <c r="G1938">
        <v>1320528070</v>
      </c>
      <c r="H1938" t="b">
        <v>0</v>
      </c>
      <c r="I1938">
        <v>145</v>
      </c>
      <c r="J1938" t="b">
        <v>1</v>
      </c>
      <c r="K1938" t="s">
        <v>1810</v>
      </c>
      <c r="L1938">
        <f>ROUND(C1938/B1938*100,0)</f>
        <v>117</v>
      </c>
      <c r="M1938">
        <f>IFERROR(ROUND(C1938/I1938,2),0)</f>
        <v>60.27</v>
      </c>
      <c r="N1938" t="s">
        <v>1863</v>
      </c>
      <c r="O1938" t="s">
        <v>1867</v>
      </c>
      <c r="P1938" s="10">
        <f t="shared" si="60"/>
        <v>40852.889699074076</v>
      </c>
      <c r="Q1938" s="10">
        <f t="shared" si="61"/>
        <v>40883.249305555553</v>
      </c>
    </row>
    <row r="1939" spans="1:17" hidden="1" x14ac:dyDescent="0.3">
      <c r="A1939" s="7">
        <v>1937</v>
      </c>
      <c r="B1939" s="3">
        <v>600</v>
      </c>
      <c r="C1939" s="5">
        <v>1123.47</v>
      </c>
      <c r="D1939" t="s">
        <v>1752</v>
      </c>
      <c r="E1939" t="s">
        <v>1757</v>
      </c>
      <c r="F1939">
        <v>1339732740</v>
      </c>
      <c r="G1939">
        <v>1338346281</v>
      </c>
      <c r="H1939" t="b">
        <v>0</v>
      </c>
      <c r="I1939">
        <v>29</v>
      </c>
      <c r="J1939" t="b">
        <v>1</v>
      </c>
      <c r="K1939" t="s">
        <v>1810</v>
      </c>
      <c r="L1939">
        <f>ROUND(C1939/B1939*100,0)</f>
        <v>187</v>
      </c>
      <c r="M1939">
        <f>IFERROR(ROUND(C1939/I1939,2),0)</f>
        <v>38.74</v>
      </c>
      <c r="N1939" t="s">
        <v>1863</v>
      </c>
      <c r="O1939" t="s">
        <v>1867</v>
      </c>
      <c r="P1939" s="10">
        <f t="shared" si="60"/>
        <v>41059.118993055556</v>
      </c>
      <c r="Q1939" s="10">
        <f t="shared" si="61"/>
        <v>41075.165972222225</v>
      </c>
    </row>
    <row r="1940" spans="1:17" hidden="1" x14ac:dyDescent="0.3">
      <c r="A1940" s="7">
        <v>1938</v>
      </c>
      <c r="B1940" s="3">
        <v>15000</v>
      </c>
      <c r="C1940" s="5">
        <v>17390</v>
      </c>
      <c r="D1940" t="s">
        <v>1752</v>
      </c>
      <c r="E1940" t="s">
        <v>1757</v>
      </c>
      <c r="F1940">
        <v>1372741200</v>
      </c>
      <c r="G1940">
        <v>1370067231</v>
      </c>
      <c r="H1940" t="b">
        <v>0</v>
      </c>
      <c r="I1940">
        <v>114</v>
      </c>
      <c r="J1940" t="b">
        <v>1</v>
      </c>
      <c r="K1940" t="s">
        <v>1810</v>
      </c>
      <c r="L1940">
        <f>ROUND(C1940/B1940*100,0)</f>
        <v>116</v>
      </c>
      <c r="M1940">
        <f>IFERROR(ROUND(C1940/I1940,2),0)</f>
        <v>152.54</v>
      </c>
      <c r="N1940" t="s">
        <v>1863</v>
      </c>
      <c r="O1940" t="s">
        <v>1867</v>
      </c>
      <c r="P1940" s="10">
        <f t="shared" si="60"/>
        <v>41426.259618055556</v>
      </c>
      <c r="Q1940" s="10">
        <f t="shared" si="61"/>
        <v>41457.208333333336</v>
      </c>
    </row>
    <row r="1941" spans="1:17" hidden="1" x14ac:dyDescent="0.3">
      <c r="A1941" s="7">
        <v>1939</v>
      </c>
      <c r="B1941" s="3">
        <v>10000</v>
      </c>
      <c r="C1941" s="5">
        <v>11070</v>
      </c>
      <c r="D1941" t="s">
        <v>1752</v>
      </c>
      <c r="E1941" t="s">
        <v>1757</v>
      </c>
      <c r="F1941">
        <v>1362955108</v>
      </c>
      <c r="G1941">
        <v>1360366708</v>
      </c>
      <c r="H1941" t="b">
        <v>0</v>
      </c>
      <c r="I1941">
        <v>96</v>
      </c>
      <c r="J1941" t="b">
        <v>1</v>
      </c>
      <c r="K1941" t="s">
        <v>1810</v>
      </c>
      <c r="L1941">
        <f>ROUND(C1941/B1941*100,0)</f>
        <v>111</v>
      </c>
      <c r="M1941">
        <f>IFERROR(ROUND(C1941/I1941,2),0)</f>
        <v>115.31</v>
      </c>
      <c r="N1941" t="s">
        <v>1863</v>
      </c>
      <c r="O1941" t="s">
        <v>1867</v>
      </c>
      <c r="P1941" s="10">
        <f t="shared" si="60"/>
        <v>41313.985046296293</v>
      </c>
      <c r="Q1941" s="10">
        <f t="shared" si="61"/>
        <v>41343.943379629629</v>
      </c>
    </row>
    <row r="1942" spans="1:17" hidden="1" x14ac:dyDescent="0.3">
      <c r="A1942" s="7">
        <v>1940</v>
      </c>
      <c r="B1942" s="3">
        <v>650</v>
      </c>
      <c r="C1942" s="5">
        <v>1111</v>
      </c>
      <c r="D1942" t="s">
        <v>1752</v>
      </c>
      <c r="E1942" t="s">
        <v>1757</v>
      </c>
      <c r="F1942">
        <v>1308110340</v>
      </c>
      <c r="G1942">
        <v>1304770233</v>
      </c>
      <c r="H1942" t="b">
        <v>0</v>
      </c>
      <c r="I1942">
        <v>31</v>
      </c>
      <c r="J1942" t="b">
        <v>1</v>
      </c>
      <c r="K1942" t="s">
        <v>1810</v>
      </c>
      <c r="L1942">
        <f>ROUND(C1942/B1942*100,0)</f>
        <v>171</v>
      </c>
      <c r="M1942">
        <f>IFERROR(ROUND(C1942/I1942,2),0)</f>
        <v>35.840000000000003</v>
      </c>
      <c r="N1942" t="s">
        <v>1863</v>
      </c>
      <c r="O1942" t="s">
        <v>1867</v>
      </c>
      <c r="P1942" s="10">
        <f t="shared" si="60"/>
        <v>40670.507326388892</v>
      </c>
      <c r="Q1942" s="10">
        <f t="shared" si="61"/>
        <v>40709.165972222225</v>
      </c>
    </row>
    <row r="1943" spans="1:17" hidden="1" x14ac:dyDescent="0.3">
      <c r="A1943" s="7">
        <v>1941</v>
      </c>
      <c r="B1943" s="3">
        <v>250000</v>
      </c>
      <c r="C1943" s="5">
        <v>315295.89</v>
      </c>
      <c r="D1943" t="s">
        <v>1752</v>
      </c>
      <c r="E1943" t="s">
        <v>1757</v>
      </c>
      <c r="F1943">
        <v>1400137131</v>
      </c>
      <c r="G1943">
        <v>1397545131</v>
      </c>
      <c r="H1943" t="b">
        <v>1</v>
      </c>
      <c r="I1943">
        <v>4883</v>
      </c>
      <c r="J1943" t="b">
        <v>1</v>
      </c>
      <c r="K1943" t="s">
        <v>1826</v>
      </c>
      <c r="L1943">
        <f>ROUND(C1943/B1943*100,0)</f>
        <v>126</v>
      </c>
      <c r="M1943">
        <f>IFERROR(ROUND(C1943/I1943,2),0)</f>
        <v>64.569999999999993</v>
      </c>
      <c r="N1943" t="s">
        <v>1857</v>
      </c>
      <c r="O1943" t="s">
        <v>1887</v>
      </c>
      <c r="P1943" s="10">
        <f t="shared" si="60"/>
        <v>41744.290868055556</v>
      </c>
      <c r="Q1943" s="10">
        <f t="shared" si="61"/>
        <v>41774.290868055556</v>
      </c>
    </row>
    <row r="1944" spans="1:17" hidden="1" x14ac:dyDescent="0.3">
      <c r="A1944" s="7">
        <v>1942</v>
      </c>
      <c r="B1944" s="3">
        <v>6000</v>
      </c>
      <c r="C1944" s="5">
        <v>8306.42</v>
      </c>
      <c r="D1944" t="s">
        <v>1752</v>
      </c>
      <c r="E1944" t="s">
        <v>1757</v>
      </c>
      <c r="F1944">
        <v>1309809140</v>
      </c>
      <c r="G1944">
        <v>1302033140</v>
      </c>
      <c r="H1944" t="b">
        <v>1</v>
      </c>
      <c r="I1944">
        <v>95</v>
      </c>
      <c r="J1944" t="b">
        <v>1</v>
      </c>
      <c r="K1944" t="s">
        <v>1826</v>
      </c>
      <c r="L1944">
        <f>ROUND(C1944/B1944*100,0)</f>
        <v>138</v>
      </c>
      <c r="M1944">
        <f>IFERROR(ROUND(C1944/I1944,2),0)</f>
        <v>87.44</v>
      </c>
      <c r="N1944" t="s">
        <v>1857</v>
      </c>
      <c r="O1944" t="s">
        <v>1887</v>
      </c>
      <c r="P1944" s="10">
        <f t="shared" si="60"/>
        <v>40638.828009259261</v>
      </c>
      <c r="Q1944" s="10">
        <f t="shared" si="61"/>
        <v>40728.828009259261</v>
      </c>
    </row>
    <row r="1945" spans="1:17" hidden="1" x14ac:dyDescent="0.3">
      <c r="A1945" s="7">
        <v>1943</v>
      </c>
      <c r="B1945" s="3">
        <v>10000</v>
      </c>
      <c r="C1945" s="5">
        <v>170525</v>
      </c>
      <c r="D1945" t="s">
        <v>1752</v>
      </c>
      <c r="E1945" t="s">
        <v>1757</v>
      </c>
      <c r="F1945">
        <v>1470896916</v>
      </c>
      <c r="G1945">
        <v>1467008916</v>
      </c>
      <c r="H1945" t="b">
        <v>1</v>
      </c>
      <c r="I1945">
        <v>2478</v>
      </c>
      <c r="J1945" t="b">
        <v>1</v>
      </c>
      <c r="K1945" t="s">
        <v>1826</v>
      </c>
      <c r="L1945">
        <f>ROUND(C1945/B1945*100,0)</f>
        <v>1705</v>
      </c>
      <c r="M1945">
        <f>IFERROR(ROUND(C1945/I1945,2),0)</f>
        <v>68.819999999999993</v>
      </c>
      <c r="N1945" t="s">
        <v>1857</v>
      </c>
      <c r="O1945" t="s">
        <v>1887</v>
      </c>
      <c r="P1945" s="10">
        <f t="shared" si="60"/>
        <v>42548.269861111112</v>
      </c>
      <c r="Q1945" s="10">
        <f t="shared" si="61"/>
        <v>42593.269861111112</v>
      </c>
    </row>
    <row r="1946" spans="1:17" hidden="1" x14ac:dyDescent="0.3">
      <c r="A1946" s="7">
        <v>1944</v>
      </c>
      <c r="B1946" s="3">
        <v>40000</v>
      </c>
      <c r="C1946" s="5">
        <v>315222.2</v>
      </c>
      <c r="D1946" t="s">
        <v>1752</v>
      </c>
      <c r="E1946" t="s">
        <v>1757</v>
      </c>
      <c r="F1946">
        <v>1398952890</v>
      </c>
      <c r="G1946">
        <v>1396360890</v>
      </c>
      <c r="H1946" t="b">
        <v>1</v>
      </c>
      <c r="I1946">
        <v>1789</v>
      </c>
      <c r="J1946" t="b">
        <v>1</v>
      </c>
      <c r="K1946" t="s">
        <v>1826</v>
      </c>
      <c r="L1946">
        <f>ROUND(C1946/B1946*100,0)</f>
        <v>788</v>
      </c>
      <c r="M1946">
        <f>IFERROR(ROUND(C1946/I1946,2),0)</f>
        <v>176.2</v>
      </c>
      <c r="N1946" t="s">
        <v>1857</v>
      </c>
      <c r="O1946" t="s">
        <v>1887</v>
      </c>
      <c r="P1946" s="10">
        <f t="shared" si="60"/>
        <v>41730.584374999999</v>
      </c>
      <c r="Q1946" s="10">
        <f t="shared" si="61"/>
        <v>41760.584374999999</v>
      </c>
    </row>
    <row r="1947" spans="1:17" hidden="1" x14ac:dyDescent="0.3">
      <c r="A1947" s="7">
        <v>1945</v>
      </c>
      <c r="B1947" s="3">
        <v>100000</v>
      </c>
      <c r="C1947" s="5">
        <v>348018</v>
      </c>
      <c r="D1947" t="s">
        <v>1752</v>
      </c>
      <c r="E1947" t="s">
        <v>1760</v>
      </c>
      <c r="F1947">
        <v>1436680958</v>
      </c>
      <c r="G1947">
        <v>1433224958</v>
      </c>
      <c r="H1947" t="b">
        <v>1</v>
      </c>
      <c r="I1947">
        <v>680</v>
      </c>
      <c r="J1947" t="b">
        <v>1</v>
      </c>
      <c r="K1947" t="s">
        <v>1826</v>
      </c>
      <c r="L1947">
        <f>ROUND(C1947/B1947*100,0)</f>
        <v>348</v>
      </c>
      <c r="M1947">
        <f>IFERROR(ROUND(C1947/I1947,2),0)</f>
        <v>511.79</v>
      </c>
      <c r="N1947" t="s">
        <v>1857</v>
      </c>
      <c r="O1947" t="s">
        <v>1887</v>
      </c>
      <c r="P1947" s="10">
        <f t="shared" si="60"/>
        <v>42157.251828703709</v>
      </c>
      <c r="Q1947" s="10">
        <f t="shared" si="61"/>
        <v>42197.251828703709</v>
      </c>
    </row>
    <row r="1948" spans="1:17" hidden="1" x14ac:dyDescent="0.3">
      <c r="A1948" s="7">
        <v>1946</v>
      </c>
      <c r="B1948" s="3">
        <v>7500</v>
      </c>
      <c r="C1948" s="5">
        <v>11231</v>
      </c>
      <c r="D1948" t="s">
        <v>1752</v>
      </c>
      <c r="E1948" t="s">
        <v>1757</v>
      </c>
      <c r="F1948">
        <v>1397961361</v>
      </c>
      <c r="G1948">
        <v>1392780961</v>
      </c>
      <c r="H1948" t="b">
        <v>1</v>
      </c>
      <c r="I1948">
        <v>70</v>
      </c>
      <c r="J1948" t="b">
        <v>1</v>
      </c>
      <c r="K1948" t="s">
        <v>1826</v>
      </c>
      <c r="L1948">
        <f>ROUND(C1948/B1948*100,0)</f>
        <v>150</v>
      </c>
      <c r="M1948">
        <f>IFERROR(ROUND(C1948/I1948,2),0)</f>
        <v>160.44</v>
      </c>
      <c r="N1948" t="s">
        <v>1857</v>
      </c>
      <c r="O1948" t="s">
        <v>1887</v>
      </c>
      <c r="P1948" s="10">
        <f t="shared" si="60"/>
        <v>41689.150011574071</v>
      </c>
      <c r="Q1948" s="10">
        <f t="shared" si="61"/>
        <v>41749.108344907407</v>
      </c>
    </row>
    <row r="1949" spans="1:17" hidden="1" x14ac:dyDescent="0.3">
      <c r="A1949" s="7">
        <v>1947</v>
      </c>
      <c r="B1949" s="3">
        <v>800</v>
      </c>
      <c r="C1949" s="5">
        <v>805.07</v>
      </c>
      <c r="D1949" t="s">
        <v>1752</v>
      </c>
      <c r="E1949" t="s">
        <v>1757</v>
      </c>
      <c r="F1949">
        <v>1258955940</v>
      </c>
      <c r="G1949">
        <v>1255730520</v>
      </c>
      <c r="H1949" t="b">
        <v>1</v>
      </c>
      <c r="I1949">
        <v>23</v>
      </c>
      <c r="J1949" t="b">
        <v>1</v>
      </c>
      <c r="K1949" t="s">
        <v>1826</v>
      </c>
      <c r="L1949">
        <f>ROUND(C1949/B1949*100,0)</f>
        <v>101</v>
      </c>
      <c r="M1949">
        <f>IFERROR(ROUND(C1949/I1949,2),0)</f>
        <v>35</v>
      </c>
      <c r="N1949" t="s">
        <v>1857</v>
      </c>
      <c r="O1949" t="s">
        <v>1887</v>
      </c>
      <c r="P1949" s="10">
        <f t="shared" si="60"/>
        <v>40102.918055555558</v>
      </c>
      <c r="Q1949" s="10">
        <f t="shared" si="61"/>
        <v>40140.249305555553</v>
      </c>
    </row>
    <row r="1950" spans="1:17" hidden="1" x14ac:dyDescent="0.3">
      <c r="A1950" s="7">
        <v>1948</v>
      </c>
      <c r="B1950" s="3">
        <v>100000</v>
      </c>
      <c r="C1950" s="5">
        <v>800211</v>
      </c>
      <c r="D1950" t="s">
        <v>1752</v>
      </c>
      <c r="E1950" t="s">
        <v>1757</v>
      </c>
      <c r="F1950">
        <v>1465232520</v>
      </c>
      <c r="G1950">
        <v>1460557809</v>
      </c>
      <c r="H1950" t="b">
        <v>1</v>
      </c>
      <c r="I1950">
        <v>4245</v>
      </c>
      <c r="J1950" t="b">
        <v>1</v>
      </c>
      <c r="K1950" t="s">
        <v>1826</v>
      </c>
      <c r="L1950">
        <f>ROUND(C1950/B1950*100,0)</f>
        <v>800</v>
      </c>
      <c r="M1950">
        <f>IFERROR(ROUND(C1950/I1950,2),0)</f>
        <v>188.51</v>
      </c>
      <c r="N1950" t="s">
        <v>1857</v>
      </c>
      <c r="O1950" t="s">
        <v>1887</v>
      </c>
      <c r="P1950" s="10">
        <f t="shared" si="60"/>
        <v>42473.604270833333</v>
      </c>
      <c r="Q1950" s="10">
        <f t="shared" si="61"/>
        <v>42527.709722222222</v>
      </c>
    </row>
    <row r="1951" spans="1:17" hidden="1" x14ac:dyDescent="0.3">
      <c r="A1951" s="7">
        <v>1949</v>
      </c>
      <c r="B1951" s="3">
        <v>50000</v>
      </c>
      <c r="C1951" s="5">
        <v>53001.3</v>
      </c>
      <c r="D1951" t="s">
        <v>1752</v>
      </c>
      <c r="E1951" t="s">
        <v>1758</v>
      </c>
      <c r="F1951">
        <v>1404986951</v>
      </c>
      <c r="G1951">
        <v>1402394951</v>
      </c>
      <c r="H1951" t="b">
        <v>1</v>
      </c>
      <c r="I1951">
        <v>943</v>
      </c>
      <c r="J1951" t="b">
        <v>1</v>
      </c>
      <c r="K1951" t="s">
        <v>1826</v>
      </c>
      <c r="L1951">
        <f>ROUND(C1951/B1951*100,0)</f>
        <v>106</v>
      </c>
      <c r="M1951">
        <f>IFERROR(ROUND(C1951/I1951,2),0)</f>
        <v>56.2</v>
      </c>
      <c r="N1951" t="s">
        <v>1857</v>
      </c>
      <c r="O1951" t="s">
        <v>1887</v>
      </c>
      <c r="P1951" s="10">
        <f t="shared" si="60"/>
        <v>41800.423043981478</v>
      </c>
      <c r="Q1951" s="10">
        <f t="shared" si="61"/>
        <v>41830.423043981478</v>
      </c>
    </row>
    <row r="1952" spans="1:17" hidden="1" x14ac:dyDescent="0.3">
      <c r="A1952" s="7">
        <v>1950</v>
      </c>
      <c r="B1952" s="3">
        <v>48000</v>
      </c>
      <c r="C1952" s="5">
        <v>96248.960000000006</v>
      </c>
      <c r="D1952" t="s">
        <v>1752</v>
      </c>
      <c r="E1952" t="s">
        <v>1757</v>
      </c>
      <c r="F1952">
        <v>1303446073</v>
      </c>
      <c r="G1952">
        <v>1300767673</v>
      </c>
      <c r="H1952" t="b">
        <v>1</v>
      </c>
      <c r="I1952">
        <v>1876</v>
      </c>
      <c r="J1952" t="b">
        <v>1</v>
      </c>
      <c r="K1952" t="s">
        <v>1826</v>
      </c>
      <c r="L1952">
        <f>ROUND(C1952/B1952*100,0)</f>
        <v>201</v>
      </c>
      <c r="M1952">
        <f>IFERROR(ROUND(C1952/I1952,2),0)</f>
        <v>51.31</v>
      </c>
      <c r="N1952" t="s">
        <v>1857</v>
      </c>
      <c r="O1952" t="s">
        <v>1887</v>
      </c>
      <c r="P1952" s="10">
        <f t="shared" si="60"/>
        <v>40624.181400462963</v>
      </c>
      <c r="Q1952" s="10">
        <f t="shared" si="61"/>
        <v>40655.181400462963</v>
      </c>
    </row>
    <row r="1953" spans="1:17" hidden="1" x14ac:dyDescent="0.3">
      <c r="A1953" s="7">
        <v>1951</v>
      </c>
      <c r="B1953" s="3">
        <v>50000</v>
      </c>
      <c r="C1953" s="5">
        <v>106222</v>
      </c>
      <c r="D1953" t="s">
        <v>1752</v>
      </c>
      <c r="E1953" t="s">
        <v>1757</v>
      </c>
      <c r="F1953">
        <v>1478516737</v>
      </c>
      <c r="G1953">
        <v>1475921137</v>
      </c>
      <c r="H1953" t="b">
        <v>1</v>
      </c>
      <c r="I1953">
        <v>834</v>
      </c>
      <c r="J1953" t="b">
        <v>1</v>
      </c>
      <c r="K1953" t="s">
        <v>1826</v>
      </c>
      <c r="L1953">
        <f>ROUND(C1953/B1953*100,0)</f>
        <v>212</v>
      </c>
      <c r="M1953">
        <f>IFERROR(ROUND(C1953/I1953,2),0)</f>
        <v>127.36</v>
      </c>
      <c r="N1953" t="s">
        <v>1857</v>
      </c>
      <c r="O1953" t="s">
        <v>1887</v>
      </c>
      <c r="P1953" s="10">
        <f t="shared" si="60"/>
        <v>42651.420567129629</v>
      </c>
      <c r="Q1953" s="10">
        <f t="shared" si="61"/>
        <v>42681.462233796294</v>
      </c>
    </row>
    <row r="1954" spans="1:17" hidden="1" x14ac:dyDescent="0.3">
      <c r="A1954" s="7">
        <v>1952</v>
      </c>
      <c r="B1954" s="3">
        <v>35000</v>
      </c>
      <c r="C1954" s="5">
        <v>69465.33</v>
      </c>
      <c r="D1954" t="s">
        <v>1752</v>
      </c>
      <c r="E1954" t="s">
        <v>1762</v>
      </c>
      <c r="F1954">
        <v>1381934015</v>
      </c>
      <c r="G1954">
        <v>1378737215</v>
      </c>
      <c r="H1954" t="b">
        <v>1</v>
      </c>
      <c r="I1954">
        <v>682</v>
      </c>
      <c r="J1954" t="b">
        <v>1</v>
      </c>
      <c r="K1954" t="s">
        <v>1826</v>
      </c>
      <c r="L1954">
        <f>ROUND(C1954/B1954*100,0)</f>
        <v>198</v>
      </c>
      <c r="M1954">
        <f>IFERROR(ROUND(C1954/I1954,2),0)</f>
        <v>101.86</v>
      </c>
      <c r="N1954" t="s">
        <v>1857</v>
      </c>
      <c r="O1954" t="s">
        <v>1887</v>
      </c>
      <c r="P1954" s="10">
        <f t="shared" si="60"/>
        <v>41526.60665509259</v>
      </c>
      <c r="Q1954" s="10">
        <f t="shared" si="61"/>
        <v>41563.60665509259</v>
      </c>
    </row>
    <row r="1955" spans="1:17" hidden="1" x14ac:dyDescent="0.3">
      <c r="A1955" s="7">
        <v>1953</v>
      </c>
      <c r="B1955" s="3">
        <v>15000</v>
      </c>
      <c r="C1955" s="5">
        <v>33892</v>
      </c>
      <c r="D1955" t="s">
        <v>1752</v>
      </c>
      <c r="E1955" t="s">
        <v>1757</v>
      </c>
      <c r="F1955">
        <v>1330657200</v>
      </c>
      <c r="G1955">
        <v>1328158065</v>
      </c>
      <c r="H1955" t="b">
        <v>1</v>
      </c>
      <c r="I1955">
        <v>147</v>
      </c>
      <c r="J1955" t="b">
        <v>1</v>
      </c>
      <c r="K1955" t="s">
        <v>1826</v>
      </c>
      <c r="L1955">
        <f>ROUND(C1955/B1955*100,0)</f>
        <v>226</v>
      </c>
      <c r="M1955">
        <f>IFERROR(ROUND(C1955/I1955,2),0)</f>
        <v>230.56</v>
      </c>
      <c r="N1955" t="s">
        <v>1857</v>
      </c>
      <c r="O1955" t="s">
        <v>1887</v>
      </c>
      <c r="P1955" s="10">
        <f t="shared" si="60"/>
        <v>40941.199826388889</v>
      </c>
      <c r="Q1955" s="10">
        <f t="shared" si="61"/>
        <v>40970.125</v>
      </c>
    </row>
    <row r="1956" spans="1:17" hidden="1" x14ac:dyDescent="0.3">
      <c r="A1956" s="7">
        <v>1954</v>
      </c>
      <c r="B1956" s="3">
        <v>50000</v>
      </c>
      <c r="C1956" s="5">
        <v>349474</v>
      </c>
      <c r="D1956" t="s">
        <v>1752</v>
      </c>
      <c r="E1956" t="s">
        <v>1757</v>
      </c>
      <c r="F1956">
        <v>1457758800</v>
      </c>
      <c r="G1956">
        <v>1453730176</v>
      </c>
      <c r="H1956" t="b">
        <v>1</v>
      </c>
      <c r="I1956">
        <v>415</v>
      </c>
      <c r="J1956" t="b">
        <v>1</v>
      </c>
      <c r="K1956" t="s">
        <v>1826</v>
      </c>
      <c r="L1956">
        <f>ROUND(C1956/B1956*100,0)</f>
        <v>699</v>
      </c>
      <c r="M1956">
        <f>IFERROR(ROUND(C1956/I1956,2),0)</f>
        <v>842.11</v>
      </c>
      <c r="N1956" t="s">
        <v>1857</v>
      </c>
      <c r="O1956" t="s">
        <v>1887</v>
      </c>
      <c r="P1956" s="10">
        <f t="shared" si="60"/>
        <v>42394.580740740741</v>
      </c>
      <c r="Q1956" s="10">
        <f t="shared" si="61"/>
        <v>42441.208333333328</v>
      </c>
    </row>
    <row r="1957" spans="1:17" hidden="1" x14ac:dyDescent="0.3">
      <c r="A1957" s="7">
        <v>1955</v>
      </c>
      <c r="B1957" s="3">
        <v>42000</v>
      </c>
      <c r="C1957" s="5">
        <v>167410.01999999999</v>
      </c>
      <c r="D1957" t="s">
        <v>1752</v>
      </c>
      <c r="E1957" t="s">
        <v>1757</v>
      </c>
      <c r="F1957">
        <v>1337799600</v>
      </c>
      <c r="G1957">
        <v>1334989881</v>
      </c>
      <c r="H1957" t="b">
        <v>1</v>
      </c>
      <c r="I1957">
        <v>290</v>
      </c>
      <c r="J1957" t="b">
        <v>1</v>
      </c>
      <c r="K1957" t="s">
        <v>1826</v>
      </c>
      <c r="L1957">
        <f>ROUND(C1957/B1957*100,0)</f>
        <v>399</v>
      </c>
      <c r="M1957">
        <f>IFERROR(ROUND(C1957/I1957,2),0)</f>
        <v>577.28</v>
      </c>
      <c r="N1957" t="s">
        <v>1857</v>
      </c>
      <c r="O1957" t="s">
        <v>1887</v>
      </c>
      <c r="P1957" s="10">
        <f t="shared" si="60"/>
        <v>41020.271770833337</v>
      </c>
      <c r="Q1957" s="10">
        <f t="shared" si="61"/>
        <v>41052.791666666664</v>
      </c>
    </row>
    <row r="1958" spans="1:17" hidden="1" x14ac:dyDescent="0.3">
      <c r="A1958" s="7">
        <v>1956</v>
      </c>
      <c r="B1958" s="3">
        <v>60000</v>
      </c>
      <c r="C1958" s="5">
        <v>176420</v>
      </c>
      <c r="D1958" t="s">
        <v>1752</v>
      </c>
      <c r="E1958" t="s">
        <v>1757</v>
      </c>
      <c r="F1958">
        <v>1429391405</v>
      </c>
      <c r="G1958">
        <v>1425507005</v>
      </c>
      <c r="H1958" t="b">
        <v>1</v>
      </c>
      <c r="I1958">
        <v>365</v>
      </c>
      <c r="J1958" t="b">
        <v>1</v>
      </c>
      <c r="K1958" t="s">
        <v>1826</v>
      </c>
      <c r="L1958">
        <f>ROUND(C1958/B1958*100,0)</f>
        <v>294</v>
      </c>
      <c r="M1958">
        <f>IFERROR(ROUND(C1958/I1958,2),0)</f>
        <v>483.34</v>
      </c>
      <c r="N1958" t="s">
        <v>1857</v>
      </c>
      <c r="O1958" t="s">
        <v>1887</v>
      </c>
      <c r="P1958" s="10">
        <f t="shared" si="60"/>
        <v>42067.923668981486</v>
      </c>
      <c r="Q1958" s="10">
        <f t="shared" si="61"/>
        <v>42112.882002314815</v>
      </c>
    </row>
    <row r="1959" spans="1:17" hidden="1" x14ac:dyDescent="0.3">
      <c r="A1959" s="7">
        <v>1957</v>
      </c>
      <c r="B1959" s="3">
        <v>30000</v>
      </c>
      <c r="C1959" s="5">
        <v>50251.41</v>
      </c>
      <c r="D1959" t="s">
        <v>1752</v>
      </c>
      <c r="E1959" t="s">
        <v>1757</v>
      </c>
      <c r="F1959">
        <v>1351304513</v>
      </c>
      <c r="G1959">
        <v>1348712513</v>
      </c>
      <c r="H1959" t="b">
        <v>1</v>
      </c>
      <c r="I1959">
        <v>660</v>
      </c>
      <c r="J1959" t="b">
        <v>1</v>
      </c>
      <c r="K1959" t="s">
        <v>1826</v>
      </c>
      <c r="L1959">
        <f>ROUND(C1959/B1959*100,0)</f>
        <v>168</v>
      </c>
      <c r="M1959">
        <f>IFERROR(ROUND(C1959/I1959,2),0)</f>
        <v>76.14</v>
      </c>
      <c r="N1959" t="s">
        <v>1857</v>
      </c>
      <c r="O1959" t="s">
        <v>1887</v>
      </c>
      <c r="P1959" s="10">
        <f t="shared" si="60"/>
        <v>41179.098530092589</v>
      </c>
      <c r="Q1959" s="10">
        <f t="shared" si="61"/>
        <v>41209.098530092589</v>
      </c>
    </row>
    <row r="1960" spans="1:17" hidden="1" x14ac:dyDescent="0.3">
      <c r="A1960" s="7">
        <v>1958</v>
      </c>
      <c r="B1960" s="3">
        <v>7000</v>
      </c>
      <c r="C1960" s="5">
        <v>100490.02</v>
      </c>
      <c r="D1960" t="s">
        <v>1752</v>
      </c>
      <c r="E1960" t="s">
        <v>1757</v>
      </c>
      <c r="F1960">
        <v>1364078561</v>
      </c>
      <c r="G1960">
        <v>1361490161</v>
      </c>
      <c r="H1960" t="b">
        <v>1</v>
      </c>
      <c r="I1960">
        <v>1356</v>
      </c>
      <c r="J1960" t="b">
        <v>1</v>
      </c>
      <c r="K1960" t="s">
        <v>1826</v>
      </c>
      <c r="L1960">
        <f>ROUND(C1960/B1960*100,0)</f>
        <v>1436</v>
      </c>
      <c r="M1960">
        <f>IFERROR(ROUND(C1960/I1960,2),0)</f>
        <v>74.11</v>
      </c>
      <c r="N1960" t="s">
        <v>1857</v>
      </c>
      <c r="O1960" t="s">
        <v>1887</v>
      </c>
      <c r="P1960" s="10">
        <f t="shared" si="60"/>
        <v>41326.987974537034</v>
      </c>
      <c r="Q1960" s="10">
        <f t="shared" si="61"/>
        <v>41356.94630787037</v>
      </c>
    </row>
    <row r="1961" spans="1:17" hidden="1" x14ac:dyDescent="0.3">
      <c r="A1961" s="7">
        <v>1959</v>
      </c>
      <c r="B1961" s="3">
        <v>10000</v>
      </c>
      <c r="C1961" s="5">
        <v>15673.44</v>
      </c>
      <c r="D1961" t="s">
        <v>1752</v>
      </c>
      <c r="E1961" t="s">
        <v>1757</v>
      </c>
      <c r="F1961">
        <v>1412121600</v>
      </c>
      <c r="G1961">
        <v>1408565860</v>
      </c>
      <c r="H1961" t="b">
        <v>1</v>
      </c>
      <c r="I1961">
        <v>424</v>
      </c>
      <c r="J1961" t="b">
        <v>1</v>
      </c>
      <c r="K1961" t="s">
        <v>1826</v>
      </c>
      <c r="L1961">
        <f>ROUND(C1961/B1961*100,0)</f>
        <v>157</v>
      </c>
      <c r="M1961">
        <f>IFERROR(ROUND(C1961/I1961,2),0)</f>
        <v>36.97</v>
      </c>
      <c r="N1961" t="s">
        <v>1857</v>
      </c>
      <c r="O1961" t="s">
        <v>1887</v>
      </c>
      <c r="P1961" s="10">
        <f t="shared" si="60"/>
        <v>41871.845601851855</v>
      </c>
      <c r="Q1961" s="10">
        <f t="shared" si="61"/>
        <v>41913</v>
      </c>
    </row>
    <row r="1962" spans="1:17" hidden="1" x14ac:dyDescent="0.3">
      <c r="A1962" s="7">
        <v>1960</v>
      </c>
      <c r="B1962" s="3">
        <v>70000</v>
      </c>
      <c r="C1962" s="5">
        <v>82532</v>
      </c>
      <c r="D1962" t="s">
        <v>1752</v>
      </c>
      <c r="E1962" t="s">
        <v>1768</v>
      </c>
      <c r="F1962">
        <v>1419151341</v>
      </c>
      <c r="G1962">
        <v>1416559341</v>
      </c>
      <c r="H1962" t="b">
        <v>1</v>
      </c>
      <c r="I1962">
        <v>33</v>
      </c>
      <c r="J1962" t="b">
        <v>1</v>
      </c>
      <c r="K1962" t="s">
        <v>1826</v>
      </c>
      <c r="L1962">
        <f>ROUND(C1962/B1962*100,0)</f>
        <v>118</v>
      </c>
      <c r="M1962">
        <f>IFERROR(ROUND(C1962/I1962,2),0)</f>
        <v>2500.9699999999998</v>
      </c>
      <c r="N1962" t="s">
        <v>1857</v>
      </c>
      <c r="O1962" t="s">
        <v>1887</v>
      </c>
      <c r="P1962" s="10">
        <f t="shared" si="60"/>
        <v>41964.362743055557</v>
      </c>
      <c r="Q1962" s="10">
        <f t="shared" si="61"/>
        <v>41994.362743055557</v>
      </c>
    </row>
    <row r="1963" spans="1:17" hidden="1" x14ac:dyDescent="0.3">
      <c r="A1963" s="7">
        <v>1961</v>
      </c>
      <c r="B1963" s="3">
        <v>10000</v>
      </c>
      <c r="C1963" s="5">
        <v>110538.12</v>
      </c>
      <c r="D1963" t="s">
        <v>1752</v>
      </c>
      <c r="E1963" t="s">
        <v>1757</v>
      </c>
      <c r="F1963">
        <v>1349495940</v>
      </c>
      <c r="G1963">
        <v>1346042417</v>
      </c>
      <c r="H1963" t="b">
        <v>1</v>
      </c>
      <c r="I1963">
        <v>1633</v>
      </c>
      <c r="J1963" t="b">
        <v>1</v>
      </c>
      <c r="K1963" t="s">
        <v>1826</v>
      </c>
      <c r="L1963">
        <f>ROUND(C1963/B1963*100,0)</f>
        <v>1105</v>
      </c>
      <c r="M1963">
        <f>IFERROR(ROUND(C1963/I1963,2),0)</f>
        <v>67.69</v>
      </c>
      <c r="N1963" t="s">
        <v>1857</v>
      </c>
      <c r="O1963" t="s">
        <v>1887</v>
      </c>
      <c r="P1963" s="10">
        <f t="shared" si="60"/>
        <v>41148.194641203707</v>
      </c>
      <c r="Q1963" s="10">
        <f t="shared" si="61"/>
        <v>41188.165972222225</v>
      </c>
    </row>
    <row r="1964" spans="1:17" hidden="1" x14ac:dyDescent="0.3">
      <c r="A1964" s="7">
        <v>1962</v>
      </c>
      <c r="B1964" s="3">
        <v>10000</v>
      </c>
      <c r="C1964" s="5">
        <v>19292.5</v>
      </c>
      <c r="D1964" t="s">
        <v>1752</v>
      </c>
      <c r="E1964" t="s">
        <v>1757</v>
      </c>
      <c r="F1964">
        <v>1400006636</v>
      </c>
      <c r="G1964">
        <v>1397414636</v>
      </c>
      <c r="H1964" t="b">
        <v>1</v>
      </c>
      <c r="I1964">
        <v>306</v>
      </c>
      <c r="J1964" t="b">
        <v>1</v>
      </c>
      <c r="K1964" t="s">
        <v>1826</v>
      </c>
      <c r="L1964">
        <f>ROUND(C1964/B1964*100,0)</f>
        <v>193</v>
      </c>
      <c r="M1964">
        <f>IFERROR(ROUND(C1964/I1964,2),0)</f>
        <v>63.05</v>
      </c>
      <c r="N1964" t="s">
        <v>1857</v>
      </c>
      <c r="O1964" t="s">
        <v>1887</v>
      </c>
      <c r="P1964" s="10">
        <f t="shared" si="60"/>
        <v>41742.780509259261</v>
      </c>
      <c r="Q1964" s="10">
        <f t="shared" si="61"/>
        <v>41772.780509259261</v>
      </c>
    </row>
    <row r="1965" spans="1:17" hidden="1" x14ac:dyDescent="0.3">
      <c r="A1965" s="7">
        <v>1963</v>
      </c>
      <c r="B1965" s="3">
        <v>19000</v>
      </c>
      <c r="C1965" s="5">
        <v>24108</v>
      </c>
      <c r="D1965" t="s">
        <v>1752</v>
      </c>
      <c r="E1965" t="s">
        <v>1758</v>
      </c>
      <c r="F1965">
        <v>1410862734</v>
      </c>
      <c r="G1965">
        <v>1407838734</v>
      </c>
      <c r="H1965" t="b">
        <v>1</v>
      </c>
      <c r="I1965">
        <v>205</v>
      </c>
      <c r="J1965" t="b">
        <v>1</v>
      </c>
      <c r="K1965" t="s">
        <v>1826</v>
      </c>
      <c r="L1965">
        <f>ROUND(C1965/B1965*100,0)</f>
        <v>127</v>
      </c>
      <c r="M1965">
        <f>IFERROR(ROUND(C1965/I1965,2),0)</f>
        <v>117.6</v>
      </c>
      <c r="N1965" t="s">
        <v>1857</v>
      </c>
      <c r="O1965" t="s">
        <v>1887</v>
      </c>
      <c r="P1965" s="10">
        <f t="shared" si="60"/>
        <v>41863.429791666669</v>
      </c>
      <c r="Q1965" s="10">
        <f t="shared" si="61"/>
        <v>41898.429791666669</v>
      </c>
    </row>
    <row r="1966" spans="1:17" hidden="1" x14ac:dyDescent="0.3">
      <c r="A1966" s="7">
        <v>1964</v>
      </c>
      <c r="B1966" s="3">
        <v>89200</v>
      </c>
      <c r="C1966" s="5">
        <v>231543.12</v>
      </c>
      <c r="D1966" t="s">
        <v>1752</v>
      </c>
      <c r="E1966" t="s">
        <v>1770</v>
      </c>
      <c r="F1966">
        <v>1461306772</v>
      </c>
      <c r="G1966">
        <v>1458714772</v>
      </c>
      <c r="H1966" t="b">
        <v>1</v>
      </c>
      <c r="I1966">
        <v>1281</v>
      </c>
      <c r="J1966" t="b">
        <v>1</v>
      </c>
      <c r="K1966" t="s">
        <v>1826</v>
      </c>
      <c r="L1966">
        <f>ROUND(C1966/B1966*100,0)</f>
        <v>260</v>
      </c>
      <c r="M1966">
        <f>IFERROR(ROUND(C1966/I1966,2),0)</f>
        <v>180.75</v>
      </c>
      <c r="N1966" t="s">
        <v>1857</v>
      </c>
      <c r="O1966" t="s">
        <v>1887</v>
      </c>
      <c r="P1966" s="10">
        <f t="shared" si="60"/>
        <v>42452.272824074069</v>
      </c>
      <c r="Q1966" s="10">
        <f t="shared" si="61"/>
        <v>42482.272824074069</v>
      </c>
    </row>
    <row r="1967" spans="1:17" hidden="1" x14ac:dyDescent="0.3">
      <c r="A1967" s="7">
        <v>1965</v>
      </c>
      <c r="B1967" s="3">
        <v>5000</v>
      </c>
      <c r="C1967" s="5">
        <v>13114</v>
      </c>
      <c r="D1967" t="s">
        <v>1752</v>
      </c>
      <c r="E1967" t="s">
        <v>1757</v>
      </c>
      <c r="F1967">
        <v>1326330000</v>
      </c>
      <c r="G1967">
        <v>1324433310</v>
      </c>
      <c r="H1967" t="b">
        <v>1</v>
      </c>
      <c r="I1967">
        <v>103</v>
      </c>
      <c r="J1967" t="b">
        <v>1</v>
      </c>
      <c r="K1967" t="s">
        <v>1826</v>
      </c>
      <c r="L1967">
        <f>ROUND(C1967/B1967*100,0)</f>
        <v>262</v>
      </c>
      <c r="M1967">
        <f>IFERROR(ROUND(C1967/I1967,2),0)</f>
        <v>127.32</v>
      </c>
      <c r="N1967" t="s">
        <v>1857</v>
      </c>
      <c r="O1967" t="s">
        <v>1887</v>
      </c>
      <c r="P1967" s="10">
        <f t="shared" si="60"/>
        <v>40898.089236111111</v>
      </c>
      <c r="Q1967" s="10">
        <f t="shared" si="61"/>
        <v>40920.041666666664</v>
      </c>
    </row>
    <row r="1968" spans="1:17" hidden="1" x14ac:dyDescent="0.3">
      <c r="A1968" s="7">
        <v>1966</v>
      </c>
      <c r="B1968" s="3">
        <v>100000</v>
      </c>
      <c r="C1968" s="5">
        <v>206743.09</v>
      </c>
      <c r="D1968" t="s">
        <v>1752</v>
      </c>
      <c r="E1968" t="s">
        <v>1757</v>
      </c>
      <c r="F1968">
        <v>1408021098</v>
      </c>
      <c r="G1968">
        <v>1405429098</v>
      </c>
      <c r="H1968" t="b">
        <v>1</v>
      </c>
      <c r="I1968">
        <v>1513</v>
      </c>
      <c r="J1968" t="b">
        <v>1</v>
      </c>
      <c r="K1968" t="s">
        <v>1826</v>
      </c>
      <c r="L1968">
        <f>ROUND(C1968/B1968*100,0)</f>
        <v>207</v>
      </c>
      <c r="M1968">
        <f>IFERROR(ROUND(C1968/I1968,2),0)</f>
        <v>136.63999999999999</v>
      </c>
      <c r="N1968" t="s">
        <v>1857</v>
      </c>
      <c r="O1968" t="s">
        <v>1887</v>
      </c>
      <c r="P1968" s="10">
        <f t="shared" si="60"/>
        <v>41835.540486111109</v>
      </c>
      <c r="Q1968" s="10">
        <f t="shared" si="61"/>
        <v>41865.540486111109</v>
      </c>
    </row>
    <row r="1969" spans="1:17" hidden="1" x14ac:dyDescent="0.3">
      <c r="A1969" s="7">
        <v>1967</v>
      </c>
      <c r="B1969" s="3">
        <v>20000</v>
      </c>
      <c r="C1969" s="5">
        <v>74026</v>
      </c>
      <c r="D1969" t="s">
        <v>1752</v>
      </c>
      <c r="E1969" t="s">
        <v>1757</v>
      </c>
      <c r="F1969">
        <v>1398959729</v>
      </c>
      <c r="G1969">
        <v>1396367729</v>
      </c>
      <c r="H1969" t="b">
        <v>1</v>
      </c>
      <c r="I1969">
        <v>405</v>
      </c>
      <c r="J1969" t="b">
        <v>1</v>
      </c>
      <c r="K1969" t="s">
        <v>1826</v>
      </c>
      <c r="L1969">
        <f>ROUND(C1969/B1969*100,0)</f>
        <v>370</v>
      </c>
      <c r="M1969">
        <f>IFERROR(ROUND(C1969/I1969,2),0)</f>
        <v>182.78</v>
      </c>
      <c r="N1969" t="s">
        <v>1857</v>
      </c>
      <c r="O1969" t="s">
        <v>1887</v>
      </c>
      <c r="P1969" s="10">
        <f t="shared" si="60"/>
        <v>41730.663530092592</v>
      </c>
      <c r="Q1969" s="10">
        <f t="shared" si="61"/>
        <v>41760.663530092592</v>
      </c>
    </row>
    <row r="1970" spans="1:17" hidden="1" x14ac:dyDescent="0.3">
      <c r="A1970" s="7">
        <v>1968</v>
      </c>
      <c r="B1970" s="3">
        <v>50000</v>
      </c>
      <c r="C1970" s="5">
        <v>142483</v>
      </c>
      <c r="D1970" t="s">
        <v>1752</v>
      </c>
      <c r="E1970" t="s">
        <v>1757</v>
      </c>
      <c r="F1970">
        <v>1480777515</v>
      </c>
      <c r="G1970">
        <v>1478095515</v>
      </c>
      <c r="H1970" t="b">
        <v>1</v>
      </c>
      <c r="I1970">
        <v>510</v>
      </c>
      <c r="J1970" t="b">
        <v>1</v>
      </c>
      <c r="K1970" t="s">
        <v>1826</v>
      </c>
      <c r="L1970">
        <f>ROUND(C1970/B1970*100,0)</f>
        <v>285</v>
      </c>
      <c r="M1970">
        <f>IFERROR(ROUND(C1970/I1970,2),0)</f>
        <v>279.38</v>
      </c>
      <c r="N1970" t="s">
        <v>1857</v>
      </c>
      <c r="O1970" t="s">
        <v>1887</v>
      </c>
      <c r="P1970" s="10">
        <f t="shared" si="60"/>
        <v>42676.586979166663</v>
      </c>
      <c r="Q1970" s="10">
        <f t="shared" si="61"/>
        <v>42707.628645833334</v>
      </c>
    </row>
    <row r="1971" spans="1:17" hidden="1" x14ac:dyDescent="0.3">
      <c r="A1971" s="7">
        <v>1969</v>
      </c>
      <c r="B1971" s="3">
        <v>20000</v>
      </c>
      <c r="C1971" s="5">
        <v>115816</v>
      </c>
      <c r="D1971" t="s">
        <v>1752</v>
      </c>
      <c r="E1971" t="s">
        <v>1758</v>
      </c>
      <c r="F1971">
        <v>1470423668</v>
      </c>
      <c r="G1971">
        <v>1467831668</v>
      </c>
      <c r="H1971" t="b">
        <v>1</v>
      </c>
      <c r="I1971">
        <v>1887</v>
      </c>
      <c r="J1971" t="b">
        <v>1</v>
      </c>
      <c r="K1971" t="s">
        <v>1826</v>
      </c>
      <c r="L1971">
        <f>ROUND(C1971/B1971*100,0)</f>
        <v>579</v>
      </c>
      <c r="M1971">
        <f>IFERROR(ROUND(C1971/I1971,2),0)</f>
        <v>61.38</v>
      </c>
      <c r="N1971" t="s">
        <v>1857</v>
      </c>
      <c r="O1971" t="s">
        <v>1887</v>
      </c>
      <c r="P1971" s="10">
        <f t="shared" si="60"/>
        <v>42557.792453703703</v>
      </c>
      <c r="Q1971" s="10">
        <f t="shared" si="61"/>
        <v>42587.792453703703</v>
      </c>
    </row>
    <row r="1972" spans="1:17" hidden="1" x14ac:dyDescent="0.3">
      <c r="A1972" s="7">
        <v>1970</v>
      </c>
      <c r="B1972" s="3">
        <v>5000</v>
      </c>
      <c r="C1972" s="5">
        <v>56590</v>
      </c>
      <c r="D1972" t="s">
        <v>1752</v>
      </c>
      <c r="E1972" t="s">
        <v>1757</v>
      </c>
      <c r="F1972">
        <v>1366429101</v>
      </c>
      <c r="G1972">
        <v>1361248701</v>
      </c>
      <c r="H1972" t="b">
        <v>1</v>
      </c>
      <c r="I1972">
        <v>701</v>
      </c>
      <c r="J1972" t="b">
        <v>1</v>
      </c>
      <c r="K1972" t="s">
        <v>1826</v>
      </c>
      <c r="L1972">
        <f>ROUND(C1972/B1972*100,0)</f>
        <v>1132</v>
      </c>
      <c r="M1972">
        <f>IFERROR(ROUND(C1972/I1972,2),0)</f>
        <v>80.73</v>
      </c>
      <c r="N1972" t="s">
        <v>1857</v>
      </c>
      <c r="O1972" t="s">
        <v>1887</v>
      </c>
      <c r="P1972" s="10">
        <f t="shared" si="60"/>
        <v>41324.193298611113</v>
      </c>
      <c r="Q1972" s="10">
        <f t="shared" si="61"/>
        <v>41384.151631944449</v>
      </c>
    </row>
    <row r="1973" spans="1:17" hidden="1" x14ac:dyDescent="0.3">
      <c r="A1973" s="7">
        <v>1971</v>
      </c>
      <c r="B1973" s="3">
        <v>400000</v>
      </c>
      <c r="C1973" s="5">
        <v>1052110.8700000001</v>
      </c>
      <c r="D1973" t="s">
        <v>1752</v>
      </c>
      <c r="E1973" t="s">
        <v>1757</v>
      </c>
      <c r="F1973">
        <v>1384488000</v>
      </c>
      <c r="G1973">
        <v>1381752061</v>
      </c>
      <c r="H1973" t="b">
        <v>1</v>
      </c>
      <c r="I1973">
        <v>3863</v>
      </c>
      <c r="J1973" t="b">
        <v>1</v>
      </c>
      <c r="K1973" t="s">
        <v>1826</v>
      </c>
      <c r="L1973">
        <f>ROUND(C1973/B1973*100,0)</f>
        <v>263</v>
      </c>
      <c r="M1973">
        <f>IFERROR(ROUND(C1973/I1973,2),0)</f>
        <v>272.36</v>
      </c>
      <c r="N1973" t="s">
        <v>1857</v>
      </c>
      <c r="O1973" t="s">
        <v>1887</v>
      </c>
      <c r="P1973" s="10">
        <f t="shared" si="60"/>
        <v>41561.500706018516</v>
      </c>
      <c r="Q1973" s="10">
        <f t="shared" si="61"/>
        <v>41593.166666666664</v>
      </c>
    </row>
    <row r="1974" spans="1:17" hidden="1" x14ac:dyDescent="0.3">
      <c r="A1974" s="7">
        <v>1972</v>
      </c>
      <c r="B1974" s="3">
        <v>2500</v>
      </c>
      <c r="C1974" s="5">
        <v>16862</v>
      </c>
      <c r="D1974" t="s">
        <v>1752</v>
      </c>
      <c r="E1974" t="s">
        <v>1757</v>
      </c>
      <c r="F1974">
        <v>1353201444</v>
      </c>
      <c r="G1974">
        <v>1350605844</v>
      </c>
      <c r="H1974" t="b">
        <v>1</v>
      </c>
      <c r="I1974">
        <v>238</v>
      </c>
      <c r="J1974" t="b">
        <v>1</v>
      </c>
      <c r="K1974" t="s">
        <v>1826</v>
      </c>
      <c r="L1974">
        <f>ROUND(C1974/B1974*100,0)</f>
        <v>674</v>
      </c>
      <c r="M1974">
        <f>IFERROR(ROUND(C1974/I1974,2),0)</f>
        <v>70.849999999999994</v>
      </c>
      <c r="N1974" t="s">
        <v>1857</v>
      </c>
      <c r="O1974" t="s">
        <v>1887</v>
      </c>
      <c r="P1974" s="10">
        <f t="shared" si="60"/>
        <v>41201.012083333335</v>
      </c>
      <c r="Q1974" s="10">
        <f t="shared" si="61"/>
        <v>41231.053749999999</v>
      </c>
    </row>
    <row r="1975" spans="1:17" hidden="1" x14ac:dyDescent="0.3">
      <c r="A1975" s="7">
        <v>1973</v>
      </c>
      <c r="B1975" s="3">
        <v>198000</v>
      </c>
      <c r="C1975" s="5">
        <v>508525.01</v>
      </c>
      <c r="D1975" t="s">
        <v>1752</v>
      </c>
      <c r="E1975" t="s">
        <v>1757</v>
      </c>
      <c r="F1975">
        <v>1470466800</v>
      </c>
      <c r="G1975">
        <v>1467134464</v>
      </c>
      <c r="H1975" t="b">
        <v>1</v>
      </c>
      <c r="I1975">
        <v>2051</v>
      </c>
      <c r="J1975" t="b">
        <v>1</v>
      </c>
      <c r="K1975" t="s">
        <v>1826</v>
      </c>
      <c r="L1975">
        <f>ROUND(C1975/B1975*100,0)</f>
        <v>257</v>
      </c>
      <c r="M1975">
        <f>IFERROR(ROUND(C1975/I1975,2),0)</f>
        <v>247.94</v>
      </c>
      <c r="N1975" t="s">
        <v>1857</v>
      </c>
      <c r="O1975" t="s">
        <v>1887</v>
      </c>
      <c r="P1975" s="10">
        <f t="shared" si="60"/>
        <v>42549.722962962958</v>
      </c>
      <c r="Q1975" s="10">
        <f t="shared" si="61"/>
        <v>42588.291666666672</v>
      </c>
    </row>
    <row r="1976" spans="1:17" hidden="1" x14ac:dyDescent="0.3">
      <c r="A1976" s="7">
        <v>1974</v>
      </c>
      <c r="B1976" s="3">
        <v>20000</v>
      </c>
      <c r="C1976" s="5">
        <v>75099.199999999997</v>
      </c>
      <c r="D1976" t="s">
        <v>1752</v>
      </c>
      <c r="E1976" t="s">
        <v>1758</v>
      </c>
      <c r="F1976">
        <v>1376899269</v>
      </c>
      <c r="G1976">
        <v>1371715269</v>
      </c>
      <c r="H1976" t="b">
        <v>1</v>
      </c>
      <c r="I1976">
        <v>402</v>
      </c>
      <c r="J1976" t="b">
        <v>1</v>
      </c>
      <c r="K1976" t="s">
        <v>1826</v>
      </c>
      <c r="L1976">
        <f>ROUND(C1976/B1976*100,0)</f>
        <v>375</v>
      </c>
      <c r="M1976">
        <f>IFERROR(ROUND(C1976/I1976,2),0)</f>
        <v>186.81</v>
      </c>
      <c r="N1976" t="s">
        <v>1857</v>
      </c>
      <c r="O1976" t="s">
        <v>1887</v>
      </c>
      <c r="P1976" s="10">
        <f t="shared" si="60"/>
        <v>41445.334131944444</v>
      </c>
      <c r="Q1976" s="10">
        <f t="shared" si="61"/>
        <v>41505.334131944444</v>
      </c>
    </row>
    <row r="1977" spans="1:17" hidden="1" x14ac:dyDescent="0.3">
      <c r="A1977" s="7">
        <v>1975</v>
      </c>
      <c r="B1977" s="3">
        <v>16000</v>
      </c>
      <c r="C1977" s="5">
        <v>33393.339999999997</v>
      </c>
      <c r="D1977" t="s">
        <v>1752</v>
      </c>
      <c r="E1977" t="s">
        <v>1757</v>
      </c>
      <c r="F1977">
        <v>1362938851</v>
      </c>
      <c r="G1977">
        <v>1360346851</v>
      </c>
      <c r="H1977" t="b">
        <v>1</v>
      </c>
      <c r="I1977">
        <v>253</v>
      </c>
      <c r="J1977" t="b">
        <v>1</v>
      </c>
      <c r="K1977" t="s">
        <v>1826</v>
      </c>
      <c r="L1977">
        <f>ROUND(C1977/B1977*100,0)</f>
        <v>209</v>
      </c>
      <c r="M1977">
        <f>IFERROR(ROUND(C1977/I1977,2),0)</f>
        <v>131.99</v>
      </c>
      <c r="N1977" t="s">
        <v>1857</v>
      </c>
      <c r="O1977" t="s">
        <v>1887</v>
      </c>
      <c r="P1977" s="10">
        <f t="shared" si="60"/>
        <v>41313.755219907405</v>
      </c>
      <c r="Q1977" s="10">
        <f t="shared" si="61"/>
        <v>41343.755219907405</v>
      </c>
    </row>
    <row r="1978" spans="1:17" hidden="1" x14ac:dyDescent="0.3">
      <c r="A1978" s="7">
        <v>1976</v>
      </c>
      <c r="B1978" s="3">
        <v>4000</v>
      </c>
      <c r="C1978" s="5">
        <v>13864</v>
      </c>
      <c r="D1978" t="s">
        <v>1752</v>
      </c>
      <c r="E1978" t="s">
        <v>1758</v>
      </c>
      <c r="F1978">
        <v>1373751325</v>
      </c>
      <c r="G1978">
        <v>1371159325</v>
      </c>
      <c r="H1978" t="b">
        <v>1</v>
      </c>
      <c r="I1978">
        <v>473</v>
      </c>
      <c r="J1978" t="b">
        <v>1</v>
      </c>
      <c r="K1978" t="s">
        <v>1826</v>
      </c>
      <c r="L1978">
        <f>ROUND(C1978/B1978*100,0)</f>
        <v>347</v>
      </c>
      <c r="M1978">
        <f>IFERROR(ROUND(C1978/I1978,2),0)</f>
        <v>29.31</v>
      </c>
      <c r="N1978" t="s">
        <v>1857</v>
      </c>
      <c r="O1978" t="s">
        <v>1887</v>
      </c>
      <c r="P1978" s="10">
        <f t="shared" si="60"/>
        <v>41438.899594907409</v>
      </c>
      <c r="Q1978" s="10">
        <f t="shared" si="61"/>
        <v>41468.899594907409</v>
      </c>
    </row>
    <row r="1979" spans="1:17" hidden="1" x14ac:dyDescent="0.3">
      <c r="A1979" s="7">
        <v>1977</v>
      </c>
      <c r="B1979" s="3">
        <v>50000</v>
      </c>
      <c r="C1979" s="5">
        <v>201165</v>
      </c>
      <c r="D1979" t="s">
        <v>1752</v>
      </c>
      <c r="E1979" t="s">
        <v>1757</v>
      </c>
      <c r="F1979">
        <v>1450511940</v>
      </c>
      <c r="G1979">
        <v>1446527540</v>
      </c>
      <c r="H1979" t="b">
        <v>1</v>
      </c>
      <c r="I1979">
        <v>821</v>
      </c>
      <c r="J1979" t="b">
        <v>1</v>
      </c>
      <c r="K1979" t="s">
        <v>1826</v>
      </c>
      <c r="L1979">
        <f>ROUND(C1979/B1979*100,0)</f>
        <v>402</v>
      </c>
      <c r="M1979">
        <f>IFERROR(ROUND(C1979/I1979,2),0)</f>
        <v>245.02</v>
      </c>
      <c r="N1979" t="s">
        <v>1857</v>
      </c>
      <c r="O1979" t="s">
        <v>1887</v>
      </c>
      <c r="P1979" s="10">
        <f t="shared" si="60"/>
        <v>42311.216898148152</v>
      </c>
      <c r="Q1979" s="10">
        <f t="shared" si="61"/>
        <v>42357.332638888889</v>
      </c>
    </row>
    <row r="1980" spans="1:17" hidden="1" x14ac:dyDescent="0.3">
      <c r="A1980" s="7">
        <v>1978</v>
      </c>
      <c r="B1980" s="3">
        <v>50000</v>
      </c>
      <c r="C1980" s="5">
        <v>513422.57</v>
      </c>
      <c r="D1980" t="s">
        <v>1752</v>
      </c>
      <c r="E1980" t="s">
        <v>1757</v>
      </c>
      <c r="F1980">
        <v>1339484400</v>
      </c>
      <c r="G1980">
        <v>1336627492</v>
      </c>
      <c r="H1980" t="b">
        <v>1</v>
      </c>
      <c r="I1980">
        <v>388</v>
      </c>
      <c r="J1980" t="b">
        <v>1</v>
      </c>
      <c r="K1980" t="s">
        <v>1826</v>
      </c>
      <c r="L1980">
        <f>ROUND(C1980/B1980*100,0)</f>
        <v>1027</v>
      </c>
      <c r="M1980">
        <f>IFERROR(ROUND(C1980/I1980,2),0)</f>
        <v>1323.25</v>
      </c>
      <c r="N1980" t="s">
        <v>1857</v>
      </c>
      <c r="O1980" t="s">
        <v>1887</v>
      </c>
      <c r="P1980" s="10">
        <f t="shared" si="60"/>
        <v>41039.225601851853</v>
      </c>
      <c r="Q1980" s="10">
        <f t="shared" si="61"/>
        <v>41072.291666666664</v>
      </c>
    </row>
    <row r="1981" spans="1:17" hidden="1" x14ac:dyDescent="0.3">
      <c r="A1981" s="7">
        <v>1979</v>
      </c>
      <c r="B1981" s="3">
        <v>200000</v>
      </c>
      <c r="C1981" s="5">
        <v>229802.31</v>
      </c>
      <c r="D1981" t="s">
        <v>1752</v>
      </c>
      <c r="E1981" t="s">
        <v>1757</v>
      </c>
      <c r="F1981">
        <v>1447909140</v>
      </c>
      <c r="G1981">
        <v>1444734146</v>
      </c>
      <c r="H1981" t="b">
        <v>1</v>
      </c>
      <c r="I1981">
        <v>813</v>
      </c>
      <c r="J1981" t="b">
        <v>1</v>
      </c>
      <c r="K1981" t="s">
        <v>1826</v>
      </c>
      <c r="L1981">
        <f>ROUND(C1981/B1981*100,0)</f>
        <v>115</v>
      </c>
      <c r="M1981">
        <f>IFERROR(ROUND(C1981/I1981,2),0)</f>
        <v>282.66000000000003</v>
      </c>
      <c r="N1981" t="s">
        <v>1857</v>
      </c>
      <c r="O1981" t="s">
        <v>1887</v>
      </c>
      <c r="P1981" s="10">
        <f t="shared" si="60"/>
        <v>42290.460023148145</v>
      </c>
      <c r="Q1981" s="10">
        <f t="shared" si="61"/>
        <v>42327.207638888889</v>
      </c>
    </row>
    <row r="1982" spans="1:17" hidden="1" x14ac:dyDescent="0.3">
      <c r="A1982" s="7">
        <v>1980</v>
      </c>
      <c r="B1982" s="3">
        <v>50000</v>
      </c>
      <c r="C1982" s="5">
        <v>177412.01</v>
      </c>
      <c r="D1982" t="s">
        <v>1752</v>
      </c>
      <c r="E1982" t="s">
        <v>1769</v>
      </c>
      <c r="F1982">
        <v>1459684862</v>
      </c>
      <c r="G1982">
        <v>1456232462</v>
      </c>
      <c r="H1982" t="b">
        <v>1</v>
      </c>
      <c r="I1982">
        <v>1945</v>
      </c>
      <c r="J1982" t="b">
        <v>1</v>
      </c>
      <c r="K1982" t="s">
        <v>1826</v>
      </c>
      <c r="L1982">
        <f>ROUND(C1982/B1982*100,0)</f>
        <v>355</v>
      </c>
      <c r="M1982">
        <f>IFERROR(ROUND(C1982/I1982,2),0)</f>
        <v>91.21</v>
      </c>
      <c r="N1982" t="s">
        <v>1857</v>
      </c>
      <c r="O1982" t="s">
        <v>1887</v>
      </c>
      <c r="P1982" s="10">
        <f t="shared" si="60"/>
        <v>42423.542384259257</v>
      </c>
      <c r="Q1982" s="10">
        <f t="shared" si="61"/>
        <v>42463.500717592593</v>
      </c>
    </row>
    <row r="1983" spans="1:17" hidden="1" x14ac:dyDescent="0.3">
      <c r="A1983" s="7">
        <v>1981</v>
      </c>
      <c r="B1983" s="3">
        <v>7500</v>
      </c>
      <c r="C1983" s="5">
        <v>381</v>
      </c>
      <c r="D1983" t="s">
        <v>1754</v>
      </c>
      <c r="E1983" t="s">
        <v>1762</v>
      </c>
      <c r="F1983">
        <v>1404926665</v>
      </c>
      <c r="G1983">
        <v>1402334665</v>
      </c>
      <c r="H1983" t="b">
        <v>0</v>
      </c>
      <c r="I1983">
        <v>12</v>
      </c>
      <c r="J1983" t="b">
        <v>0</v>
      </c>
      <c r="K1983" t="s">
        <v>1827</v>
      </c>
      <c r="L1983">
        <f>ROUND(C1983/B1983*100,0)</f>
        <v>5</v>
      </c>
      <c r="M1983">
        <f>IFERROR(ROUND(C1983/I1983,2),0)</f>
        <v>31.75</v>
      </c>
      <c r="N1983" t="s">
        <v>1876</v>
      </c>
      <c r="O1983" t="s">
        <v>1888</v>
      </c>
      <c r="P1983" s="10">
        <f t="shared" si="60"/>
        <v>41799.725289351853</v>
      </c>
      <c r="Q1983" s="10">
        <f t="shared" si="61"/>
        <v>41829.725289351853</v>
      </c>
    </row>
    <row r="1984" spans="1:17" hidden="1" x14ac:dyDescent="0.3">
      <c r="A1984" s="7">
        <v>1982</v>
      </c>
      <c r="B1984" s="3">
        <v>180000</v>
      </c>
      <c r="C1984" s="5">
        <v>0</v>
      </c>
      <c r="D1984" t="s">
        <v>1754</v>
      </c>
      <c r="E1984" t="s">
        <v>1764</v>
      </c>
      <c r="F1984">
        <v>1480863887</v>
      </c>
      <c r="G1984">
        <v>1478268287</v>
      </c>
      <c r="H1984" t="b">
        <v>0</v>
      </c>
      <c r="I1984">
        <v>0</v>
      </c>
      <c r="J1984" t="b">
        <v>0</v>
      </c>
      <c r="K1984" t="s">
        <v>1827</v>
      </c>
      <c r="L1984">
        <f>ROUND(C1984/B1984*100,0)</f>
        <v>0</v>
      </c>
      <c r="M1984">
        <f>IFERROR(ROUND(C1984/I1984,2),0)</f>
        <v>0</v>
      </c>
      <c r="N1984" t="s">
        <v>1876</v>
      </c>
      <c r="O1984" t="s">
        <v>1888</v>
      </c>
      <c r="P1984" s="10">
        <f t="shared" si="60"/>
        <v>42678.586655092593</v>
      </c>
      <c r="Q1984" s="10">
        <f t="shared" si="61"/>
        <v>42708.628321759257</v>
      </c>
    </row>
    <row r="1985" spans="1:17" hidden="1" x14ac:dyDescent="0.3">
      <c r="A1985" s="7">
        <v>1983</v>
      </c>
      <c r="B1985" s="3">
        <v>33000</v>
      </c>
      <c r="C1985" s="5">
        <v>1419</v>
      </c>
      <c r="D1985" t="s">
        <v>1754</v>
      </c>
      <c r="E1985" t="s">
        <v>1757</v>
      </c>
      <c r="F1985">
        <v>1472799600</v>
      </c>
      <c r="G1985">
        <v>1470874618</v>
      </c>
      <c r="H1985" t="b">
        <v>0</v>
      </c>
      <c r="I1985">
        <v>16</v>
      </c>
      <c r="J1985" t="b">
        <v>0</v>
      </c>
      <c r="K1985" t="s">
        <v>1827</v>
      </c>
      <c r="L1985">
        <f>ROUND(C1985/B1985*100,0)</f>
        <v>4</v>
      </c>
      <c r="M1985">
        <f>IFERROR(ROUND(C1985/I1985,2),0)</f>
        <v>88.69</v>
      </c>
      <c r="N1985" t="s">
        <v>1876</v>
      </c>
      <c r="O1985" t="s">
        <v>1888</v>
      </c>
      <c r="P1985" s="10">
        <f t="shared" si="60"/>
        <v>42593.011782407411</v>
      </c>
      <c r="Q1985" s="10">
        <f t="shared" si="61"/>
        <v>42615.291666666672</v>
      </c>
    </row>
    <row r="1986" spans="1:17" hidden="1" x14ac:dyDescent="0.3">
      <c r="A1986" s="7">
        <v>1984</v>
      </c>
      <c r="B1986" s="3">
        <v>15000</v>
      </c>
      <c r="C1986" s="5">
        <v>3172</v>
      </c>
      <c r="D1986" t="s">
        <v>1754</v>
      </c>
      <c r="E1986" t="s">
        <v>1757</v>
      </c>
      <c r="F1986">
        <v>1417377481</v>
      </c>
      <c r="G1986">
        <v>1412189881</v>
      </c>
      <c r="H1986" t="b">
        <v>0</v>
      </c>
      <c r="I1986">
        <v>7</v>
      </c>
      <c r="J1986" t="b">
        <v>0</v>
      </c>
      <c r="K1986" t="s">
        <v>1827</v>
      </c>
      <c r="L1986">
        <f>ROUND(C1986/B1986*100,0)</f>
        <v>21</v>
      </c>
      <c r="M1986">
        <f>IFERROR(ROUND(C1986/I1986,2),0)</f>
        <v>453.14</v>
      </c>
      <c r="N1986" t="s">
        <v>1876</v>
      </c>
      <c r="O1986" t="s">
        <v>1888</v>
      </c>
      <c r="P1986" s="10">
        <f t="shared" si="60"/>
        <v>41913.790289351848</v>
      </c>
      <c r="Q1986" s="10">
        <f t="shared" si="61"/>
        <v>41973.831956018519</v>
      </c>
    </row>
    <row r="1987" spans="1:17" hidden="1" x14ac:dyDescent="0.3">
      <c r="A1987" s="7">
        <v>1985</v>
      </c>
      <c r="B1987" s="3">
        <v>1600</v>
      </c>
      <c r="C1987" s="5">
        <v>51</v>
      </c>
      <c r="D1987" t="s">
        <v>1754</v>
      </c>
      <c r="E1987" t="s">
        <v>1758</v>
      </c>
      <c r="F1987">
        <v>1470178800</v>
      </c>
      <c r="G1987">
        <v>1467650771</v>
      </c>
      <c r="H1987" t="b">
        <v>0</v>
      </c>
      <c r="I1987">
        <v>4</v>
      </c>
      <c r="J1987" t="b">
        <v>0</v>
      </c>
      <c r="K1987" t="s">
        <v>1827</v>
      </c>
      <c r="L1987">
        <f>ROUND(C1987/B1987*100,0)</f>
        <v>3</v>
      </c>
      <c r="M1987">
        <f>IFERROR(ROUND(C1987/I1987,2),0)</f>
        <v>12.75</v>
      </c>
      <c r="N1987" t="s">
        <v>1876</v>
      </c>
      <c r="O1987" t="s">
        <v>1888</v>
      </c>
      <c r="P1987" s="10">
        <f t="shared" ref="P1987:P2050" si="62">(((G1987/60)/60/24)+DATE(1970,1,1))</f>
        <v>42555.698738425926</v>
      </c>
      <c r="Q1987" s="10">
        <f t="shared" ref="Q1987:Q2050" si="63">(((F1987/60)/60/24)+DATE(1970,1,1))</f>
        <v>42584.958333333328</v>
      </c>
    </row>
    <row r="1988" spans="1:17" hidden="1" x14ac:dyDescent="0.3">
      <c r="A1988" s="7">
        <v>1986</v>
      </c>
      <c r="B1988" s="3">
        <v>2000</v>
      </c>
      <c r="C1988" s="5">
        <v>1</v>
      </c>
      <c r="D1988" t="s">
        <v>1754</v>
      </c>
      <c r="E1988" t="s">
        <v>1758</v>
      </c>
      <c r="F1988">
        <v>1457947483</v>
      </c>
      <c r="G1988">
        <v>1455359083</v>
      </c>
      <c r="H1988" t="b">
        <v>0</v>
      </c>
      <c r="I1988">
        <v>1</v>
      </c>
      <c r="J1988" t="b">
        <v>0</v>
      </c>
      <c r="K1988" t="s">
        <v>1827</v>
      </c>
      <c r="L1988">
        <f>ROUND(C1988/B1988*100,0)</f>
        <v>0</v>
      </c>
      <c r="M1988">
        <f>IFERROR(ROUND(C1988/I1988,2),0)</f>
        <v>1</v>
      </c>
      <c r="N1988" t="s">
        <v>1876</v>
      </c>
      <c r="O1988" t="s">
        <v>1888</v>
      </c>
      <c r="P1988" s="10">
        <f t="shared" si="62"/>
        <v>42413.433831018512</v>
      </c>
      <c r="Q1988" s="10">
        <f t="shared" si="63"/>
        <v>42443.392164351855</v>
      </c>
    </row>
    <row r="1989" spans="1:17" hidden="1" x14ac:dyDescent="0.3">
      <c r="A1989" s="7">
        <v>1987</v>
      </c>
      <c r="B1989" s="3">
        <v>5500</v>
      </c>
      <c r="C1989" s="5">
        <v>2336</v>
      </c>
      <c r="D1989" t="s">
        <v>1754</v>
      </c>
      <c r="E1989" t="s">
        <v>1758</v>
      </c>
      <c r="F1989">
        <v>1425223276</v>
      </c>
      <c r="G1989">
        <v>1422631276</v>
      </c>
      <c r="H1989" t="b">
        <v>0</v>
      </c>
      <c r="I1989">
        <v>28</v>
      </c>
      <c r="J1989" t="b">
        <v>0</v>
      </c>
      <c r="K1989" t="s">
        <v>1827</v>
      </c>
      <c r="L1989">
        <f>ROUND(C1989/B1989*100,0)</f>
        <v>42</v>
      </c>
      <c r="M1989">
        <f>IFERROR(ROUND(C1989/I1989,2),0)</f>
        <v>83.43</v>
      </c>
      <c r="N1989" t="s">
        <v>1876</v>
      </c>
      <c r="O1989" t="s">
        <v>1888</v>
      </c>
      <c r="P1989" s="10">
        <f t="shared" si="62"/>
        <v>42034.639768518522</v>
      </c>
      <c r="Q1989" s="10">
        <f t="shared" si="63"/>
        <v>42064.639768518522</v>
      </c>
    </row>
    <row r="1990" spans="1:17" hidden="1" x14ac:dyDescent="0.3">
      <c r="A1990" s="7">
        <v>1988</v>
      </c>
      <c r="B1990" s="3">
        <v>6000</v>
      </c>
      <c r="C1990" s="5">
        <v>25</v>
      </c>
      <c r="D1990" t="s">
        <v>1754</v>
      </c>
      <c r="E1990" t="s">
        <v>1757</v>
      </c>
      <c r="F1990">
        <v>1440094742</v>
      </c>
      <c r="G1990">
        <v>1437502742</v>
      </c>
      <c r="H1990" t="b">
        <v>0</v>
      </c>
      <c r="I1990">
        <v>1</v>
      </c>
      <c r="J1990" t="b">
        <v>0</v>
      </c>
      <c r="K1990" t="s">
        <v>1827</v>
      </c>
      <c r="L1990">
        <f>ROUND(C1990/B1990*100,0)</f>
        <v>0</v>
      </c>
      <c r="M1990">
        <f>IFERROR(ROUND(C1990/I1990,2),0)</f>
        <v>25</v>
      </c>
      <c r="N1990" t="s">
        <v>1876</v>
      </c>
      <c r="O1990" t="s">
        <v>1888</v>
      </c>
      <c r="P1990" s="10">
        <f t="shared" si="62"/>
        <v>42206.763217592597</v>
      </c>
      <c r="Q1990" s="10">
        <f t="shared" si="63"/>
        <v>42236.763217592597</v>
      </c>
    </row>
    <row r="1991" spans="1:17" hidden="1" x14ac:dyDescent="0.3">
      <c r="A1991" s="7">
        <v>1989</v>
      </c>
      <c r="B1991" s="3">
        <v>5000</v>
      </c>
      <c r="C1991" s="5">
        <v>50</v>
      </c>
      <c r="D1991" t="s">
        <v>1754</v>
      </c>
      <c r="E1991" t="s">
        <v>1757</v>
      </c>
      <c r="F1991">
        <v>1481473208</v>
      </c>
      <c r="G1991">
        <v>1478881208</v>
      </c>
      <c r="H1991" t="b">
        <v>0</v>
      </c>
      <c r="I1991">
        <v>1</v>
      </c>
      <c r="J1991" t="b">
        <v>0</v>
      </c>
      <c r="K1991" t="s">
        <v>1827</v>
      </c>
      <c r="L1991">
        <f>ROUND(C1991/B1991*100,0)</f>
        <v>1</v>
      </c>
      <c r="M1991">
        <f>IFERROR(ROUND(C1991/I1991,2),0)</f>
        <v>50</v>
      </c>
      <c r="N1991" t="s">
        <v>1876</v>
      </c>
      <c r="O1991" t="s">
        <v>1888</v>
      </c>
      <c r="P1991" s="10">
        <f t="shared" si="62"/>
        <v>42685.680648148147</v>
      </c>
      <c r="Q1991" s="10">
        <f t="shared" si="63"/>
        <v>42715.680648148147</v>
      </c>
    </row>
    <row r="1992" spans="1:17" hidden="1" x14ac:dyDescent="0.3">
      <c r="A1992" s="7">
        <v>1990</v>
      </c>
      <c r="B1992" s="3">
        <v>3000</v>
      </c>
      <c r="C1992" s="5">
        <v>509</v>
      </c>
      <c r="D1992" t="s">
        <v>1754</v>
      </c>
      <c r="E1992" t="s">
        <v>1757</v>
      </c>
      <c r="F1992">
        <v>1455338532</v>
      </c>
      <c r="G1992">
        <v>1454042532</v>
      </c>
      <c r="H1992" t="b">
        <v>0</v>
      </c>
      <c r="I1992">
        <v>5</v>
      </c>
      <c r="J1992" t="b">
        <v>0</v>
      </c>
      <c r="K1992" t="s">
        <v>1827</v>
      </c>
      <c r="L1992">
        <f>ROUND(C1992/B1992*100,0)</f>
        <v>17</v>
      </c>
      <c r="M1992">
        <f>IFERROR(ROUND(C1992/I1992,2),0)</f>
        <v>101.8</v>
      </c>
      <c r="N1992" t="s">
        <v>1876</v>
      </c>
      <c r="O1992" t="s">
        <v>1888</v>
      </c>
      <c r="P1992" s="10">
        <f t="shared" si="62"/>
        <v>42398.195972222224</v>
      </c>
      <c r="Q1992" s="10">
        <f t="shared" si="63"/>
        <v>42413.195972222224</v>
      </c>
    </row>
    <row r="1993" spans="1:17" hidden="1" x14ac:dyDescent="0.3">
      <c r="A1993" s="7">
        <v>1991</v>
      </c>
      <c r="B1993" s="3">
        <v>2000</v>
      </c>
      <c r="C1993" s="5">
        <v>140</v>
      </c>
      <c r="D1993" t="s">
        <v>1754</v>
      </c>
      <c r="E1993" t="s">
        <v>1757</v>
      </c>
      <c r="F1993">
        <v>1435958786</v>
      </c>
      <c r="G1993">
        <v>1434144386</v>
      </c>
      <c r="H1993" t="b">
        <v>0</v>
      </c>
      <c r="I1993">
        <v>3</v>
      </c>
      <c r="J1993" t="b">
        <v>0</v>
      </c>
      <c r="K1993" t="s">
        <v>1827</v>
      </c>
      <c r="L1993">
        <f>ROUND(C1993/B1993*100,0)</f>
        <v>7</v>
      </c>
      <c r="M1993">
        <f>IFERROR(ROUND(C1993/I1993,2),0)</f>
        <v>46.67</v>
      </c>
      <c r="N1993" t="s">
        <v>1876</v>
      </c>
      <c r="O1993" t="s">
        <v>1888</v>
      </c>
      <c r="P1993" s="10">
        <f t="shared" si="62"/>
        <v>42167.89335648148</v>
      </c>
      <c r="Q1993" s="10">
        <f t="shared" si="63"/>
        <v>42188.89335648148</v>
      </c>
    </row>
    <row r="1994" spans="1:17" hidden="1" x14ac:dyDescent="0.3">
      <c r="A1994" s="7">
        <v>1992</v>
      </c>
      <c r="B1994" s="3">
        <v>1500</v>
      </c>
      <c r="C1994" s="5">
        <v>2</v>
      </c>
      <c r="D1994" t="s">
        <v>1754</v>
      </c>
      <c r="E1994" t="s">
        <v>1757</v>
      </c>
      <c r="F1994">
        <v>1424229991</v>
      </c>
      <c r="G1994">
        <v>1421637991</v>
      </c>
      <c r="H1994" t="b">
        <v>0</v>
      </c>
      <c r="I1994">
        <v>2</v>
      </c>
      <c r="J1994" t="b">
        <v>0</v>
      </c>
      <c r="K1994" t="s">
        <v>1827</v>
      </c>
      <c r="L1994">
        <f>ROUND(C1994/B1994*100,0)</f>
        <v>0</v>
      </c>
      <c r="M1994">
        <f>IFERROR(ROUND(C1994/I1994,2),0)</f>
        <v>1</v>
      </c>
      <c r="N1994" t="s">
        <v>1876</v>
      </c>
      <c r="O1994" t="s">
        <v>1888</v>
      </c>
      <c r="P1994" s="10">
        <f t="shared" si="62"/>
        <v>42023.143414351856</v>
      </c>
      <c r="Q1994" s="10">
        <f t="shared" si="63"/>
        <v>42053.143414351856</v>
      </c>
    </row>
    <row r="1995" spans="1:17" hidden="1" x14ac:dyDescent="0.3">
      <c r="A1995" s="7">
        <v>1993</v>
      </c>
      <c r="B1995" s="3">
        <v>2000</v>
      </c>
      <c r="C1995" s="5">
        <v>0</v>
      </c>
      <c r="D1995" t="s">
        <v>1754</v>
      </c>
      <c r="E1995" t="s">
        <v>1758</v>
      </c>
      <c r="F1995">
        <v>1450706837</v>
      </c>
      <c r="G1995">
        <v>1448114837</v>
      </c>
      <c r="H1995" t="b">
        <v>0</v>
      </c>
      <c r="I1995">
        <v>0</v>
      </c>
      <c r="J1995" t="b">
        <v>0</v>
      </c>
      <c r="K1995" t="s">
        <v>1827</v>
      </c>
      <c r="L1995">
        <f>ROUND(C1995/B1995*100,0)</f>
        <v>0</v>
      </c>
      <c r="M1995">
        <f>IFERROR(ROUND(C1995/I1995,2),0)</f>
        <v>0</v>
      </c>
      <c r="N1995" t="s">
        <v>1876</v>
      </c>
      <c r="O1995" t="s">
        <v>1888</v>
      </c>
      <c r="P1995" s="10">
        <f t="shared" si="62"/>
        <v>42329.58839120371</v>
      </c>
      <c r="Q1995" s="10">
        <f t="shared" si="63"/>
        <v>42359.58839120371</v>
      </c>
    </row>
    <row r="1996" spans="1:17" hidden="1" x14ac:dyDescent="0.3">
      <c r="A1996" s="7">
        <v>1994</v>
      </c>
      <c r="B1996" s="3">
        <v>3200</v>
      </c>
      <c r="C1996" s="5">
        <v>0</v>
      </c>
      <c r="D1996" t="s">
        <v>1754</v>
      </c>
      <c r="E1996" t="s">
        <v>1757</v>
      </c>
      <c r="F1996">
        <v>1481072942</v>
      </c>
      <c r="G1996">
        <v>1475885342</v>
      </c>
      <c r="H1996" t="b">
        <v>0</v>
      </c>
      <c r="I1996">
        <v>0</v>
      </c>
      <c r="J1996" t="b">
        <v>0</v>
      </c>
      <c r="K1996" t="s">
        <v>1827</v>
      </c>
      <c r="L1996">
        <f>ROUND(C1996/B1996*100,0)</f>
        <v>0</v>
      </c>
      <c r="M1996">
        <f>IFERROR(ROUND(C1996/I1996,2),0)</f>
        <v>0</v>
      </c>
      <c r="N1996" t="s">
        <v>1876</v>
      </c>
      <c r="O1996" t="s">
        <v>1888</v>
      </c>
      <c r="P1996" s="10">
        <f t="shared" si="62"/>
        <v>42651.006273148145</v>
      </c>
      <c r="Q1996" s="10">
        <f t="shared" si="63"/>
        <v>42711.047939814816</v>
      </c>
    </row>
    <row r="1997" spans="1:17" hidden="1" x14ac:dyDescent="0.3">
      <c r="A1997" s="7">
        <v>1995</v>
      </c>
      <c r="B1997" s="3">
        <v>1000</v>
      </c>
      <c r="C1997" s="5">
        <v>78</v>
      </c>
      <c r="D1997" t="s">
        <v>1754</v>
      </c>
      <c r="E1997" t="s">
        <v>1762</v>
      </c>
      <c r="F1997">
        <v>1437082736</v>
      </c>
      <c r="G1997">
        <v>1435354736</v>
      </c>
      <c r="H1997" t="b">
        <v>0</v>
      </c>
      <c r="I1997">
        <v>3</v>
      </c>
      <c r="J1997" t="b">
        <v>0</v>
      </c>
      <c r="K1997" t="s">
        <v>1827</v>
      </c>
      <c r="L1997">
        <f>ROUND(C1997/B1997*100,0)</f>
        <v>8</v>
      </c>
      <c r="M1997">
        <f>IFERROR(ROUND(C1997/I1997,2),0)</f>
        <v>26</v>
      </c>
      <c r="N1997" t="s">
        <v>1876</v>
      </c>
      <c r="O1997" t="s">
        <v>1888</v>
      </c>
      <c r="P1997" s="10">
        <f t="shared" si="62"/>
        <v>42181.902037037042</v>
      </c>
      <c r="Q1997" s="10">
        <f t="shared" si="63"/>
        <v>42201.902037037042</v>
      </c>
    </row>
    <row r="1998" spans="1:17" hidden="1" x14ac:dyDescent="0.3">
      <c r="A1998" s="7">
        <v>1996</v>
      </c>
      <c r="B1998" s="3">
        <v>133800</v>
      </c>
      <c r="C1998" s="5">
        <v>0</v>
      </c>
      <c r="D1998" t="s">
        <v>1754</v>
      </c>
      <c r="E1998" t="s">
        <v>1757</v>
      </c>
      <c r="F1998">
        <v>1405021211</v>
      </c>
      <c r="G1998">
        <v>1402429211</v>
      </c>
      <c r="H1998" t="b">
        <v>0</v>
      </c>
      <c r="I1998">
        <v>0</v>
      </c>
      <c r="J1998" t="b">
        <v>0</v>
      </c>
      <c r="K1998" t="s">
        <v>1827</v>
      </c>
      <c r="L1998">
        <f>ROUND(C1998/B1998*100,0)</f>
        <v>0</v>
      </c>
      <c r="M1998">
        <f>IFERROR(ROUND(C1998/I1998,2),0)</f>
        <v>0</v>
      </c>
      <c r="N1998" t="s">
        <v>1876</v>
      </c>
      <c r="O1998" t="s">
        <v>1888</v>
      </c>
      <c r="P1998" s="10">
        <f t="shared" si="62"/>
        <v>41800.819571759261</v>
      </c>
      <c r="Q1998" s="10">
        <f t="shared" si="63"/>
        <v>41830.819571759261</v>
      </c>
    </row>
    <row r="1999" spans="1:17" hidden="1" x14ac:dyDescent="0.3">
      <c r="A1999" s="7">
        <v>1997</v>
      </c>
      <c r="B1999" s="3">
        <v>6500</v>
      </c>
      <c r="C1999" s="5">
        <v>0</v>
      </c>
      <c r="D1999" t="s">
        <v>1754</v>
      </c>
      <c r="E1999" t="s">
        <v>1757</v>
      </c>
      <c r="F1999">
        <v>1409091612</v>
      </c>
      <c r="G1999">
        <v>1406499612</v>
      </c>
      <c r="H1999" t="b">
        <v>0</v>
      </c>
      <c r="I1999">
        <v>0</v>
      </c>
      <c r="J1999" t="b">
        <v>0</v>
      </c>
      <c r="K1999" t="s">
        <v>1827</v>
      </c>
      <c r="L1999">
        <f>ROUND(C1999/B1999*100,0)</f>
        <v>0</v>
      </c>
      <c r="M1999">
        <f>IFERROR(ROUND(C1999/I1999,2),0)</f>
        <v>0</v>
      </c>
      <c r="N1999" t="s">
        <v>1876</v>
      </c>
      <c r="O1999" t="s">
        <v>1888</v>
      </c>
      <c r="P1999" s="10">
        <f t="shared" si="62"/>
        <v>41847.930694444447</v>
      </c>
      <c r="Q1999" s="10">
        <f t="shared" si="63"/>
        <v>41877.930694444447</v>
      </c>
    </row>
    <row r="2000" spans="1:17" hidden="1" x14ac:dyDescent="0.3">
      <c r="A2000" s="7">
        <v>1998</v>
      </c>
      <c r="B2000" s="3">
        <v>2500</v>
      </c>
      <c r="C2000" s="5">
        <v>655</v>
      </c>
      <c r="D2000" t="s">
        <v>1754</v>
      </c>
      <c r="E2000" t="s">
        <v>1757</v>
      </c>
      <c r="F2000">
        <v>1406861438</v>
      </c>
      <c r="G2000">
        <v>1402973438</v>
      </c>
      <c r="H2000" t="b">
        <v>0</v>
      </c>
      <c r="I2000">
        <v>3</v>
      </c>
      <c r="J2000" t="b">
        <v>0</v>
      </c>
      <c r="K2000" t="s">
        <v>1827</v>
      </c>
      <c r="L2000">
        <f>ROUND(C2000/B2000*100,0)</f>
        <v>26</v>
      </c>
      <c r="M2000">
        <f>IFERROR(ROUND(C2000/I2000,2),0)</f>
        <v>218.33</v>
      </c>
      <c r="N2000" t="s">
        <v>1876</v>
      </c>
      <c r="O2000" t="s">
        <v>1888</v>
      </c>
      <c r="P2000" s="10">
        <f t="shared" si="62"/>
        <v>41807.118495370371</v>
      </c>
      <c r="Q2000" s="10">
        <f t="shared" si="63"/>
        <v>41852.118495370371</v>
      </c>
    </row>
    <row r="2001" spans="1:17" hidden="1" x14ac:dyDescent="0.3">
      <c r="A2001" s="7">
        <v>1999</v>
      </c>
      <c r="B2001" s="3">
        <v>31000</v>
      </c>
      <c r="C2001" s="5">
        <v>236</v>
      </c>
      <c r="D2001" t="s">
        <v>1754</v>
      </c>
      <c r="E2001" t="s">
        <v>1758</v>
      </c>
      <c r="F2001">
        <v>1415882108</v>
      </c>
      <c r="G2001">
        <v>1413286508</v>
      </c>
      <c r="H2001" t="b">
        <v>0</v>
      </c>
      <c r="I2001">
        <v>7</v>
      </c>
      <c r="J2001" t="b">
        <v>0</v>
      </c>
      <c r="K2001" t="s">
        <v>1827</v>
      </c>
      <c r="L2001">
        <f>ROUND(C2001/B2001*100,0)</f>
        <v>1</v>
      </c>
      <c r="M2001">
        <f>IFERROR(ROUND(C2001/I2001,2),0)</f>
        <v>33.71</v>
      </c>
      <c r="N2001" t="s">
        <v>1876</v>
      </c>
      <c r="O2001" t="s">
        <v>1888</v>
      </c>
      <c r="P2001" s="10">
        <f t="shared" si="62"/>
        <v>41926.482731481483</v>
      </c>
      <c r="Q2001" s="10">
        <f t="shared" si="63"/>
        <v>41956.524398148147</v>
      </c>
    </row>
    <row r="2002" spans="1:17" hidden="1" x14ac:dyDescent="0.3">
      <c r="A2002" s="7">
        <v>2000</v>
      </c>
      <c r="B2002" s="3">
        <v>5000</v>
      </c>
      <c r="C2002" s="5">
        <v>625</v>
      </c>
      <c r="D2002" t="s">
        <v>1754</v>
      </c>
      <c r="E2002" t="s">
        <v>1762</v>
      </c>
      <c r="F2002">
        <v>1452120613</v>
      </c>
      <c r="G2002">
        <v>1449528613</v>
      </c>
      <c r="H2002" t="b">
        <v>0</v>
      </c>
      <c r="I2002">
        <v>25</v>
      </c>
      <c r="J2002" t="b">
        <v>0</v>
      </c>
      <c r="K2002" t="s">
        <v>1827</v>
      </c>
      <c r="L2002">
        <f>ROUND(C2002/B2002*100,0)</f>
        <v>13</v>
      </c>
      <c r="M2002">
        <f>IFERROR(ROUND(C2002/I2002,2),0)</f>
        <v>25</v>
      </c>
      <c r="N2002" t="s">
        <v>1876</v>
      </c>
      <c r="O2002" t="s">
        <v>1888</v>
      </c>
      <c r="P2002" s="10">
        <f t="shared" si="62"/>
        <v>42345.951539351852</v>
      </c>
      <c r="Q2002" s="10">
        <f t="shared" si="63"/>
        <v>42375.951539351852</v>
      </c>
    </row>
    <row r="2003" spans="1:17" hidden="1" x14ac:dyDescent="0.3">
      <c r="A2003" s="7">
        <v>2001</v>
      </c>
      <c r="B2003" s="3">
        <v>55000</v>
      </c>
      <c r="C2003" s="5">
        <v>210171</v>
      </c>
      <c r="D2003" t="s">
        <v>1752</v>
      </c>
      <c r="E2003" t="s">
        <v>1769</v>
      </c>
      <c r="F2003">
        <v>1434139200</v>
      </c>
      <c r="G2003">
        <v>1431406916</v>
      </c>
      <c r="H2003" t="b">
        <v>1</v>
      </c>
      <c r="I2003">
        <v>1637</v>
      </c>
      <c r="J2003" t="b">
        <v>1</v>
      </c>
      <c r="K2003" t="s">
        <v>1826</v>
      </c>
      <c r="L2003">
        <f>ROUND(C2003/B2003*100,0)</f>
        <v>382</v>
      </c>
      <c r="M2003">
        <f>IFERROR(ROUND(C2003/I2003,2),0)</f>
        <v>128.38999999999999</v>
      </c>
      <c r="N2003" t="s">
        <v>1857</v>
      </c>
      <c r="O2003" t="s">
        <v>1887</v>
      </c>
      <c r="P2003" s="10">
        <f t="shared" si="62"/>
        <v>42136.209675925929</v>
      </c>
      <c r="Q2003" s="10">
        <f t="shared" si="63"/>
        <v>42167.833333333328</v>
      </c>
    </row>
    <row r="2004" spans="1:17" hidden="1" x14ac:dyDescent="0.3">
      <c r="A2004" s="7">
        <v>2002</v>
      </c>
      <c r="B2004" s="3">
        <v>50000</v>
      </c>
      <c r="C2004" s="5">
        <v>108397.11</v>
      </c>
      <c r="D2004" t="s">
        <v>1752</v>
      </c>
      <c r="E2004" t="s">
        <v>1757</v>
      </c>
      <c r="F2004">
        <v>1485191143</v>
      </c>
      <c r="G2004">
        <v>1482599143</v>
      </c>
      <c r="H2004" t="b">
        <v>1</v>
      </c>
      <c r="I2004">
        <v>1375</v>
      </c>
      <c r="J2004" t="b">
        <v>1</v>
      </c>
      <c r="K2004" t="s">
        <v>1826</v>
      </c>
      <c r="L2004">
        <f>ROUND(C2004/B2004*100,0)</f>
        <v>217</v>
      </c>
      <c r="M2004">
        <f>IFERROR(ROUND(C2004/I2004,2),0)</f>
        <v>78.83</v>
      </c>
      <c r="N2004" t="s">
        <v>1857</v>
      </c>
      <c r="O2004" t="s">
        <v>1887</v>
      </c>
      <c r="P2004" s="10">
        <f t="shared" si="62"/>
        <v>42728.71230324074</v>
      </c>
      <c r="Q2004" s="10">
        <f t="shared" si="63"/>
        <v>42758.71230324074</v>
      </c>
    </row>
    <row r="2005" spans="1:17" hidden="1" x14ac:dyDescent="0.3">
      <c r="A2005" s="7">
        <v>2003</v>
      </c>
      <c r="B2005" s="3">
        <v>500</v>
      </c>
      <c r="C2005" s="5">
        <v>1560</v>
      </c>
      <c r="D2005" t="s">
        <v>1752</v>
      </c>
      <c r="E2005" t="s">
        <v>1757</v>
      </c>
      <c r="F2005">
        <v>1278111600</v>
      </c>
      <c r="G2005">
        <v>1276830052</v>
      </c>
      <c r="H2005" t="b">
        <v>1</v>
      </c>
      <c r="I2005">
        <v>17</v>
      </c>
      <c r="J2005" t="b">
        <v>1</v>
      </c>
      <c r="K2005" t="s">
        <v>1826</v>
      </c>
      <c r="L2005">
        <f>ROUND(C2005/B2005*100,0)</f>
        <v>312</v>
      </c>
      <c r="M2005">
        <f>IFERROR(ROUND(C2005/I2005,2),0)</f>
        <v>91.76</v>
      </c>
      <c r="N2005" t="s">
        <v>1857</v>
      </c>
      <c r="O2005" t="s">
        <v>1887</v>
      </c>
      <c r="P2005" s="10">
        <f t="shared" si="62"/>
        <v>40347.125601851854</v>
      </c>
      <c r="Q2005" s="10">
        <f t="shared" si="63"/>
        <v>40361.958333333336</v>
      </c>
    </row>
    <row r="2006" spans="1:17" hidden="1" x14ac:dyDescent="0.3">
      <c r="A2006" s="7">
        <v>2004</v>
      </c>
      <c r="B2006" s="3">
        <v>50000</v>
      </c>
      <c r="C2006" s="5">
        <v>117210.24000000001</v>
      </c>
      <c r="D2006" t="s">
        <v>1752</v>
      </c>
      <c r="E2006" t="s">
        <v>1757</v>
      </c>
      <c r="F2006">
        <v>1405002663</v>
      </c>
      <c r="G2006">
        <v>1402410663</v>
      </c>
      <c r="H2006" t="b">
        <v>1</v>
      </c>
      <c r="I2006">
        <v>354</v>
      </c>
      <c r="J2006" t="b">
        <v>1</v>
      </c>
      <c r="K2006" t="s">
        <v>1826</v>
      </c>
      <c r="L2006">
        <f>ROUND(C2006/B2006*100,0)</f>
        <v>234</v>
      </c>
      <c r="M2006">
        <f>IFERROR(ROUND(C2006/I2006,2),0)</f>
        <v>331.1</v>
      </c>
      <c r="N2006" t="s">
        <v>1857</v>
      </c>
      <c r="O2006" t="s">
        <v>1887</v>
      </c>
      <c r="P2006" s="10">
        <f t="shared" si="62"/>
        <v>41800.604895833334</v>
      </c>
      <c r="Q2006" s="10">
        <f t="shared" si="63"/>
        <v>41830.604895833334</v>
      </c>
    </row>
    <row r="2007" spans="1:17" hidden="1" x14ac:dyDescent="0.3">
      <c r="A2007" s="7">
        <v>2005</v>
      </c>
      <c r="B2007" s="3">
        <v>30000</v>
      </c>
      <c r="C2007" s="5">
        <v>37104.03</v>
      </c>
      <c r="D2007" t="s">
        <v>1752</v>
      </c>
      <c r="E2007" t="s">
        <v>1757</v>
      </c>
      <c r="F2007">
        <v>1381895940</v>
      </c>
      <c r="G2007">
        <v>1379532618</v>
      </c>
      <c r="H2007" t="b">
        <v>1</v>
      </c>
      <c r="I2007">
        <v>191</v>
      </c>
      <c r="J2007" t="b">
        <v>1</v>
      </c>
      <c r="K2007" t="s">
        <v>1826</v>
      </c>
      <c r="L2007">
        <f>ROUND(C2007/B2007*100,0)</f>
        <v>124</v>
      </c>
      <c r="M2007">
        <f>IFERROR(ROUND(C2007/I2007,2),0)</f>
        <v>194.26</v>
      </c>
      <c r="N2007" t="s">
        <v>1857</v>
      </c>
      <c r="O2007" t="s">
        <v>1887</v>
      </c>
      <c r="P2007" s="10">
        <f t="shared" si="62"/>
        <v>41535.812708333331</v>
      </c>
      <c r="Q2007" s="10">
        <f t="shared" si="63"/>
        <v>41563.165972222225</v>
      </c>
    </row>
    <row r="2008" spans="1:17" hidden="1" x14ac:dyDescent="0.3">
      <c r="A2008" s="7">
        <v>2006</v>
      </c>
      <c r="B2008" s="3">
        <v>50000</v>
      </c>
      <c r="C2008" s="5">
        <v>123920</v>
      </c>
      <c r="D2008" t="s">
        <v>1752</v>
      </c>
      <c r="E2008" t="s">
        <v>1757</v>
      </c>
      <c r="F2008">
        <v>1417611645</v>
      </c>
      <c r="G2008">
        <v>1414584045</v>
      </c>
      <c r="H2008" t="b">
        <v>1</v>
      </c>
      <c r="I2008">
        <v>303</v>
      </c>
      <c r="J2008" t="b">
        <v>1</v>
      </c>
      <c r="K2008" t="s">
        <v>1826</v>
      </c>
      <c r="L2008">
        <f>ROUND(C2008/B2008*100,0)</f>
        <v>248</v>
      </c>
      <c r="M2008">
        <f>IFERROR(ROUND(C2008/I2008,2),0)</f>
        <v>408.98</v>
      </c>
      <c r="N2008" t="s">
        <v>1857</v>
      </c>
      <c r="O2008" t="s">
        <v>1887</v>
      </c>
      <c r="P2008" s="10">
        <f t="shared" si="62"/>
        <v>41941.500520833331</v>
      </c>
      <c r="Q2008" s="10">
        <f t="shared" si="63"/>
        <v>41976.542187500003</v>
      </c>
    </row>
    <row r="2009" spans="1:17" hidden="1" x14ac:dyDescent="0.3">
      <c r="A2009" s="7">
        <v>2007</v>
      </c>
      <c r="B2009" s="3">
        <v>10000</v>
      </c>
      <c r="C2009" s="5">
        <v>11570.92</v>
      </c>
      <c r="D2009" t="s">
        <v>1752</v>
      </c>
      <c r="E2009" t="s">
        <v>1757</v>
      </c>
      <c r="F2009">
        <v>1282622400</v>
      </c>
      <c r="G2009">
        <v>1276891586</v>
      </c>
      <c r="H2009" t="b">
        <v>1</v>
      </c>
      <c r="I2009">
        <v>137</v>
      </c>
      <c r="J2009" t="b">
        <v>1</v>
      </c>
      <c r="K2009" t="s">
        <v>1826</v>
      </c>
      <c r="L2009">
        <f>ROUND(C2009/B2009*100,0)</f>
        <v>116</v>
      </c>
      <c r="M2009">
        <f>IFERROR(ROUND(C2009/I2009,2),0)</f>
        <v>84.46</v>
      </c>
      <c r="N2009" t="s">
        <v>1857</v>
      </c>
      <c r="O2009" t="s">
        <v>1887</v>
      </c>
      <c r="P2009" s="10">
        <f t="shared" si="62"/>
        <v>40347.837800925925</v>
      </c>
      <c r="Q2009" s="10">
        <f t="shared" si="63"/>
        <v>40414.166666666664</v>
      </c>
    </row>
    <row r="2010" spans="1:17" hidden="1" x14ac:dyDescent="0.3">
      <c r="A2010" s="7">
        <v>2008</v>
      </c>
      <c r="B2010" s="3">
        <v>1570.79</v>
      </c>
      <c r="C2010" s="5">
        <v>1839</v>
      </c>
      <c r="D2010" t="s">
        <v>1752</v>
      </c>
      <c r="E2010" t="s">
        <v>1757</v>
      </c>
      <c r="F2010">
        <v>1316442622</v>
      </c>
      <c r="G2010">
        <v>1312641022</v>
      </c>
      <c r="H2010" t="b">
        <v>1</v>
      </c>
      <c r="I2010">
        <v>41</v>
      </c>
      <c r="J2010" t="b">
        <v>1</v>
      </c>
      <c r="K2010" t="s">
        <v>1826</v>
      </c>
      <c r="L2010">
        <f>ROUND(C2010/B2010*100,0)</f>
        <v>117</v>
      </c>
      <c r="M2010">
        <f>IFERROR(ROUND(C2010/I2010,2),0)</f>
        <v>44.85</v>
      </c>
      <c r="N2010" t="s">
        <v>1857</v>
      </c>
      <c r="O2010" t="s">
        <v>1887</v>
      </c>
      <c r="P2010" s="10">
        <f t="shared" si="62"/>
        <v>40761.604421296295</v>
      </c>
      <c r="Q2010" s="10">
        <f t="shared" si="63"/>
        <v>40805.604421296295</v>
      </c>
    </row>
    <row r="2011" spans="1:17" hidden="1" x14ac:dyDescent="0.3">
      <c r="A2011" s="7">
        <v>2009</v>
      </c>
      <c r="B2011" s="3">
        <v>50000</v>
      </c>
      <c r="C2011" s="5">
        <v>152579</v>
      </c>
      <c r="D2011" t="s">
        <v>1752</v>
      </c>
      <c r="E2011" t="s">
        <v>1769</v>
      </c>
      <c r="F2011">
        <v>1479890743</v>
      </c>
      <c r="G2011">
        <v>1476776743</v>
      </c>
      <c r="H2011" t="b">
        <v>1</v>
      </c>
      <c r="I2011">
        <v>398</v>
      </c>
      <c r="J2011" t="b">
        <v>1</v>
      </c>
      <c r="K2011" t="s">
        <v>1826</v>
      </c>
      <c r="L2011">
        <f>ROUND(C2011/B2011*100,0)</f>
        <v>305</v>
      </c>
      <c r="M2011">
        <f>IFERROR(ROUND(C2011/I2011,2),0)</f>
        <v>383.36</v>
      </c>
      <c r="N2011" t="s">
        <v>1857</v>
      </c>
      <c r="O2011" t="s">
        <v>1887</v>
      </c>
      <c r="P2011" s="10">
        <f t="shared" si="62"/>
        <v>42661.323414351849</v>
      </c>
      <c r="Q2011" s="10">
        <f t="shared" si="63"/>
        <v>42697.365081018521</v>
      </c>
    </row>
    <row r="2012" spans="1:17" hidden="1" x14ac:dyDescent="0.3">
      <c r="A2012" s="7">
        <v>2010</v>
      </c>
      <c r="B2012" s="3">
        <v>30000</v>
      </c>
      <c r="C2012" s="5">
        <v>96015.9</v>
      </c>
      <c r="D2012" t="s">
        <v>1752</v>
      </c>
      <c r="E2012" t="s">
        <v>1757</v>
      </c>
      <c r="F2012">
        <v>1471564491</v>
      </c>
      <c r="G2012">
        <v>1468972491</v>
      </c>
      <c r="H2012" t="b">
        <v>1</v>
      </c>
      <c r="I2012">
        <v>1737</v>
      </c>
      <c r="J2012" t="b">
        <v>1</v>
      </c>
      <c r="K2012" t="s">
        <v>1826</v>
      </c>
      <c r="L2012">
        <f>ROUND(C2012/B2012*100,0)</f>
        <v>320</v>
      </c>
      <c r="M2012">
        <f>IFERROR(ROUND(C2012/I2012,2),0)</f>
        <v>55.28</v>
      </c>
      <c r="N2012" t="s">
        <v>1857</v>
      </c>
      <c r="O2012" t="s">
        <v>1887</v>
      </c>
      <c r="P2012" s="10">
        <f t="shared" si="62"/>
        <v>42570.996423611112</v>
      </c>
      <c r="Q2012" s="10">
        <f t="shared" si="63"/>
        <v>42600.996423611112</v>
      </c>
    </row>
    <row r="2013" spans="1:17" hidden="1" x14ac:dyDescent="0.3">
      <c r="A2013" s="7">
        <v>2011</v>
      </c>
      <c r="B2013" s="3">
        <v>50000</v>
      </c>
      <c r="C2013" s="5">
        <v>409782</v>
      </c>
      <c r="D2013" t="s">
        <v>1752</v>
      </c>
      <c r="E2013" t="s">
        <v>1772</v>
      </c>
      <c r="F2013">
        <v>1452553200</v>
      </c>
      <c r="G2013">
        <v>1449650173</v>
      </c>
      <c r="H2013" t="b">
        <v>1</v>
      </c>
      <c r="I2013">
        <v>971</v>
      </c>
      <c r="J2013" t="b">
        <v>1</v>
      </c>
      <c r="K2013" t="s">
        <v>1826</v>
      </c>
      <c r="L2013">
        <f>ROUND(C2013/B2013*100,0)</f>
        <v>820</v>
      </c>
      <c r="M2013">
        <f>IFERROR(ROUND(C2013/I2013,2),0)</f>
        <v>422.02</v>
      </c>
      <c r="N2013" t="s">
        <v>1857</v>
      </c>
      <c r="O2013" t="s">
        <v>1887</v>
      </c>
      <c r="P2013" s="10">
        <f t="shared" si="62"/>
        <v>42347.358483796299</v>
      </c>
      <c r="Q2013" s="10">
        <f t="shared" si="63"/>
        <v>42380.958333333328</v>
      </c>
    </row>
    <row r="2014" spans="1:17" hidden="1" x14ac:dyDescent="0.3">
      <c r="A2014" s="7">
        <v>2012</v>
      </c>
      <c r="B2014" s="3">
        <v>5000</v>
      </c>
      <c r="C2014" s="5">
        <v>11745</v>
      </c>
      <c r="D2014" t="s">
        <v>1752</v>
      </c>
      <c r="E2014" t="s">
        <v>1757</v>
      </c>
      <c r="F2014">
        <v>1423165441</v>
      </c>
      <c r="G2014">
        <v>1420573441</v>
      </c>
      <c r="H2014" t="b">
        <v>1</v>
      </c>
      <c r="I2014">
        <v>183</v>
      </c>
      <c r="J2014" t="b">
        <v>1</v>
      </c>
      <c r="K2014" t="s">
        <v>1826</v>
      </c>
      <c r="L2014">
        <f>ROUND(C2014/B2014*100,0)</f>
        <v>235</v>
      </c>
      <c r="M2014">
        <f>IFERROR(ROUND(C2014/I2014,2),0)</f>
        <v>64.180000000000007</v>
      </c>
      <c r="N2014" t="s">
        <v>1857</v>
      </c>
      <c r="O2014" t="s">
        <v>1887</v>
      </c>
      <c r="P2014" s="10">
        <f t="shared" si="62"/>
        <v>42010.822233796294</v>
      </c>
      <c r="Q2014" s="10">
        <f t="shared" si="63"/>
        <v>42040.822233796294</v>
      </c>
    </row>
    <row r="2015" spans="1:17" hidden="1" x14ac:dyDescent="0.3">
      <c r="A2015" s="7">
        <v>2013</v>
      </c>
      <c r="B2015" s="3">
        <v>160000</v>
      </c>
      <c r="C2015" s="5">
        <v>791862</v>
      </c>
      <c r="D2015" t="s">
        <v>1752</v>
      </c>
      <c r="E2015" t="s">
        <v>1757</v>
      </c>
      <c r="F2015">
        <v>1468019014</v>
      </c>
      <c r="G2015">
        <v>1462835014</v>
      </c>
      <c r="H2015" t="b">
        <v>1</v>
      </c>
      <c r="I2015">
        <v>4562</v>
      </c>
      <c r="J2015" t="b">
        <v>1</v>
      </c>
      <c r="K2015" t="s">
        <v>1826</v>
      </c>
      <c r="L2015">
        <f>ROUND(C2015/B2015*100,0)</f>
        <v>495</v>
      </c>
      <c r="M2015">
        <f>IFERROR(ROUND(C2015/I2015,2),0)</f>
        <v>173.58</v>
      </c>
      <c r="N2015" t="s">
        <v>1857</v>
      </c>
      <c r="O2015" t="s">
        <v>1887</v>
      </c>
      <c r="P2015" s="10">
        <f t="shared" si="62"/>
        <v>42499.960810185185</v>
      </c>
      <c r="Q2015" s="10">
        <f t="shared" si="63"/>
        <v>42559.960810185185</v>
      </c>
    </row>
    <row r="2016" spans="1:17" hidden="1" x14ac:dyDescent="0.3">
      <c r="A2016" s="7">
        <v>2014</v>
      </c>
      <c r="B2016" s="3">
        <v>30000</v>
      </c>
      <c r="C2016" s="5">
        <v>2344134.67</v>
      </c>
      <c r="D2016" t="s">
        <v>1752</v>
      </c>
      <c r="E2016" t="s">
        <v>1757</v>
      </c>
      <c r="F2016">
        <v>1364184539</v>
      </c>
      <c r="G2016">
        <v>1361250539</v>
      </c>
      <c r="H2016" t="b">
        <v>1</v>
      </c>
      <c r="I2016">
        <v>26457</v>
      </c>
      <c r="J2016" t="b">
        <v>1</v>
      </c>
      <c r="K2016" t="s">
        <v>1826</v>
      </c>
      <c r="L2016">
        <f>ROUND(C2016/B2016*100,0)</f>
        <v>7814</v>
      </c>
      <c r="M2016">
        <f>IFERROR(ROUND(C2016/I2016,2),0)</f>
        <v>88.6</v>
      </c>
      <c r="N2016" t="s">
        <v>1857</v>
      </c>
      <c r="O2016" t="s">
        <v>1887</v>
      </c>
      <c r="P2016" s="10">
        <f t="shared" si="62"/>
        <v>41324.214571759258</v>
      </c>
      <c r="Q2016" s="10">
        <f t="shared" si="63"/>
        <v>41358.172905092593</v>
      </c>
    </row>
    <row r="2017" spans="1:17" hidden="1" x14ac:dyDescent="0.3">
      <c r="A2017" s="7">
        <v>2015</v>
      </c>
      <c r="B2017" s="3">
        <v>7200</v>
      </c>
      <c r="C2017" s="5">
        <v>8136.01</v>
      </c>
      <c r="D2017" t="s">
        <v>1752</v>
      </c>
      <c r="E2017" t="s">
        <v>1757</v>
      </c>
      <c r="F2017">
        <v>1315602163</v>
      </c>
      <c r="G2017">
        <v>1313010163</v>
      </c>
      <c r="H2017" t="b">
        <v>1</v>
      </c>
      <c r="I2017">
        <v>162</v>
      </c>
      <c r="J2017" t="b">
        <v>1</v>
      </c>
      <c r="K2017" t="s">
        <v>1826</v>
      </c>
      <c r="L2017">
        <f>ROUND(C2017/B2017*100,0)</f>
        <v>113</v>
      </c>
      <c r="M2017">
        <f>IFERROR(ROUND(C2017/I2017,2),0)</f>
        <v>50.22</v>
      </c>
      <c r="N2017" t="s">
        <v>1857</v>
      </c>
      <c r="O2017" t="s">
        <v>1887</v>
      </c>
      <c r="P2017" s="10">
        <f t="shared" si="62"/>
        <v>40765.876886574071</v>
      </c>
      <c r="Q2017" s="10">
        <f t="shared" si="63"/>
        <v>40795.876886574071</v>
      </c>
    </row>
    <row r="2018" spans="1:17" hidden="1" x14ac:dyDescent="0.3">
      <c r="A2018" s="7">
        <v>2016</v>
      </c>
      <c r="B2018" s="3">
        <v>10000</v>
      </c>
      <c r="C2018" s="5">
        <v>92154.22</v>
      </c>
      <c r="D2018" t="s">
        <v>1752</v>
      </c>
      <c r="E2018" t="s">
        <v>1757</v>
      </c>
      <c r="F2018">
        <v>1362863299</v>
      </c>
      <c r="G2018">
        <v>1360271299</v>
      </c>
      <c r="H2018" t="b">
        <v>1</v>
      </c>
      <c r="I2018">
        <v>479</v>
      </c>
      <c r="J2018" t="b">
        <v>1</v>
      </c>
      <c r="K2018" t="s">
        <v>1826</v>
      </c>
      <c r="L2018">
        <f>ROUND(C2018/B2018*100,0)</f>
        <v>922</v>
      </c>
      <c r="M2018">
        <f>IFERROR(ROUND(C2018/I2018,2),0)</f>
        <v>192.39</v>
      </c>
      <c r="N2018" t="s">
        <v>1857</v>
      </c>
      <c r="O2018" t="s">
        <v>1887</v>
      </c>
      <c r="P2018" s="10">
        <f t="shared" si="62"/>
        <v>41312.88077546296</v>
      </c>
      <c r="Q2018" s="10">
        <f t="shared" si="63"/>
        <v>41342.88077546296</v>
      </c>
    </row>
    <row r="2019" spans="1:17" hidden="1" x14ac:dyDescent="0.3">
      <c r="A2019" s="7">
        <v>2017</v>
      </c>
      <c r="B2019" s="3">
        <v>25000</v>
      </c>
      <c r="C2019" s="5">
        <v>31275.599999999999</v>
      </c>
      <c r="D2019" t="s">
        <v>1752</v>
      </c>
      <c r="E2019" t="s">
        <v>1757</v>
      </c>
      <c r="F2019">
        <v>1332561600</v>
      </c>
      <c r="G2019">
        <v>1329873755</v>
      </c>
      <c r="H2019" t="b">
        <v>1</v>
      </c>
      <c r="I2019">
        <v>426</v>
      </c>
      <c r="J2019" t="b">
        <v>1</v>
      </c>
      <c r="K2019" t="s">
        <v>1826</v>
      </c>
      <c r="L2019">
        <f>ROUND(C2019/B2019*100,0)</f>
        <v>125</v>
      </c>
      <c r="M2019">
        <f>IFERROR(ROUND(C2019/I2019,2),0)</f>
        <v>73.42</v>
      </c>
      <c r="N2019" t="s">
        <v>1857</v>
      </c>
      <c r="O2019" t="s">
        <v>1887</v>
      </c>
      <c r="P2019" s="10">
        <f t="shared" si="62"/>
        <v>40961.057349537034</v>
      </c>
      <c r="Q2019" s="10">
        <f t="shared" si="63"/>
        <v>40992.166666666664</v>
      </c>
    </row>
    <row r="2020" spans="1:17" hidden="1" x14ac:dyDescent="0.3">
      <c r="A2020" s="7">
        <v>2018</v>
      </c>
      <c r="B2020" s="3">
        <v>65000</v>
      </c>
      <c r="C2020" s="5">
        <v>66458.23</v>
      </c>
      <c r="D2020" t="s">
        <v>1752</v>
      </c>
      <c r="E2020" t="s">
        <v>1774</v>
      </c>
      <c r="F2020">
        <v>1439455609</v>
      </c>
      <c r="G2020">
        <v>1436863609</v>
      </c>
      <c r="H2020" t="b">
        <v>1</v>
      </c>
      <c r="I2020">
        <v>450</v>
      </c>
      <c r="J2020" t="b">
        <v>1</v>
      </c>
      <c r="K2020" t="s">
        <v>1826</v>
      </c>
      <c r="L2020">
        <f>ROUND(C2020/B2020*100,0)</f>
        <v>102</v>
      </c>
      <c r="M2020">
        <f>IFERROR(ROUND(C2020/I2020,2),0)</f>
        <v>147.68</v>
      </c>
      <c r="N2020" t="s">
        <v>1857</v>
      </c>
      <c r="O2020" t="s">
        <v>1887</v>
      </c>
      <c r="P2020" s="10">
        <f t="shared" si="62"/>
        <v>42199.365844907406</v>
      </c>
      <c r="Q2020" s="10">
        <f t="shared" si="63"/>
        <v>42229.365844907406</v>
      </c>
    </row>
    <row r="2021" spans="1:17" hidden="1" x14ac:dyDescent="0.3">
      <c r="A2021" s="7">
        <v>2019</v>
      </c>
      <c r="B2021" s="3">
        <v>40000</v>
      </c>
      <c r="C2021" s="5">
        <v>193963.9</v>
      </c>
      <c r="D2021" t="s">
        <v>1752</v>
      </c>
      <c r="E2021" t="s">
        <v>1757</v>
      </c>
      <c r="F2021">
        <v>1474563621</v>
      </c>
      <c r="G2021">
        <v>1471971621</v>
      </c>
      <c r="H2021" t="b">
        <v>1</v>
      </c>
      <c r="I2021">
        <v>1780</v>
      </c>
      <c r="J2021" t="b">
        <v>1</v>
      </c>
      <c r="K2021" t="s">
        <v>1826</v>
      </c>
      <c r="L2021">
        <f>ROUND(C2021/B2021*100,0)</f>
        <v>485</v>
      </c>
      <c r="M2021">
        <f>IFERROR(ROUND(C2021/I2021,2),0)</f>
        <v>108.97</v>
      </c>
      <c r="N2021" t="s">
        <v>1857</v>
      </c>
      <c r="O2021" t="s">
        <v>1887</v>
      </c>
      <c r="P2021" s="10">
        <f t="shared" si="62"/>
        <v>42605.70857638889</v>
      </c>
      <c r="Q2021" s="10">
        <f t="shared" si="63"/>
        <v>42635.70857638889</v>
      </c>
    </row>
    <row r="2022" spans="1:17" hidden="1" x14ac:dyDescent="0.3">
      <c r="A2022" s="7">
        <v>2020</v>
      </c>
      <c r="B2022" s="3">
        <v>1500</v>
      </c>
      <c r="C2022" s="5">
        <v>2885</v>
      </c>
      <c r="D2022" t="s">
        <v>1752</v>
      </c>
      <c r="E2022" t="s">
        <v>1757</v>
      </c>
      <c r="F2022">
        <v>1400108640</v>
      </c>
      <c r="G2022">
        <v>1396923624</v>
      </c>
      <c r="H2022" t="b">
        <v>1</v>
      </c>
      <c r="I2022">
        <v>122</v>
      </c>
      <c r="J2022" t="b">
        <v>1</v>
      </c>
      <c r="K2022" t="s">
        <v>1826</v>
      </c>
      <c r="L2022">
        <f>ROUND(C2022/B2022*100,0)</f>
        <v>192</v>
      </c>
      <c r="M2022">
        <f>IFERROR(ROUND(C2022/I2022,2),0)</f>
        <v>23.65</v>
      </c>
      <c r="N2022" t="s">
        <v>1857</v>
      </c>
      <c r="O2022" t="s">
        <v>1887</v>
      </c>
      <c r="P2022" s="10">
        <f t="shared" si="62"/>
        <v>41737.097499999996</v>
      </c>
      <c r="Q2022" s="10">
        <f t="shared" si="63"/>
        <v>41773.961111111108</v>
      </c>
    </row>
    <row r="2023" spans="1:17" hidden="1" x14ac:dyDescent="0.3">
      <c r="A2023" s="7">
        <v>2021</v>
      </c>
      <c r="B2023" s="3">
        <v>5000</v>
      </c>
      <c r="C2023" s="5">
        <v>14055</v>
      </c>
      <c r="D2023" t="s">
        <v>1752</v>
      </c>
      <c r="E2023" t="s">
        <v>1757</v>
      </c>
      <c r="F2023">
        <v>1411522897</v>
      </c>
      <c r="G2023">
        <v>1407634897</v>
      </c>
      <c r="H2023" t="b">
        <v>1</v>
      </c>
      <c r="I2023">
        <v>95</v>
      </c>
      <c r="J2023" t="b">
        <v>1</v>
      </c>
      <c r="K2023" t="s">
        <v>1826</v>
      </c>
      <c r="L2023">
        <f>ROUND(C2023/B2023*100,0)</f>
        <v>281</v>
      </c>
      <c r="M2023">
        <f>IFERROR(ROUND(C2023/I2023,2),0)</f>
        <v>147.94999999999999</v>
      </c>
      <c r="N2023" t="s">
        <v>1857</v>
      </c>
      <c r="O2023" t="s">
        <v>1887</v>
      </c>
      <c r="P2023" s="10">
        <f t="shared" si="62"/>
        <v>41861.070567129631</v>
      </c>
      <c r="Q2023" s="10">
        <f t="shared" si="63"/>
        <v>41906.070567129631</v>
      </c>
    </row>
    <row r="2024" spans="1:17" hidden="1" x14ac:dyDescent="0.3">
      <c r="A2024" s="7">
        <v>2022</v>
      </c>
      <c r="B2024" s="3">
        <v>100000</v>
      </c>
      <c r="C2024" s="5">
        <v>125137</v>
      </c>
      <c r="D2024" t="s">
        <v>1752</v>
      </c>
      <c r="E2024" t="s">
        <v>1757</v>
      </c>
      <c r="F2024">
        <v>1465652372</v>
      </c>
      <c r="G2024">
        <v>1463060372</v>
      </c>
      <c r="H2024" t="b">
        <v>1</v>
      </c>
      <c r="I2024">
        <v>325</v>
      </c>
      <c r="J2024" t="b">
        <v>1</v>
      </c>
      <c r="K2024" t="s">
        <v>1826</v>
      </c>
      <c r="L2024">
        <f>ROUND(C2024/B2024*100,0)</f>
        <v>125</v>
      </c>
      <c r="M2024">
        <f>IFERROR(ROUND(C2024/I2024,2),0)</f>
        <v>385.04</v>
      </c>
      <c r="N2024" t="s">
        <v>1857</v>
      </c>
      <c r="O2024" t="s">
        <v>1887</v>
      </c>
      <c r="P2024" s="10">
        <f t="shared" si="62"/>
        <v>42502.569120370375</v>
      </c>
      <c r="Q2024" s="10">
        <f t="shared" si="63"/>
        <v>42532.569120370375</v>
      </c>
    </row>
    <row r="2025" spans="1:17" hidden="1" x14ac:dyDescent="0.3">
      <c r="A2025" s="7">
        <v>2023</v>
      </c>
      <c r="B2025" s="3">
        <v>100000</v>
      </c>
      <c r="C2025" s="5">
        <v>161459</v>
      </c>
      <c r="D2025" t="s">
        <v>1752</v>
      </c>
      <c r="E2025" t="s">
        <v>1757</v>
      </c>
      <c r="F2025">
        <v>1434017153</v>
      </c>
      <c r="G2025">
        <v>1431425153</v>
      </c>
      <c r="H2025" t="b">
        <v>1</v>
      </c>
      <c r="I2025">
        <v>353</v>
      </c>
      <c r="J2025" t="b">
        <v>1</v>
      </c>
      <c r="K2025" t="s">
        <v>1826</v>
      </c>
      <c r="L2025">
        <f>ROUND(C2025/B2025*100,0)</f>
        <v>161</v>
      </c>
      <c r="M2025">
        <f>IFERROR(ROUND(C2025/I2025,2),0)</f>
        <v>457.39</v>
      </c>
      <c r="N2025" t="s">
        <v>1857</v>
      </c>
      <c r="O2025" t="s">
        <v>1887</v>
      </c>
      <c r="P2025" s="10">
        <f t="shared" si="62"/>
        <v>42136.420752314814</v>
      </c>
      <c r="Q2025" s="10">
        <f t="shared" si="63"/>
        <v>42166.420752314814</v>
      </c>
    </row>
    <row r="2026" spans="1:17" hidden="1" x14ac:dyDescent="0.3">
      <c r="A2026" s="7">
        <v>2024</v>
      </c>
      <c r="B2026" s="3">
        <v>4000</v>
      </c>
      <c r="C2026" s="5">
        <v>23414</v>
      </c>
      <c r="D2026" t="s">
        <v>1752</v>
      </c>
      <c r="E2026" t="s">
        <v>1757</v>
      </c>
      <c r="F2026">
        <v>1344826800</v>
      </c>
      <c r="G2026">
        <v>1341875544</v>
      </c>
      <c r="H2026" t="b">
        <v>1</v>
      </c>
      <c r="I2026">
        <v>105</v>
      </c>
      <c r="J2026" t="b">
        <v>1</v>
      </c>
      <c r="K2026" t="s">
        <v>1826</v>
      </c>
      <c r="L2026">
        <f>ROUND(C2026/B2026*100,0)</f>
        <v>585</v>
      </c>
      <c r="M2026">
        <f>IFERROR(ROUND(C2026/I2026,2),0)</f>
        <v>222.99</v>
      </c>
      <c r="N2026" t="s">
        <v>1857</v>
      </c>
      <c r="O2026" t="s">
        <v>1887</v>
      </c>
      <c r="P2026" s="10">
        <f t="shared" si="62"/>
        <v>41099.966944444444</v>
      </c>
      <c r="Q2026" s="10">
        <f t="shared" si="63"/>
        <v>41134.125</v>
      </c>
    </row>
    <row r="2027" spans="1:17" hidden="1" x14ac:dyDescent="0.3">
      <c r="A2027" s="7">
        <v>2025</v>
      </c>
      <c r="B2027" s="3">
        <v>80000</v>
      </c>
      <c r="C2027" s="5">
        <v>160920</v>
      </c>
      <c r="D2027" t="s">
        <v>1752</v>
      </c>
      <c r="E2027" t="s">
        <v>1769</v>
      </c>
      <c r="F2027">
        <v>1433996746</v>
      </c>
      <c r="G2027">
        <v>1431404746</v>
      </c>
      <c r="H2027" t="b">
        <v>1</v>
      </c>
      <c r="I2027">
        <v>729</v>
      </c>
      <c r="J2027" t="b">
        <v>1</v>
      </c>
      <c r="K2027" t="s">
        <v>1826</v>
      </c>
      <c r="L2027">
        <f>ROUND(C2027/B2027*100,0)</f>
        <v>201</v>
      </c>
      <c r="M2027">
        <f>IFERROR(ROUND(C2027/I2027,2),0)</f>
        <v>220.74</v>
      </c>
      <c r="N2027" t="s">
        <v>1857</v>
      </c>
      <c r="O2027" t="s">
        <v>1887</v>
      </c>
      <c r="P2027" s="10">
        <f t="shared" si="62"/>
        <v>42136.184560185182</v>
      </c>
      <c r="Q2027" s="10">
        <f t="shared" si="63"/>
        <v>42166.184560185182</v>
      </c>
    </row>
    <row r="2028" spans="1:17" hidden="1" x14ac:dyDescent="0.3">
      <c r="A2028" s="7">
        <v>2026</v>
      </c>
      <c r="B2028" s="3">
        <v>25000</v>
      </c>
      <c r="C2028" s="5">
        <v>33370.769999999997</v>
      </c>
      <c r="D2028" t="s">
        <v>1752</v>
      </c>
      <c r="E2028" t="s">
        <v>1757</v>
      </c>
      <c r="F2028">
        <v>1398052740</v>
      </c>
      <c r="G2028">
        <v>1394127585</v>
      </c>
      <c r="H2028" t="b">
        <v>1</v>
      </c>
      <c r="I2028">
        <v>454</v>
      </c>
      <c r="J2028" t="b">
        <v>1</v>
      </c>
      <c r="K2028" t="s">
        <v>1826</v>
      </c>
      <c r="L2028">
        <f>ROUND(C2028/B2028*100,0)</f>
        <v>133</v>
      </c>
      <c r="M2028">
        <f>IFERROR(ROUND(C2028/I2028,2),0)</f>
        <v>73.5</v>
      </c>
      <c r="N2028" t="s">
        <v>1857</v>
      </c>
      <c r="O2028" t="s">
        <v>1887</v>
      </c>
      <c r="P2028" s="10">
        <f t="shared" si="62"/>
        <v>41704.735937500001</v>
      </c>
      <c r="Q2028" s="10">
        <f t="shared" si="63"/>
        <v>41750.165972222225</v>
      </c>
    </row>
    <row r="2029" spans="1:17" hidden="1" x14ac:dyDescent="0.3">
      <c r="A2029" s="7">
        <v>2027</v>
      </c>
      <c r="B2029" s="3">
        <v>100000</v>
      </c>
      <c r="C2029" s="5">
        <v>120249</v>
      </c>
      <c r="D2029" t="s">
        <v>1752</v>
      </c>
      <c r="E2029" t="s">
        <v>1757</v>
      </c>
      <c r="F2029">
        <v>1427740319</v>
      </c>
      <c r="G2029">
        <v>1423855919</v>
      </c>
      <c r="H2029" t="b">
        <v>1</v>
      </c>
      <c r="I2029">
        <v>539</v>
      </c>
      <c r="J2029" t="b">
        <v>1</v>
      </c>
      <c r="K2029" t="s">
        <v>1826</v>
      </c>
      <c r="L2029">
        <f>ROUND(C2029/B2029*100,0)</f>
        <v>120</v>
      </c>
      <c r="M2029">
        <f>IFERROR(ROUND(C2029/I2029,2),0)</f>
        <v>223.1</v>
      </c>
      <c r="N2029" t="s">
        <v>1857</v>
      </c>
      <c r="O2029" t="s">
        <v>1887</v>
      </c>
      <c r="P2029" s="10">
        <f t="shared" si="62"/>
        <v>42048.813877314817</v>
      </c>
      <c r="Q2029" s="10">
        <f t="shared" si="63"/>
        <v>42093.772210648152</v>
      </c>
    </row>
    <row r="2030" spans="1:17" hidden="1" x14ac:dyDescent="0.3">
      <c r="A2030" s="7">
        <v>2028</v>
      </c>
      <c r="B2030" s="3">
        <v>3000</v>
      </c>
      <c r="C2030" s="5">
        <v>3785</v>
      </c>
      <c r="D2030" t="s">
        <v>1752</v>
      </c>
      <c r="E2030" t="s">
        <v>1757</v>
      </c>
      <c r="F2030">
        <v>1268690100</v>
      </c>
      <c r="G2030">
        <v>1265493806</v>
      </c>
      <c r="H2030" t="b">
        <v>1</v>
      </c>
      <c r="I2030">
        <v>79</v>
      </c>
      <c r="J2030" t="b">
        <v>1</v>
      </c>
      <c r="K2030" t="s">
        <v>1826</v>
      </c>
      <c r="L2030">
        <f>ROUND(C2030/B2030*100,0)</f>
        <v>126</v>
      </c>
      <c r="M2030">
        <f>IFERROR(ROUND(C2030/I2030,2),0)</f>
        <v>47.91</v>
      </c>
      <c r="N2030" t="s">
        <v>1857</v>
      </c>
      <c r="O2030" t="s">
        <v>1887</v>
      </c>
      <c r="P2030" s="10">
        <f t="shared" si="62"/>
        <v>40215.919050925928</v>
      </c>
      <c r="Q2030" s="10">
        <f t="shared" si="63"/>
        <v>40252.913194444445</v>
      </c>
    </row>
    <row r="2031" spans="1:17" hidden="1" x14ac:dyDescent="0.3">
      <c r="A2031" s="7">
        <v>2029</v>
      </c>
      <c r="B2031" s="3">
        <v>2500</v>
      </c>
      <c r="C2031" s="5">
        <v>9030</v>
      </c>
      <c r="D2031" t="s">
        <v>1752</v>
      </c>
      <c r="E2031" t="s">
        <v>1757</v>
      </c>
      <c r="F2031">
        <v>1409099481</v>
      </c>
      <c r="G2031">
        <v>1406507481</v>
      </c>
      <c r="H2031" t="b">
        <v>1</v>
      </c>
      <c r="I2031">
        <v>94</v>
      </c>
      <c r="J2031" t="b">
        <v>1</v>
      </c>
      <c r="K2031" t="s">
        <v>1826</v>
      </c>
      <c r="L2031">
        <f>ROUND(C2031/B2031*100,0)</f>
        <v>361</v>
      </c>
      <c r="M2031">
        <f>IFERROR(ROUND(C2031/I2031,2),0)</f>
        <v>96.06</v>
      </c>
      <c r="N2031" t="s">
        <v>1857</v>
      </c>
      <c r="O2031" t="s">
        <v>1887</v>
      </c>
      <c r="P2031" s="10">
        <f t="shared" si="62"/>
        <v>41848.021770833337</v>
      </c>
      <c r="Q2031" s="10">
        <f t="shared" si="63"/>
        <v>41878.021770833337</v>
      </c>
    </row>
    <row r="2032" spans="1:17" hidden="1" x14ac:dyDescent="0.3">
      <c r="A2032" s="7">
        <v>2030</v>
      </c>
      <c r="B2032" s="3">
        <v>32768</v>
      </c>
      <c r="C2032" s="5">
        <v>74134</v>
      </c>
      <c r="D2032" t="s">
        <v>1752</v>
      </c>
      <c r="E2032" t="s">
        <v>1758</v>
      </c>
      <c r="F2032">
        <v>1354233296</v>
      </c>
      <c r="G2032">
        <v>1351641296</v>
      </c>
      <c r="H2032" t="b">
        <v>1</v>
      </c>
      <c r="I2032">
        <v>625</v>
      </c>
      <c r="J2032" t="b">
        <v>1</v>
      </c>
      <c r="K2032" t="s">
        <v>1826</v>
      </c>
      <c r="L2032">
        <f>ROUND(C2032/B2032*100,0)</f>
        <v>226</v>
      </c>
      <c r="M2032">
        <f>IFERROR(ROUND(C2032/I2032,2),0)</f>
        <v>118.61</v>
      </c>
      <c r="N2032" t="s">
        <v>1857</v>
      </c>
      <c r="O2032" t="s">
        <v>1887</v>
      </c>
      <c r="P2032" s="10">
        <f t="shared" si="62"/>
        <v>41212.996481481481</v>
      </c>
      <c r="Q2032" s="10">
        <f t="shared" si="63"/>
        <v>41242.996481481481</v>
      </c>
    </row>
    <row r="2033" spans="1:17" hidden="1" x14ac:dyDescent="0.3">
      <c r="A2033" s="7">
        <v>2031</v>
      </c>
      <c r="B2033" s="3">
        <v>50000</v>
      </c>
      <c r="C2033" s="5">
        <v>60175</v>
      </c>
      <c r="D2033" t="s">
        <v>1752</v>
      </c>
      <c r="E2033" t="s">
        <v>1766</v>
      </c>
      <c r="F2033">
        <v>1420765200</v>
      </c>
      <c r="G2033">
        <v>1417506853</v>
      </c>
      <c r="H2033" t="b">
        <v>1</v>
      </c>
      <c r="I2033">
        <v>508</v>
      </c>
      <c r="J2033" t="b">
        <v>1</v>
      </c>
      <c r="K2033" t="s">
        <v>1826</v>
      </c>
      <c r="L2033">
        <f>ROUND(C2033/B2033*100,0)</f>
        <v>120</v>
      </c>
      <c r="M2033">
        <f>IFERROR(ROUND(C2033/I2033,2),0)</f>
        <v>118.45</v>
      </c>
      <c r="N2033" t="s">
        <v>1857</v>
      </c>
      <c r="O2033" t="s">
        <v>1887</v>
      </c>
      <c r="P2033" s="10">
        <f t="shared" si="62"/>
        <v>41975.329317129625</v>
      </c>
      <c r="Q2033" s="10">
        <f t="shared" si="63"/>
        <v>42013.041666666672</v>
      </c>
    </row>
    <row r="2034" spans="1:17" hidden="1" x14ac:dyDescent="0.3">
      <c r="A2034" s="7">
        <v>2032</v>
      </c>
      <c r="B2034" s="3">
        <v>25000</v>
      </c>
      <c r="C2034" s="5">
        <v>76047</v>
      </c>
      <c r="D2034" t="s">
        <v>1752</v>
      </c>
      <c r="E2034" t="s">
        <v>1757</v>
      </c>
      <c r="F2034">
        <v>1481778000</v>
      </c>
      <c r="G2034">
        <v>1479216874</v>
      </c>
      <c r="H2034" t="b">
        <v>1</v>
      </c>
      <c r="I2034">
        <v>531</v>
      </c>
      <c r="J2034" t="b">
        <v>1</v>
      </c>
      <c r="K2034" t="s">
        <v>1826</v>
      </c>
      <c r="L2034">
        <f>ROUND(C2034/B2034*100,0)</f>
        <v>304</v>
      </c>
      <c r="M2034">
        <f>IFERROR(ROUND(C2034/I2034,2),0)</f>
        <v>143.21</v>
      </c>
      <c r="N2034" t="s">
        <v>1857</v>
      </c>
      <c r="O2034" t="s">
        <v>1887</v>
      </c>
      <c r="P2034" s="10">
        <f t="shared" si="62"/>
        <v>42689.565671296295</v>
      </c>
      <c r="Q2034" s="10">
        <f t="shared" si="63"/>
        <v>42719.208333333328</v>
      </c>
    </row>
    <row r="2035" spans="1:17" hidden="1" x14ac:dyDescent="0.3">
      <c r="A2035" s="7">
        <v>2033</v>
      </c>
      <c r="B2035" s="3">
        <v>25000</v>
      </c>
      <c r="C2035" s="5">
        <v>44669</v>
      </c>
      <c r="D2035" t="s">
        <v>1752</v>
      </c>
      <c r="E2035" t="s">
        <v>1757</v>
      </c>
      <c r="F2035">
        <v>1398477518</v>
      </c>
      <c r="G2035">
        <v>1395885518</v>
      </c>
      <c r="H2035" t="b">
        <v>1</v>
      </c>
      <c r="I2035">
        <v>158</v>
      </c>
      <c r="J2035" t="b">
        <v>1</v>
      </c>
      <c r="K2035" t="s">
        <v>1826</v>
      </c>
      <c r="L2035">
        <f>ROUND(C2035/B2035*100,0)</f>
        <v>179</v>
      </c>
      <c r="M2035">
        <f>IFERROR(ROUND(C2035/I2035,2),0)</f>
        <v>282.72000000000003</v>
      </c>
      <c r="N2035" t="s">
        <v>1857</v>
      </c>
      <c r="O2035" t="s">
        <v>1887</v>
      </c>
      <c r="P2035" s="10">
        <f t="shared" si="62"/>
        <v>41725.082384259258</v>
      </c>
      <c r="Q2035" s="10">
        <f t="shared" si="63"/>
        <v>41755.082384259258</v>
      </c>
    </row>
    <row r="2036" spans="1:17" hidden="1" x14ac:dyDescent="0.3">
      <c r="A2036" s="7">
        <v>2034</v>
      </c>
      <c r="B2036" s="3">
        <v>78000</v>
      </c>
      <c r="C2036" s="5">
        <v>301719.59000000003</v>
      </c>
      <c r="D2036" t="s">
        <v>1752</v>
      </c>
      <c r="E2036" t="s">
        <v>1757</v>
      </c>
      <c r="F2036">
        <v>1430981880</v>
      </c>
      <c r="G2036">
        <v>1426216033</v>
      </c>
      <c r="H2036" t="b">
        <v>1</v>
      </c>
      <c r="I2036">
        <v>508</v>
      </c>
      <c r="J2036" t="b">
        <v>1</v>
      </c>
      <c r="K2036" t="s">
        <v>1826</v>
      </c>
      <c r="L2036">
        <f>ROUND(C2036/B2036*100,0)</f>
        <v>387</v>
      </c>
      <c r="M2036">
        <f>IFERROR(ROUND(C2036/I2036,2),0)</f>
        <v>593.94000000000005</v>
      </c>
      <c r="N2036" t="s">
        <v>1857</v>
      </c>
      <c r="O2036" t="s">
        <v>1887</v>
      </c>
      <c r="P2036" s="10">
        <f t="shared" si="62"/>
        <v>42076.130011574074</v>
      </c>
      <c r="Q2036" s="10">
        <f t="shared" si="63"/>
        <v>42131.290277777778</v>
      </c>
    </row>
    <row r="2037" spans="1:17" hidden="1" x14ac:dyDescent="0.3">
      <c r="A2037" s="7">
        <v>2035</v>
      </c>
      <c r="B2037" s="3">
        <v>80000</v>
      </c>
      <c r="C2037" s="5">
        <v>168829.14</v>
      </c>
      <c r="D2037" t="s">
        <v>1752</v>
      </c>
      <c r="E2037" t="s">
        <v>1757</v>
      </c>
      <c r="F2037">
        <v>1450486800</v>
      </c>
      <c r="G2037">
        <v>1446562807</v>
      </c>
      <c r="H2037" t="b">
        <v>1</v>
      </c>
      <c r="I2037">
        <v>644</v>
      </c>
      <c r="J2037" t="b">
        <v>1</v>
      </c>
      <c r="K2037" t="s">
        <v>1826</v>
      </c>
      <c r="L2037">
        <f>ROUND(C2037/B2037*100,0)</f>
        <v>211</v>
      </c>
      <c r="M2037">
        <f>IFERROR(ROUND(C2037/I2037,2),0)</f>
        <v>262.16000000000003</v>
      </c>
      <c r="N2037" t="s">
        <v>1857</v>
      </c>
      <c r="O2037" t="s">
        <v>1887</v>
      </c>
      <c r="P2037" s="10">
        <f t="shared" si="62"/>
        <v>42311.625081018516</v>
      </c>
      <c r="Q2037" s="10">
        <f t="shared" si="63"/>
        <v>42357.041666666672</v>
      </c>
    </row>
    <row r="2038" spans="1:17" hidden="1" x14ac:dyDescent="0.3">
      <c r="A2038" s="7">
        <v>2036</v>
      </c>
      <c r="B2038" s="3">
        <v>30000</v>
      </c>
      <c r="C2038" s="5">
        <v>39500.5</v>
      </c>
      <c r="D2038" t="s">
        <v>1752</v>
      </c>
      <c r="E2038" t="s">
        <v>1757</v>
      </c>
      <c r="F2038">
        <v>1399668319</v>
      </c>
      <c r="G2038">
        <v>1397076319</v>
      </c>
      <c r="H2038" t="b">
        <v>1</v>
      </c>
      <c r="I2038">
        <v>848</v>
      </c>
      <c r="J2038" t="b">
        <v>1</v>
      </c>
      <c r="K2038" t="s">
        <v>1826</v>
      </c>
      <c r="L2038">
        <f>ROUND(C2038/B2038*100,0)</f>
        <v>132</v>
      </c>
      <c r="M2038">
        <f>IFERROR(ROUND(C2038/I2038,2),0)</f>
        <v>46.58</v>
      </c>
      <c r="N2038" t="s">
        <v>1857</v>
      </c>
      <c r="O2038" t="s">
        <v>1887</v>
      </c>
      <c r="P2038" s="10">
        <f t="shared" si="62"/>
        <v>41738.864803240744</v>
      </c>
      <c r="Q2038" s="10">
        <f t="shared" si="63"/>
        <v>41768.864803240744</v>
      </c>
    </row>
    <row r="2039" spans="1:17" hidden="1" x14ac:dyDescent="0.3">
      <c r="A2039" s="7">
        <v>2037</v>
      </c>
      <c r="B2039" s="3">
        <v>10000</v>
      </c>
      <c r="C2039" s="5">
        <v>30047.64</v>
      </c>
      <c r="D2039" t="s">
        <v>1752</v>
      </c>
      <c r="E2039" t="s">
        <v>1757</v>
      </c>
      <c r="F2039">
        <v>1388383353</v>
      </c>
      <c r="G2039">
        <v>1383195753</v>
      </c>
      <c r="H2039" t="b">
        <v>1</v>
      </c>
      <c r="I2039">
        <v>429</v>
      </c>
      <c r="J2039" t="b">
        <v>1</v>
      </c>
      <c r="K2039" t="s">
        <v>1826</v>
      </c>
      <c r="L2039">
        <f>ROUND(C2039/B2039*100,0)</f>
        <v>300</v>
      </c>
      <c r="M2039">
        <f>IFERROR(ROUND(C2039/I2039,2),0)</f>
        <v>70.040000000000006</v>
      </c>
      <c r="N2039" t="s">
        <v>1857</v>
      </c>
      <c r="O2039" t="s">
        <v>1887</v>
      </c>
      <c r="P2039" s="10">
        <f t="shared" si="62"/>
        <v>41578.210104166668</v>
      </c>
      <c r="Q2039" s="10">
        <f t="shared" si="63"/>
        <v>41638.251770833333</v>
      </c>
    </row>
    <row r="2040" spans="1:17" hidden="1" x14ac:dyDescent="0.3">
      <c r="A2040" s="7">
        <v>2038</v>
      </c>
      <c r="B2040" s="3">
        <v>8000</v>
      </c>
      <c r="C2040" s="5">
        <v>33641</v>
      </c>
      <c r="D2040" t="s">
        <v>1752</v>
      </c>
      <c r="E2040" t="s">
        <v>1758</v>
      </c>
      <c r="F2040">
        <v>1372701600</v>
      </c>
      <c r="G2040">
        <v>1369895421</v>
      </c>
      <c r="H2040" t="b">
        <v>1</v>
      </c>
      <c r="I2040">
        <v>204</v>
      </c>
      <c r="J2040" t="b">
        <v>1</v>
      </c>
      <c r="K2040" t="s">
        <v>1826</v>
      </c>
      <c r="L2040">
        <f>ROUND(C2040/B2040*100,0)</f>
        <v>421</v>
      </c>
      <c r="M2040">
        <f>IFERROR(ROUND(C2040/I2040,2),0)</f>
        <v>164.91</v>
      </c>
      <c r="N2040" t="s">
        <v>1857</v>
      </c>
      <c r="O2040" t="s">
        <v>1887</v>
      </c>
      <c r="P2040" s="10">
        <f t="shared" si="62"/>
        <v>41424.27107638889</v>
      </c>
      <c r="Q2040" s="10">
        <f t="shared" si="63"/>
        <v>41456.75</v>
      </c>
    </row>
    <row r="2041" spans="1:17" hidden="1" x14ac:dyDescent="0.3">
      <c r="A2041" s="7">
        <v>2039</v>
      </c>
      <c r="B2041" s="3">
        <v>125000</v>
      </c>
      <c r="C2041" s="5">
        <v>170271</v>
      </c>
      <c r="D2041" t="s">
        <v>1752</v>
      </c>
      <c r="E2041" t="s">
        <v>1757</v>
      </c>
      <c r="F2041">
        <v>1480568340</v>
      </c>
      <c r="G2041">
        <v>1477996325</v>
      </c>
      <c r="H2041" t="b">
        <v>1</v>
      </c>
      <c r="I2041">
        <v>379</v>
      </c>
      <c r="J2041" t="b">
        <v>1</v>
      </c>
      <c r="K2041" t="s">
        <v>1826</v>
      </c>
      <c r="L2041">
        <f>ROUND(C2041/B2041*100,0)</f>
        <v>136</v>
      </c>
      <c r="M2041">
        <f>IFERROR(ROUND(C2041/I2041,2),0)</f>
        <v>449.26</v>
      </c>
      <c r="N2041" t="s">
        <v>1857</v>
      </c>
      <c r="O2041" t="s">
        <v>1887</v>
      </c>
      <c r="P2041" s="10">
        <f t="shared" si="62"/>
        <v>42675.438946759255</v>
      </c>
      <c r="Q2041" s="10">
        <f t="shared" si="63"/>
        <v>42705.207638888889</v>
      </c>
    </row>
    <row r="2042" spans="1:17" hidden="1" x14ac:dyDescent="0.3">
      <c r="A2042" s="7">
        <v>2040</v>
      </c>
      <c r="B2042" s="3">
        <v>3000</v>
      </c>
      <c r="C2042" s="5">
        <v>7445.14</v>
      </c>
      <c r="D2042" t="s">
        <v>1752</v>
      </c>
      <c r="E2042" t="s">
        <v>1757</v>
      </c>
      <c r="F2042">
        <v>1384557303</v>
      </c>
      <c r="G2042">
        <v>1383257703</v>
      </c>
      <c r="H2042" t="b">
        <v>1</v>
      </c>
      <c r="I2042">
        <v>271</v>
      </c>
      <c r="J2042" t="b">
        <v>1</v>
      </c>
      <c r="K2042" t="s">
        <v>1826</v>
      </c>
      <c r="L2042">
        <f>ROUND(C2042/B2042*100,0)</f>
        <v>248</v>
      </c>
      <c r="M2042">
        <f>IFERROR(ROUND(C2042/I2042,2),0)</f>
        <v>27.47</v>
      </c>
      <c r="N2042" t="s">
        <v>1857</v>
      </c>
      <c r="O2042" t="s">
        <v>1887</v>
      </c>
      <c r="P2042" s="10">
        <f t="shared" si="62"/>
        <v>41578.927118055559</v>
      </c>
      <c r="Q2042" s="10">
        <f t="shared" si="63"/>
        <v>41593.968784722223</v>
      </c>
    </row>
    <row r="2043" spans="1:17" hidden="1" x14ac:dyDescent="0.3">
      <c r="A2043" s="7">
        <v>2041</v>
      </c>
      <c r="B2043" s="3">
        <v>9500</v>
      </c>
      <c r="C2043" s="5">
        <v>17277</v>
      </c>
      <c r="D2043" t="s">
        <v>1752</v>
      </c>
      <c r="E2043" t="s">
        <v>1757</v>
      </c>
      <c r="F2043">
        <v>1478785027</v>
      </c>
      <c r="G2043">
        <v>1476189427</v>
      </c>
      <c r="H2043" t="b">
        <v>0</v>
      </c>
      <c r="I2043">
        <v>120</v>
      </c>
      <c r="J2043" t="b">
        <v>1</v>
      </c>
      <c r="K2043" t="s">
        <v>1826</v>
      </c>
      <c r="L2043">
        <f>ROUND(C2043/B2043*100,0)</f>
        <v>182</v>
      </c>
      <c r="M2043">
        <f>IFERROR(ROUND(C2043/I2043,2),0)</f>
        <v>143.97999999999999</v>
      </c>
      <c r="N2043" t="s">
        <v>1857</v>
      </c>
      <c r="O2043" t="s">
        <v>1887</v>
      </c>
      <c r="P2043" s="10">
        <f t="shared" si="62"/>
        <v>42654.525775462964</v>
      </c>
      <c r="Q2043" s="10">
        <f t="shared" si="63"/>
        <v>42684.567442129628</v>
      </c>
    </row>
    <row r="2044" spans="1:17" hidden="1" x14ac:dyDescent="0.3">
      <c r="A2044" s="7">
        <v>2042</v>
      </c>
      <c r="B2044" s="3">
        <v>10000</v>
      </c>
      <c r="C2044" s="5">
        <v>12353</v>
      </c>
      <c r="D2044" t="s">
        <v>1752</v>
      </c>
      <c r="E2044" t="s">
        <v>1757</v>
      </c>
      <c r="F2044">
        <v>1453481974</v>
      </c>
      <c r="G2044">
        <v>1448297974</v>
      </c>
      <c r="H2044" t="b">
        <v>0</v>
      </c>
      <c r="I2044">
        <v>140</v>
      </c>
      <c r="J2044" t="b">
        <v>1</v>
      </c>
      <c r="K2044" t="s">
        <v>1826</v>
      </c>
      <c r="L2044">
        <f>ROUND(C2044/B2044*100,0)</f>
        <v>124</v>
      </c>
      <c r="M2044">
        <f>IFERROR(ROUND(C2044/I2044,2),0)</f>
        <v>88.24</v>
      </c>
      <c r="N2044" t="s">
        <v>1857</v>
      </c>
      <c r="O2044" t="s">
        <v>1887</v>
      </c>
      <c r="P2044" s="10">
        <f t="shared" si="62"/>
        <v>42331.708032407405</v>
      </c>
      <c r="Q2044" s="10">
        <f t="shared" si="63"/>
        <v>42391.708032407405</v>
      </c>
    </row>
    <row r="2045" spans="1:17" hidden="1" x14ac:dyDescent="0.3">
      <c r="A2045" s="7">
        <v>2043</v>
      </c>
      <c r="B2045" s="3">
        <v>1385</v>
      </c>
      <c r="C2045" s="5">
        <v>7011</v>
      </c>
      <c r="D2045" t="s">
        <v>1752</v>
      </c>
      <c r="E2045" t="s">
        <v>1757</v>
      </c>
      <c r="F2045">
        <v>1481432340</v>
      </c>
      <c r="G2045">
        <v>1476764077</v>
      </c>
      <c r="H2045" t="b">
        <v>0</v>
      </c>
      <c r="I2045">
        <v>193</v>
      </c>
      <c r="J2045" t="b">
        <v>1</v>
      </c>
      <c r="K2045" t="s">
        <v>1826</v>
      </c>
      <c r="L2045">
        <f>ROUND(C2045/B2045*100,0)</f>
        <v>506</v>
      </c>
      <c r="M2045">
        <f>IFERROR(ROUND(C2045/I2045,2),0)</f>
        <v>36.33</v>
      </c>
      <c r="N2045" t="s">
        <v>1857</v>
      </c>
      <c r="O2045" t="s">
        <v>1887</v>
      </c>
      <c r="P2045" s="10">
        <f t="shared" si="62"/>
        <v>42661.176817129628</v>
      </c>
      <c r="Q2045" s="10">
        <f t="shared" si="63"/>
        <v>42715.207638888889</v>
      </c>
    </row>
    <row r="2046" spans="1:17" hidden="1" x14ac:dyDescent="0.3">
      <c r="A2046" s="7">
        <v>2044</v>
      </c>
      <c r="B2046" s="3">
        <v>15000</v>
      </c>
      <c r="C2046" s="5">
        <v>16232</v>
      </c>
      <c r="D2046" t="s">
        <v>1752</v>
      </c>
      <c r="E2046" t="s">
        <v>1757</v>
      </c>
      <c r="F2046">
        <v>1434212714</v>
      </c>
      <c r="G2046">
        <v>1431620714</v>
      </c>
      <c r="H2046" t="b">
        <v>0</v>
      </c>
      <c r="I2046">
        <v>180</v>
      </c>
      <c r="J2046" t="b">
        <v>1</v>
      </c>
      <c r="K2046" t="s">
        <v>1826</v>
      </c>
      <c r="L2046">
        <f>ROUND(C2046/B2046*100,0)</f>
        <v>108</v>
      </c>
      <c r="M2046">
        <f>IFERROR(ROUND(C2046/I2046,2),0)</f>
        <v>90.18</v>
      </c>
      <c r="N2046" t="s">
        <v>1857</v>
      </c>
      <c r="O2046" t="s">
        <v>1887</v>
      </c>
      <c r="P2046" s="10">
        <f t="shared" si="62"/>
        <v>42138.684189814812</v>
      </c>
      <c r="Q2046" s="10">
        <f t="shared" si="63"/>
        <v>42168.684189814812</v>
      </c>
    </row>
    <row r="2047" spans="1:17" hidden="1" x14ac:dyDescent="0.3">
      <c r="A2047" s="7">
        <v>2045</v>
      </c>
      <c r="B2047" s="3">
        <v>4900</v>
      </c>
      <c r="C2047" s="5">
        <v>40140.01</v>
      </c>
      <c r="D2047" t="s">
        <v>1752</v>
      </c>
      <c r="E2047" t="s">
        <v>1757</v>
      </c>
      <c r="F2047">
        <v>1341799647</v>
      </c>
      <c r="G2047">
        <v>1339207647</v>
      </c>
      <c r="H2047" t="b">
        <v>0</v>
      </c>
      <c r="I2047">
        <v>263</v>
      </c>
      <c r="J2047" t="b">
        <v>1</v>
      </c>
      <c r="K2047" t="s">
        <v>1826</v>
      </c>
      <c r="L2047">
        <f>ROUND(C2047/B2047*100,0)</f>
        <v>819</v>
      </c>
      <c r="M2047">
        <f>IFERROR(ROUND(C2047/I2047,2),0)</f>
        <v>152.62</v>
      </c>
      <c r="N2047" t="s">
        <v>1857</v>
      </c>
      <c r="O2047" t="s">
        <v>1887</v>
      </c>
      <c r="P2047" s="10">
        <f t="shared" si="62"/>
        <v>41069.088506944441</v>
      </c>
      <c r="Q2047" s="10">
        <f t="shared" si="63"/>
        <v>41099.088506944441</v>
      </c>
    </row>
    <row r="2048" spans="1:17" hidden="1" x14ac:dyDescent="0.3">
      <c r="A2048" s="7">
        <v>2046</v>
      </c>
      <c r="B2048" s="3">
        <v>10000</v>
      </c>
      <c r="C2048" s="5">
        <v>12110</v>
      </c>
      <c r="D2048" t="s">
        <v>1752</v>
      </c>
      <c r="E2048" t="s">
        <v>1757</v>
      </c>
      <c r="F2048">
        <v>1369282044</v>
      </c>
      <c r="G2048">
        <v>1366690044</v>
      </c>
      <c r="H2048" t="b">
        <v>0</v>
      </c>
      <c r="I2048">
        <v>217</v>
      </c>
      <c r="J2048" t="b">
        <v>1</v>
      </c>
      <c r="K2048" t="s">
        <v>1826</v>
      </c>
      <c r="L2048">
        <f>ROUND(C2048/B2048*100,0)</f>
        <v>121</v>
      </c>
      <c r="M2048">
        <f>IFERROR(ROUND(C2048/I2048,2),0)</f>
        <v>55.81</v>
      </c>
      <c r="N2048" t="s">
        <v>1857</v>
      </c>
      <c r="O2048" t="s">
        <v>1887</v>
      </c>
      <c r="P2048" s="10">
        <f t="shared" si="62"/>
        <v>41387.171805555554</v>
      </c>
      <c r="Q2048" s="10">
        <f t="shared" si="63"/>
        <v>41417.171805555554</v>
      </c>
    </row>
    <row r="2049" spans="1:17" hidden="1" x14ac:dyDescent="0.3">
      <c r="A2049" s="7">
        <v>2047</v>
      </c>
      <c r="B2049" s="3">
        <v>98000</v>
      </c>
      <c r="C2049" s="5">
        <v>100939</v>
      </c>
      <c r="D2049" t="s">
        <v>1752</v>
      </c>
      <c r="E2049" t="s">
        <v>1759</v>
      </c>
      <c r="F2049">
        <v>1429228800</v>
      </c>
      <c r="G2049">
        <v>1426714870</v>
      </c>
      <c r="H2049" t="b">
        <v>0</v>
      </c>
      <c r="I2049">
        <v>443</v>
      </c>
      <c r="J2049" t="b">
        <v>1</v>
      </c>
      <c r="K2049" t="s">
        <v>1826</v>
      </c>
      <c r="L2049">
        <f>ROUND(C2049/B2049*100,0)</f>
        <v>103</v>
      </c>
      <c r="M2049">
        <f>IFERROR(ROUND(C2049/I2049,2),0)</f>
        <v>227.85</v>
      </c>
      <c r="N2049" t="s">
        <v>1857</v>
      </c>
      <c r="O2049" t="s">
        <v>1887</v>
      </c>
      <c r="P2049" s="10">
        <f t="shared" si="62"/>
        <v>42081.903587962966</v>
      </c>
      <c r="Q2049" s="10">
        <f t="shared" si="63"/>
        <v>42111</v>
      </c>
    </row>
    <row r="2050" spans="1:17" hidden="1" x14ac:dyDescent="0.3">
      <c r="A2050" s="7">
        <v>2048</v>
      </c>
      <c r="B2050" s="3">
        <v>85000</v>
      </c>
      <c r="C2050" s="5">
        <v>126082.45</v>
      </c>
      <c r="D2050" t="s">
        <v>1752</v>
      </c>
      <c r="E2050" t="s">
        <v>1757</v>
      </c>
      <c r="F2050">
        <v>1369323491</v>
      </c>
      <c r="G2050">
        <v>1366731491</v>
      </c>
      <c r="H2050" t="b">
        <v>0</v>
      </c>
      <c r="I2050">
        <v>1373</v>
      </c>
      <c r="J2050" t="b">
        <v>1</v>
      </c>
      <c r="K2050" t="s">
        <v>1826</v>
      </c>
      <c r="L2050">
        <f>ROUND(C2050/B2050*100,0)</f>
        <v>148</v>
      </c>
      <c r="M2050">
        <f>IFERROR(ROUND(C2050/I2050,2),0)</f>
        <v>91.83</v>
      </c>
      <c r="N2050" t="s">
        <v>1857</v>
      </c>
      <c r="O2050" t="s">
        <v>1887</v>
      </c>
      <c r="P2050" s="10">
        <f t="shared" si="62"/>
        <v>41387.651516203703</v>
      </c>
      <c r="Q2050" s="10">
        <f t="shared" si="63"/>
        <v>41417.651516203703</v>
      </c>
    </row>
    <row r="2051" spans="1:17" hidden="1" x14ac:dyDescent="0.3">
      <c r="A2051" s="7">
        <v>2049</v>
      </c>
      <c r="B2051" s="3">
        <v>50000</v>
      </c>
      <c r="C2051" s="5">
        <v>60095.35</v>
      </c>
      <c r="D2051" t="s">
        <v>1752</v>
      </c>
      <c r="E2051" t="s">
        <v>1758</v>
      </c>
      <c r="F2051">
        <v>1386025140</v>
      </c>
      <c r="G2051">
        <v>1382963963</v>
      </c>
      <c r="H2051" t="b">
        <v>0</v>
      </c>
      <c r="I2051">
        <v>742</v>
      </c>
      <c r="J2051" t="b">
        <v>1</v>
      </c>
      <c r="K2051" t="s">
        <v>1826</v>
      </c>
      <c r="L2051">
        <f>ROUND(C2051/B2051*100,0)</f>
        <v>120</v>
      </c>
      <c r="M2051">
        <f>IFERROR(ROUND(C2051/I2051,2),0)</f>
        <v>80.989999999999995</v>
      </c>
      <c r="N2051" t="s">
        <v>1857</v>
      </c>
      <c r="O2051" t="s">
        <v>1887</v>
      </c>
      <c r="P2051" s="10">
        <f t="shared" ref="P2051:P2114" si="64">(((G2051/60)/60/24)+DATE(1970,1,1))</f>
        <v>41575.527349537035</v>
      </c>
      <c r="Q2051" s="10">
        <f t="shared" ref="Q2051:Q2114" si="65">(((F2051/60)/60/24)+DATE(1970,1,1))</f>
        <v>41610.957638888889</v>
      </c>
    </row>
    <row r="2052" spans="1:17" hidden="1" x14ac:dyDescent="0.3">
      <c r="A2052" s="7">
        <v>2050</v>
      </c>
      <c r="B2052" s="3">
        <v>10000</v>
      </c>
      <c r="C2052" s="5">
        <v>47327</v>
      </c>
      <c r="D2052" t="s">
        <v>1752</v>
      </c>
      <c r="E2052" t="s">
        <v>1757</v>
      </c>
      <c r="F2052">
        <v>1433036578</v>
      </c>
      <c r="G2052">
        <v>1429580578</v>
      </c>
      <c r="H2052" t="b">
        <v>0</v>
      </c>
      <c r="I2052">
        <v>170</v>
      </c>
      <c r="J2052" t="b">
        <v>1</v>
      </c>
      <c r="K2052" t="s">
        <v>1826</v>
      </c>
      <c r="L2052">
        <f>ROUND(C2052/B2052*100,0)</f>
        <v>473</v>
      </c>
      <c r="M2052">
        <f>IFERROR(ROUND(C2052/I2052,2),0)</f>
        <v>278.39</v>
      </c>
      <c r="N2052" t="s">
        <v>1857</v>
      </c>
      <c r="O2052" t="s">
        <v>1887</v>
      </c>
      <c r="P2052" s="10">
        <f t="shared" si="64"/>
        <v>42115.071504629625</v>
      </c>
      <c r="Q2052" s="10">
        <f t="shared" si="65"/>
        <v>42155.071504629625</v>
      </c>
    </row>
    <row r="2053" spans="1:17" hidden="1" x14ac:dyDescent="0.3">
      <c r="A2053" s="7">
        <v>2051</v>
      </c>
      <c r="B2053" s="3">
        <v>8000</v>
      </c>
      <c r="C2053" s="5">
        <v>10429</v>
      </c>
      <c r="D2053" t="s">
        <v>1752</v>
      </c>
      <c r="E2053" t="s">
        <v>1757</v>
      </c>
      <c r="F2053">
        <v>1388017937</v>
      </c>
      <c r="G2053">
        <v>1385425937</v>
      </c>
      <c r="H2053" t="b">
        <v>0</v>
      </c>
      <c r="I2053">
        <v>242</v>
      </c>
      <c r="J2053" t="b">
        <v>1</v>
      </c>
      <c r="K2053" t="s">
        <v>1826</v>
      </c>
      <c r="L2053">
        <f>ROUND(C2053/B2053*100,0)</f>
        <v>130</v>
      </c>
      <c r="M2053">
        <f>IFERROR(ROUND(C2053/I2053,2),0)</f>
        <v>43.1</v>
      </c>
      <c r="N2053" t="s">
        <v>1857</v>
      </c>
      <c r="O2053" t="s">
        <v>1887</v>
      </c>
      <c r="P2053" s="10">
        <f t="shared" si="64"/>
        <v>41604.022418981483</v>
      </c>
      <c r="Q2053" s="10">
        <f t="shared" si="65"/>
        <v>41634.022418981483</v>
      </c>
    </row>
    <row r="2054" spans="1:17" hidden="1" x14ac:dyDescent="0.3">
      <c r="A2054" s="7">
        <v>2052</v>
      </c>
      <c r="B2054" s="3">
        <v>50000</v>
      </c>
      <c r="C2054" s="5">
        <v>176524</v>
      </c>
      <c r="D2054" t="s">
        <v>1752</v>
      </c>
      <c r="E2054" t="s">
        <v>1757</v>
      </c>
      <c r="F2054">
        <v>1455933653</v>
      </c>
      <c r="G2054">
        <v>1452045653</v>
      </c>
      <c r="H2054" t="b">
        <v>0</v>
      </c>
      <c r="I2054">
        <v>541</v>
      </c>
      <c r="J2054" t="b">
        <v>1</v>
      </c>
      <c r="K2054" t="s">
        <v>1826</v>
      </c>
      <c r="L2054">
        <f>ROUND(C2054/B2054*100,0)</f>
        <v>353</v>
      </c>
      <c r="M2054">
        <f>IFERROR(ROUND(C2054/I2054,2),0)</f>
        <v>326.29000000000002</v>
      </c>
      <c r="N2054" t="s">
        <v>1857</v>
      </c>
      <c r="O2054" t="s">
        <v>1887</v>
      </c>
      <c r="P2054" s="10">
        <f t="shared" si="64"/>
        <v>42375.08394675926</v>
      </c>
      <c r="Q2054" s="10">
        <f t="shared" si="65"/>
        <v>42420.08394675926</v>
      </c>
    </row>
    <row r="2055" spans="1:17" hidden="1" x14ac:dyDescent="0.3">
      <c r="A2055" s="7">
        <v>2053</v>
      </c>
      <c r="B2055" s="3">
        <v>5000</v>
      </c>
      <c r="C2055" s="5">
        <v>5051</v>
      </c>
      <c r="D2055" t="s">
        <v>1752</v>
      </c>
      <c r="E2055" t="s">
        <v>1757</v>
      </c>
      <c r="F2055">
        <v>1448466551</v>
      </c>
      <c r="G2055">
        <v>1445870951</v>
      </c>
      <c r="H2055" t="b">
        <v>0</v>
      </c>
      <c r="I2055">
        <v>121</v>
      </c>
      <c r="J2055" t="b">
        <v>1</v>
      </c>
      <c r="K2055" t="s">
        <v>1826</v>
      </c>
      <c r="L2055">
        <f>ROUND(C2055/B2055*100,0)</f>
        <v>101</v>
      </c>
      <c r="M2055">
        <f>IFERROR(ROUND(C2055/I2055,2),0)</f>
        <v>41.74</v>
      </c>
      <c r="N2055" t="s">
        <v>1857</v>
      </c>
      <c r="O2055" t="s">
        <v>1887</v>
      </c>
      <c r="P2055" s="10">
        <f t="shared" si="64"/>
        <v>42303.617488425924</v>
      </c>
      <c r="Q2055" s="10">
        <f t="shared" si="65"/>
        <v>42333.659155092595</v>
      </c>
    </row>
    <row r="2056" spans="1:17" hidden="1" x14ac:dyDescent="0.3">
      <c r="A2056" s="7">
        <v>2054</v>
      </c>
      <c r="B2056" s="3">
        <v>35000</v>
      </c>
      <c r="C2056" s="5">
        <v>39757</v>
      </c>
      <c r="D2056" t="s">
        <v>1752</v>
      </c>
      <c r="E2056" t="s">
        <v>1758</v>
      </c>
      <c r="F2056">
        <v>1399033810</v>
      </c>
      <c r="G2056">
        <v>1396441810</v>
      </c>
      <c r="H2056" t="b">
        <v>0</v>
      </c>
      <c r="I2056">
        <v>621</v>
      </c>
      <c r="J2056" t="b">
        <v>1</v>
      </c>
      <c r="K2056" t="s">
        <v>1826</v>
      </c>
      <c r="L2056">
        <f>ROUND(C2056/B2056*100,0)</f>
        <v>114</v>
      </c>
      <c r="M2056">
        <f>IFERROR(ROUND(C2056/I2056,2),0)</f>
        <v>64.02</v>
      </c>
      <c r="N2056" t="s">
        <v>1857</v>
      </c>
      <c r="O2056" t="s">
        <v>1887</v>
      </c>
      <c r="P2056" s="10">
        <f t="shared" si="64"/>
        <v>41731.520949074074</v>
      </c>
      <c r="Q2056" s="10">
        <f t="shared" si="65"/>
        <v>41761.520949074074</v>
      </c>
    </row>
    <row r="2057" spans="1:17" hidden="1" x14ac:dyDescent="0.3">
      <c r="A2057" s="7">
        <v>2055</v>
      </c>
      <c r="B2057" s="3">
        <v>6000</v>
      </c>
      <c r="C2057" s="5">
        <v>10045</v>
      </c>
      <c r="D2057" t="s">
        <v>1752</v>
      </c>
      <c r="E2057" t="s">
        <v>1757</v>
      </c>
      <c r="F2057">
        <v>1417579200</v>
      </c>
      <c r="G2057">
        <v>1415031043</v>
      </c>
      <c r="H2057" t="b">
        <v>0</v>
      </c>
      <c r="I2057">
        <v>101</v>
      </c>
      <c r="J2057" t="b">
        <v>1</v>
      </c>
      <c r="K2057" t="s">
        <v>1826</v>
      </c>
      <c r="L2057">
        <f>ROUND(C2057/B2057*100,0)</f>
        <v>167</v>
      </c>
      <c r="M2057">
        <f>IFERROR(ROUND(C2057/I2057,2),0)</f>
        <v>99.46</v>
      </c>
      <c r="N2057" t="s">
        <v>1857</v>
      </c>
      <c r="O2057" t="s">
        <v>1887</v>
      </c>
      <c r="P2057" s="10">
        <f t="shared" si="64"/>
        <v>41946.674108796295</v>
      </c>
      <c r="Q2057" s="10">
        <f t="shared" si="65"/>
        <v>41976.166666666672</v>
      </c>
    </row>
    <row r="2058" spans="1:17" hidden="1" x14ac:dyDescent="0.3">
      <c r="A2058" s="7">
        <v>2056</v>
      </c>
      <c r="B2058" s="3">
        <v>50000</v>
      </c>
      <c r="C2058" s="5">
        <v>76726</v>
      </c>
      <c r="D2058" t="s">
        <v>1752</v>
      </c>
      <c r="E2058" t="s">
        <v>1757</v>
      </c>
      <c r="F2058">
        <v>1366222542</v>
      </c>
      <c r="G2058">
        <v>1363630542</v>
      </c>
      <c r="H2058" t="b">
        <v>0</v>
      </c>
      <c r="I2058">
        <v>554</v>
      </c>
      <c r="J2058" t="b">
        <v>1</v>
      </c>
      <c r="K2058" t="s">
        <v>1826</v>
      </c>
      <c r="L2058">
        <f>ROUND(C2058/B2058*100,0)</f>
        <v>153</v>
      </c>
      <c r="M2058">
        <f>IFERROR(ROUND(C2058/I2058,2),0)</f>
        <v>138.49</v>
      </c>
      <c r="N2058" t="s">
        <v>1857</v>
      </c>
      <c r="O2058" t="s">
        <v>1887</v>
      </c>
      <c r="P2058" s="10">
        <f t="shared" si="64"/>
        <v>41351.76090277778</v>
      </c>
      <c r="Q2058" s="10">
        <f t="shared" si="65"/>
        <v>41381.76090277778</v>
      </c>
    </row>
    <row r="2059" spans="1:17" hidden="1" x14ac:dyDescent="0.3">
      <c r="A2059" s="7">
        <v>2057</v>
      </c>
      <c r="B2059" s="3">
        <v>15000</v>
      </c>
      <c r="C2059" s="5">
        <v>30334.83</v>
      </c>
      <c r="D2059" t="s">
        <v>1752</v>
      </c>
      <c r="E2059" t="s">
        <v>1758</v>
      </c>
      <c r="F2059">
        <v>1456487532</v>
      </c>
      <c r="G2059">
        <v>1453895532</v>
      </c>
      <c r="H2059" t="b">
        <v>0</v>
      </c>
      <c r="I2059">
        <v>666</v>
      </c>
      <c r="J2059" t="b">
        <v>1</v>
      </c>
      <c r="K2059" t="s">
        <v>1826</v>
      </c>
      <c r="L2059">
        <f>ROUND(C2059/B2059*100,0)</f>
        <v>202</v>
      </c>
      <c r="M2059">
        <f>IFERROR(ROUND(C2059/I2059,2),0)</f>
        <v>45.55</v>
      </c>
      <c r="N2059" t="s">
        <v>1857</v>
      </c>
      <c r="O2059" t="s">
        <v>1887</v>
      </c>
      <c r="P2059" s="10">
        <f t="shared" si="64"/>
        <v>42396.494583333333</v>
      </c>
      <c r="Q2059" s="10">
        <f t="shared" si="65"/>
        <v>42426.494583333333</v>
      </c>
    </row>
    <row r="2060" spans="1:17" hidden="1" x14ac:dyDescent="0.3">
      <c r="A2060" s="7">
        <v>2058</v>
      </c>
      <c r="B2060" s="3">
        <v>2560</v>
      </c>
      <c r="C2060" s="5">
        <v>4308</v>
      </c>
      <c r="D2060" t="s">
        <v>1752</v>
      </c>
      <c r="E2060" t="s">
        <v>1758</v>
      </c>
      <c r="F2060">
        <v>1425326400</v>
      </c>
      <c r="G2060">
        <v>1421916830</v>
      </c>
      <c r="H2060" t="b">
        <v>0</v>
      </c>
      <c r="I2060">
        <v>410</v>
      </c>
      <c r="J2060" t="b">
        <v>1</v>
      </c>
      <c r="K2060" t="s">
        <v>1826</v>
      </c>
      <c r="L2060">
        <f>ROUND(C2060/B2060*100,0)</f>
        <v>168</v>
      </c>
      <c r="M2060">
        <f>IFERROR(ROUND(C2060/I2060,2),0)</f>
        <v>10.51</v>
      </c>
      <c r="N2060" t="s">
        <v>1857</v>
      </c>
      <c r="O2060" t="s">
        <v>1887</v>
      </c>
      <c r="P2060" s="10">
        <f t="shared" si="64"/>
        <v>42026.370717592596</v>
      </c>
      <c r="Q2060" s="10">
        <f t="shared" si="65"/>
        <v>42065.833333333328</v>
      </c>
    </row>
    <row r="2061" spans="1:17" hidden="1" x14ac:dyDescent="0.3">
      <c r="A2061" s="7">
        <v>2059</v>
      </c>
      <c r="B2061" s="3">
        <v>30000</v>
      </c>
      <c r="C2061" s="5">
        <v>43037</v>
      </c>
      <c r="D2061" t="s">
        <v>1752</v>
      </c>
      <c r="E2061" t="s">
        <v>1757</v>
      </c>
      <c r="F2061">
        <v>1454277540</v>
      </c>
      <c r="G2061">
        <v>1450880854</v>
      </c>
      <c r="H2061" t="b">
        <v>0</v>
      </c>
      <c r="I2061">
        <v>375</v>
      </c>
      <c r="J2061" t="b">
        <v>1</v>
      </c>
      <c r="K2061" t="s">
        <v>1826</v>
      </c>
      <c r="L2061">
        <f>ROUND(C2061/B2061*100,0)</f>
        <v>143</v>
      </c>
      <c r="M2061">
        <f>IFERROR(ROUND(C2061/I2061,2),0)</f>
        <v>114.77</v>
      </c>
      <c r="N2061" t="s">
        <v>1857</v>
      </c>
      <c r="O2061" t="s">
        <v>1887</v>
      </c>
      <c r="P2061" s="10">
        <f t="shared" si="64"/>
        <v>42361.602476851855</v>
      </c>
      <c r="Q2061" s="10">
        <f t="shared" si="65"/>
        <v>42400.915972222225</v>
      </c>
    </row>
    <row r="2062" spans="1:17" hidden="1" x14ac:dyDescent="0.3">
      <c r="A2062" s="7">
        <v>2060</v>
      </c>
      <c r="B2062" s="3">
        <v>25000</v>
      </c>
      <c r="C2062" s="5">
        <v>49100</v>
      </c>
      <c r="D2062" t="s">
        <v>1752</v>
      </c>
      <c r="E2062" t="s">
        <v>1757</v>
      </c>
      <c r="F2062">
        <v>1406129150</v>
      </c>
      <c r="G2062">
        <v>1400945150</v>
      </c>
      <c r="H2062" t="b">
        <v>0</v>
      </c>
      <c r="I2062">
        <v>1364</v>
      </c>
      <c r="J2062" t="b">
        <v>1</v>
      </c>
      <c r="K2062" t="s">
        <v>1826</v>
      </c>
      <c r="L2062">
        <f>ROUND(C2062/B2062*100,0)</f>
        <v>196</v>
      </c>
      <c r="M2062">
        <f>IFERROR(ROUND(C2062/I2062,2),0)</f>
        <v>36</v>
      </c>
      <c r="N2062" t="s">
        <v>1857</v>
      </c>
      <c r="O2062" t="s">
        <v>1887</v>
      </c>
      <c r="P2062" s="10">
        <f t="shared" si="64"/>
        <v>41783.642939814818</v>
      </c>
      <c r="Q2062" s="10">
        <f t="shared" si="65"/>
        <v>41843.642939814818</v>
      </c>
    </row>
    <row r="2063" spans="1:17" hidden="1" x14ac:dyDescent="0.3">
      <c r="A2063" s="7">
        <v>2061</v>
      </c>
      <c r="B2063" s="3">
        <v>5000</v>
      </c>
      <c r="C2063" s="5">
        <v>5396</v>
      </c>
      <c r="D2063" t="s">
        <v>1752</v>
      </c>
      <c r="E2063" t="s">
        <v>1757</v>
      </c>
      <c r="F2063">
        <v>1483208454</v>
      </c>
      <c r="G2063">
        <v>1480616454</v>
      </c>
      <c r="H2063" t="b">
        <v>0</v>
      </c>
      <c r="I2063">
        <v>35</v>
      </c>
      <c r="J2063" t="b">
        <v>1</v>
      </c>
      <c r="K2063" t="s">
        <v>1826</v>
      </c>
      <c r="L2063">
        <f>ROUND(C2063/B2063*100,0)</f>
        <v>108</v>
      </c>
      <c r="M2063">
        <f>IFERROR(ROUND(C2063/I2063,2),0)</f>
        <v>154.16999999999999</v>
      </c>
      <c r="N2063" t="s">
        <v>1857</v>
      </c>
      <c r="O2063" t="s">
        <v>1887</v>
      </c>
      <c r="P2063" s="10">
        <f t="shared" si="64"/>
        <v>42705.764513888891</v>
      </c>
      <c r="Q2063" s="10">
        <f t="shared" si="65"/>
        <v>42735.764513888891</v>
      </c>
    </row>
    <row r="2064" spans="1:17" hidden="1" x14ac:dyDescent="0.3">
      <c r="A2064" s="7">
        <v>2062</v>
      </c>
      <c r="B2064" s="3">
        <v>100000</v>
      </c>
      <c r="C2064" s="5">
        <v>114977</v>
      </c>
      <c r="D2064" t="s">
        <v>1752</v>
      </c>
      <c r="E2064" t="s">
        <v>1765</v>
      </c>
      <c r="F2064">
        <v>1458807098</v>
      </c>
      <c r="G2064">
        <v>1456218698</v>
      </c>
      <c r="H2064" t="b">
        <v>0</v>
      </c>
      <c r="I2064">
        <v>203</v>
      </c>
      <c r="J2064" t="b">
        <v>1</v>
      </c>
      <c r="K2064" t="s">
        <v>1826</v>
      </c>
      <c r="L2064">
        <f>ROUND(C2064/B2064*100,0)</f>
        <v>115</v>
      </c>
      <c r="M2064">
        <f>IFERROR(ROUND(C2064/I2064,2),0)</f>
        <v>566.39</v>
      </c>
      <c r="N2064" t="s">
        <v>1857</v>
      </c>
      <c r="O2064" t="s">
        <v>1887</v>
      </c>
      <c r="P2064" s="10">
        <f t="shared" si="64"/>
        <v>42423.3830787037</v>
      </c>
      <c r="Q2064" s="10">
        <f t="shared" si="65"/>
        <v>42453.341412037036</v>
      </c>
    </row>
    <row r="2065" spans="1:17" hidden="1" x14ac:dyDescent="0.3">
      <c r="A2065" s="7">
        <v>2063</v>
      </c>
      <c r="B2065" s="3">
        <v>4000</v>
      </c>
      <c r="C2065" s="5">
        <v>5922</v>
      </c>
      <c r="D2065" t="s">
        <v>1752</v>
      </c>
      <c r="E2065" t="s">
        <v>1769</v>
      </c>
      <c r="F2065">
        <v>1463333701</v>
      </c>
      <c r="G2065">
        <v>1460482501</v>
      </c>
      <c r="H2065" t="b">
        <v>0</v>
      </c>
      <c r="I2065">
        <v>49</v>
      </c>
      <c r="J2065" t="b">
        <v>1</v>
      </c>
      <c r="K2065" t="s">
        <v>1826</v>
      </c>
      <c r="L2065">
        <f>ROUND(C2065/B2065*100,0)</f>
        <v>148</v>
      </c>
      <c r="M2065">
        <f>IFERROR(ROUND(C2065/I2065,2),0)</f>
        <v>120.86</v>
      </c>
      <c r="N2065" t="s">
        <v>1857</v>
      </c>
      <c r="O2065" t="s">
        <v>1887</v>
      </c>
      <c r="P2065" s="10">
        <f t="shared" si="64"/>
        <v>42472.73265046296</v>
      </c>
      <c r="Q2065" s="10">
        <f t="shared" si="65"/>
        <v>42505.73265046296</v>
      </c>
    </row>
    <row r="2066" spans="1:17" hidden="1" x14ac:dyDescent="0.3">
      <c r="A2066" s="7">
        <v>2064</v>
      </c>
      <c r="B2066" s="3">
        <v>261962</v>
      </c>
      <c r="C2066" s="5">
        <v>500784.27</v>
      </c>
      <c r="D2066" t="s">
        <v>1752</v>
      </c>
      <c r="E2066" t="s">
        <v>1757</v>
      </c>
      <c r="F2066">
        <v>1370001600</v>
      </c>
      <c r="G2066">
        <v>1366879523</v>
      </c>
      <c r="H2066" t="b">
        <v>0</v>
      </c>
      <c r="I2066">
        <v>5812</v>
      </c>
      <c r="J2066" t="b">
        <v>1</v>
      </c>
      <c r="K2066" t="s">
        <v>1826</v>
      </c>
      <c r="L2066">
        <f>ROUND(C2066/B2066*100,0)</f>
        <v>191</v>
      </c>
      <c r="M2066">
        <f>IFERROR(ROUND(C2066/I2066,2),0)</f>
        <v>86.16</v>
      </c>
      <c r="N2066" t="s">
        <v>1857</v>
      </c>
      <c r="O2066" t="s">
        <v>1887</v>
      </c>
      <c r="P2066" s="10">
        <f t="shared" si="64"/>
        <v>41389.364849537036</v>
      </c>
      <c r="Q2066" s="10">
        <f t="shared" si="65"/>
        <v>41425.5</v>
      </c>
    </row>
    <row r="2067" spans="1:17" hidden="1" x14ac:dyDescent="0.3">
      <c r="A2067" s="7">
        <v>2065</v>
      </c>
      <c r="B2067" s="3">
        <v>40000</v>
      </c>
      <c r="C2067" s="5">
        <v>79686.05</v>
      </c>
      <c r="D2067" t="s">
        <v>1752</v>
      </c>
      <c r="E2067" t="s">
        <v>1758</v>
      </c>
      <c r="F2067">
        <v>1387958429</v>
      </c>
      <c r="G2067">
        <v>1385366429</v>
      </c>
      <c r="H2067" t="b">
        <v>0</v>
      </c>
      <c r="I2067">
        <v>1556</v>
      </c>
      <c r="J2067" t="b">
        <v>1</v>
      </c>
      <c r="K2067" t="s">
        <v>1826</v>
      </c>
      <c r="L2067">
        <f>ROUND(C2067/B2067*100,0)</f>
        <v>199</v>
      </c>
      <c r="M2067">
        <f>IFERROR(ROUND(C2067/I2067,2),0)</f>
        <v>51.21</v>
      </c>
      <c r="N2067" t="s">
        <v>1857</v>
      </c>
      <c r="O2067" t="s">
        <v>1887</v>
      </c>
      <c r="P2067" s="10">
        <f t="shared" si="64"/>
        <v>41603.333668981482</v>
      </c>
      <c r="Q2067" s="10">
        <f t="shared" si="65"/>
        <v>41633.333668981482</v>
      </c>
    </row>
    <row r="2068" spans="1:17" hidden="1" x14ac:dyDescent="0.3">
      <c r="A2068" s="7">
        <v>2066</v>
      </c>
      <c r="B2068" s="3">
        <v>2000</v>
      </c>
      <c r="C2068" s="5">
        <v>4372</v>
      </c>
      <c r="D2068" t="s">
        <v>1752</v>
      </c>
      <c r="E2068" t="s">
        <v>1757</v>
      </c>
      <c r="F2068">
        <v>1408818683</v>
      </c>
      <c r="G2068">
        <v>1406226683</v>
      </c>
      <c r="H2068" t="b">
        <v>0</v>
      </c>
      <c r="I2068">
        <v>65</v>
      </c>
      <c r="J2068" t="b">
        <v>1</v>
      </c>
      <c r="K2068" t="s">
        <v>1826</v>
      </c>
      <c r="L2068">
        <f>ROUND(C2068/B2068*100,0)</f>
        <v>219</v>
      </c>
      <c r="M2068">
        <f>IFERROR(ROUND(C2068/I2068,2),0)</f>
        <v>67.260000000000005</v>
      </c>
      <c r="N2068" t="s">
        <v>1857</v>
      </c>
      <c r="O2068" t="s">
        <v>1887</v>
      </c>
      <c r="P2068" s="10">
        <f t="shared" si="64"/>
        <v>41844.771793981483</v>
      </c>
      <c r="Q2068" s="10">
        <f t="shared" si="65"/>
        <v>41874.771793981483</v>
      </c>
    </row>
    <row r="2069" spans="1:17" hidden="1" x14ac:dyDescent="0.3">
      <c r="A2069" s="7">
        <v>2067</v>
      </c>
      <c r="B2069" s="3">
        <v>495</v>
      </c>
      <c r="C2069" s="5">
        <v>628</v>
      </c>
      <c r="D2069" t="s">
        <v>1752</v>
      </c>
      <c r="E2069" t="s">
        <v>1758</v>
      </c>
      <c r="F2069">
        <v>1432499376</v>
      </c>
      <c r="G2069">
        <v>1429648176</v>
      </c>
      <c r="H2069" t="b">
        <v>0</v>
      </c>
      <c r="I2069">
        <v>10</v>
      </c>
      <c r="J2069" t="b">
        <v>1</v>
      </c>
      <c r="K2069" t="s">
        <v>1826</v>
      </c>
      <c r="L2069">
        <f>ROUND(C2069/B2069*100,0)</f>
        <v>127</v>
      </c>
      <c r="M2069">
        <f>IFERROR(ROUND(C2069/I2069,2),0)</f>
        <v>62.8</v>
      </c>
      <c r="N2069" t="s">
        <v>1857</v>
      </c>
      <c r="O2069" t="s">
        <v>1887</v>
      </c>
      <c r="P2069" s="10">
        <f t="shared" si="64"/>
        <v>42115.853888888887</v>
      </c>
      <c r="Q2069" s="10">
        <f t="shared" si="65"/>
        <v>42148.853888888887</v>
      </c>
    </row>
    <row r="2070" spans="1:17" hidden="1" x14ac:dyDescent="0.3">
      <c r="A2070" s="7">
        <v>2068</v>
      </c>
      <c r="B2070" s="3">
        <v>25000</v>
      </c>
      <c r="C2070" s="5">
        <v>26305.97</v>
      </c>
      <c r="D2070" t="s">
        <v>1752</v>
      </c>
      <c r="E2070" t="s">
        <v>1757</v>
      </c>
      <c r="F2070">
        <v>1476994315</v>
      </c>
      <c r="G2070">
        <v>1474402315</v>
      </c>
      <c r="H2070" t="b">
        <v>0</v>
      </c>
      <c r="I2070">
        <v>76</v>
      </c>
      <c r="J2070" t="b">
        <v>1</v>
      </c>
      <c r="K2070" t="s">
        <v>1826</v>
      </c>
      <c r="L2070">
        <f>ROUND(C2070/B2070*100,0)</f>
        <v>105</v>
      </c>
      <c r="M2070">
        <f>IFERROR(ROUND(C2070/I2070,2),0)</f>
        <v>346.13</v>
      </c>
      <c r="N2070" t="s">
        <v>1857</v>
      </c>
      <c r="O2070" t="s">
        <v>1887</v>
      </c>
      <c r="P2070" s="10">
        <f t="shared" si="64"/>
        <v>42633.841608796298</v>
      </c>
      <c r="Q2070" s="10">
        <f t="shared" si="65"/>
        <v>42663.841608796298</v>
      </c>
    </row>
    <row r="2071" spans="1:17" hidden="1" x14ac:dyDescent="0.3">
      <c r="A2071" s="7">
        <v>2069</v>
      </c>
      <c r="B2071" s="3">
        <v>50000</v>
      </c>
      <c r="C2071" s="5">
        <v>64203.33</v>
      </c>
      <c r="D2071" t="s">
        <v>1752</v>
      </c>
      <c r="E2071" t="s">
        <v>1757</v>
      </c>
      <c r="F2071">
        <v>1451776791</v>
      </c>
      <c r="G2071">
        <v>1449098391</v>
      </c>
      <c r="H2071" t="b">
        <v>0</v>
      </c>
      <c r="I2071">
        <v>263</v>
      </c>
      <c r="J2071" t="b">
        <v>1</v>
      </c>
      <c r="K2071" t="s">
        <v>1826</v>
      </c>
      <c r="L2071">
        <f>ROUND(C2071/B2071*100,0)</f>
        <v>128</v>
      </c>
      <c r="M2071">
        <f>IFERROR(ROUND(C2071/I2071,2),0)</f>
        <v>244.12</v>
      </c>
      <c r="N2071" t="s">
        <v>1857</v>
      </c>
      <c r="O2071" t="s">
        <v>1887</v>
      </c>
      <c r="P2071" s="10">
        <f t="shared" si="64"/>
        <v>42340.972118055557</v>
      </c>
      <c r="Q2071" s="10">
        <f t="shared" si="65"/>
        <v>42371.972118055557</v>
      </c>
    </row>
    <row r="2072" spans="1:17" hidden="1" x14ac:dyDescent="0.3">
      <c r="A2072" s="7">
        <v>2070</v>
      </c>
      <c r="B2072" s="3">
        <v>125000</v>
      </c>
      <c r="C2072" s="5">
        <v>396659</v>
      </c>
      <c r="D2072" t="s">
        <v>1752</v>
      </c>
      <c r="E2072" t="s">
        <v>1769</v>
      </c>
      <c r="F2072">
        <v>1467128723</v>
      </c>
      <c r="G2072">
        <v>1464536723</v>
      </c>
      <c r="H2072" t="b">
        <v>0</v>
      </c>
      <c r="I2072">
        <v>1530</v>
      </c>
      <c r="J2072" t="b">
        <v>1</v>
      </c>
      <c r="K2072" t="s">
        <v>1826</v>
      </c>
      <c r="L2072">
        <f>ROUND(C2072/B2072*100,0)</f>
        <v>317</v>
      </c>
      <c r="M2072">
        <f>IFERROR(ROUND(C2072/I2072,2),0)</f>
        <v>259.25</v>
      </c>
      <c r="N2072" t="s">
        <v>1857</v>
      </c>
      <c r="O2072" t="s">
        <v>1887</v>
      </c>
      <c r="P2072" s="10">
        <f t="shared" si="64"/>
        <v>42519.6565162037</v>
      </c>
      <c r="Q2072" s="10">
        <f t="shared" si="65"/>
        <v>42549.6565162037</v>
      </c>
    </row>
    <row r="2073" spans="1:17" hidden="1" x14ac:dyDescent="0.3">
      <c r="A2073" s="7">
        <v>2071</v>
      </c>
      <c r="B2073" s="3">
        <v>20000</v>
      </c>
      <c r="C2073" s="5">
        <v>56146</v>
      </c>
      <c r="D2073" t="s">
        <v>1752</v>
      </c>
      <c r="E2073" t="s">
        <v>1757</v>
      </c>
      <c r="F2073">
        <v>1475390484</v>
      </c>
      <c r="G2073">
        <v>1471502484</v>
      </c>
      <c r="H2073" t="b">
        <v>0</v>
      </c>
      <c r="I2073">
        <v>278</v>
      </c>
      <c r="J2073" t="b">
        <v>1</v>
      </c>
      <c r="K2073" t="s">
        <v>1826</v>
      </c>
      <c r="L2073">
        <f>ROUND(C2073/B2073*100,0)</f>
        <v>281</v>
      </c>
      <c r="M2073">
        <f>IFERROR(ROUND(C2073/I2073,2),0)</f>
        <v>201.96</v>
      </c>
      <c r="N2073" t="s">
        <v>1857</v>
      </c>
      <c r="O2073" t="s">
        <v>1887</v>
      </c>
      <c r="P2073" s="10">
        <f t="shared" si="64"/>
        <v>42600.278749999998</v>
      </c>
      <c r="Q2073" s="10">
        <f t="shared" si="65"/>
        <v>42645.278749999998</v>
      </c>
    </row>
    <row r="2074" spans="1:17" hidden="1" x14ac:dyDescent="0.3">
      <c r="A2074" s="7">
        <v>2072</v>
      </c>
      <c r="B2074" s="3">
        <v>71500</v>
      </c>
      <c r="C2074" s="5">
        <v>79173</v>
      </c>
      <c r="D2074" t="s">
        <v>1752</v>
      </c>
      <c r="E2074" t="s">
        <v>1757</v>
      </c>
      <c r="F2074">
        <v>1462629432</v>
      </c>
      <c r="G2074">
        <v>1460037432</v>
      </c>
      <c r="H2074" t="b">
        <v>0</v>
      </c>
      <c r="I2074">
        <v>350</v>
      </c>
      <c r="J2074" t="b">
        <v>1</v>
      </c>
      <c r="K2074" t="s">
        <v>1826</v>
      </c>
      <c r="L2074">
        <f>ROUND(C2074/B2074*100,0)</f>
        <v>111</v>
      </c>
      <c r="M2074">
        <f>IFERROR(ROUND(C2074/I2074,2),0)</f>
        <v>226.21</v>
      </c>
      <c r="N2074" t="s">
        <v>1857</v>
      </c>
      <c r="O2074" t="s">
        <v>1887</v>
      </c>
      <c r="P2074" s="10">
        <f t="shared" si="64"/>
        <v>42467.581388888888</v>
      </c>
      <c r="Q2074" s="10">
        <f t="shared" si="65"/>
        <v>42497.581388888888</v>
      </c>
    </row>
    <row r="2075" spans="1:17" hidden="1" x14ac:dyDescent="0.3">
      <c r="A2075" s="7">
        <v>2073</v>
      </c>
      <c r="B2075" s="3">
        <v>100000</v>
      </c>
      <c r="C2075" s="5">
        <v>152604.29999999999</v>
      </c>
      <c r="D2075" t="s">
        <v>1752</v>
      </c>
      <c r="E2075" t="s">
        <v>1757</v>
      </c>
      <c r="F2075">
        <v>1431100918</v>
      </c>
      <c r="G2075">
        <v>1427212918</v>
      </c>
      <c r="H2075" t="b">
        <v>0</v>
      </c>
      <c r="I2075">
        <v>470</v>
      </c>
      <c r="J2075" t="b">
        <v>1</v>
      </c>
      <c r="K2075" t="s">
        <v>1826</v>
      </c>
      <c r="L2075">
        <f>ROUND(C2075/B2075*100,0)</f>
        <v>153</v>
      </c>
      <c r="M2075">
        <f>IFERROR(ROUND(C2075/I2075,2),0)</f>
        <v>324.69</v>
      </c>
      <c r="N2075" t="s">
        <v>1857</v>
      </c>
      <c r="O2075" t="s">
        <v>1887</v>
      </c>
      <c r="P2075" s="10">
        <f t="shared" si="64"/>
        <v>42087.668032407411</v>
      </c>
      <c r="Q2075" s="10">
        <f t="shared" si="65"/>
        <v>42132.668032407411</v>
      </c>
    </row>
    <row r="2076" spans="1:17" hidden="1" x14ac:dyDescent="0.3">
      <c r="A2076" s="7">
        <v>2074</v>
      </c>
      <c r="B2076" s="3">
        <v>600</v>
      </c>
      <c r="C2076" s="5">
        <v>615</v>
      </c>
      <c r="D2076" t="s">
        <v>1752</v>
      </c>
      <c r="E2076" t="s">
        <v>1757</v>
      </c>
      <c r="F2076">
        <v>1462564182</v>
      </c>
      <c r="G2076">
        <v>1459972182</v>
      </c>
      <c r="H2076" t="b">
        <v>0</v>
      </c>
      <c r="I2076">
        <v>3</v>
      </c>
      <c r="J2076" t="b">
        <v>1</v>
      </c>
      <c r="K2076" t="s">
        <v>1826</v>
      </c>
      <c r="L2076">
        <f>ROUND(C2076/B2076*100,0)</f>
        <v>103</v>
      </c>
      <c r="M2076">
        <f>IFERROR(ROUND(C2076/I2076,2),0)</f>
        <v>205</v>
      </c>
      <c r="N2076" t="s">
        <v>1857</v>
      </c>
      <c r="O2076" t="s">
        <v>1887</v>
      </c>
      <c r="P2076" s="10">
        <f t="shared" si="64"/>
        <v>42466.826180555552</v>
      </c>
      <c r="Q2076" s="10">
        <f t="shared" si="65"/>
        <v>42496.826180555552</v>
      </c>
    </row>
    <row r="2077" spans="1:17" hidden="1" x14ac:dyDescent="0.3">
      <c r="A2077" s="7">
        <v>2075</v>
      </c>
      <c r="B2077" s="3">
        <v>9999</v>
      </c>
      <c r="C2077" s="5">
        <v>167820.6</v>
      </c>
      <c r="D2077" t="s">
        <v>1752</v>
      </c>
      <c r="E2077" t="s">
        <v>1757</v>
      </c>
      <c r="F2077">
        <v>1374769288</v>
      </c>
      <c r="G2077">
        <v>1372177288</v>
      </c>
      <c r="H2077" t="b">
        <v>0</v>
      </c>
      <c r="I2077">
        <v>8200</v>
      </c>
      <c r="J2077" t="b">
        <v>1</v>
      </c>
      <c r="K2077" t="s">
        <v>1826</v>
      </c>
      <c r="L2077">
        <f>ROUND(C2077/B2077*100,0)</f>
        <v>1678</v>
      </c>
      <c r="M2077">
        <f>IFERROR(ROUND(C2077/I2077,2),0)</f>
        <v>20.47</v>
      </c>
      <c r="N2077" t="s">
        <v>1857</v>
      </c>
      <c r="O2077" t="s">
        <v>1887</v>
      </c>
      <c r="P2077" s="10">
        <f t="shared" si="64"/>
        <v>41450.681574074071</v>
      </c>
      <c r="Q2077" s="10">
        <f t="shared" si="65"/>
        <v>41480.681574074071</v>
      </c>
    </row>
    <row r="2078" spans="1:17" hidden="1" x14ac:dyDescent="0.3">
      <c r="A2078" s="7">
        <v>2076</v>
      </c>
      <c r="B2078" s="3">
        <v>179000</v>
      </c>
      <c r="C2078" s="5">
        <v>972594.99</v>
      </c>
      <c r="D2078" t="s">
        <v>1752</v>
      </c>
      <c r="E2078" t="s">
        <v>1758</v>
      </c>
      <c r="F2078">
        <v>1406149689</v>
      </c>
      <c r="G2078">
        <v>1402693689</v>
      </c>
      <c r="H2078" t="b">
        <v>0</v>
      </c>
      <c r="I2078">
        <v>8359</v>
      </c>
      <c r="J2078" t="b">
        <v>1</v>
      </c>
      <c r="K2078" t="s">
        <v>1826</v>
      </c>
      <c r="L2078">
        <f>ROUND(C2078/B2078*100,0)</f>
        <v>543</v>
      </c>
      <c r="M2078">
        <f>IFERROR(ROUND(C2078/I2078,2),0)</f>
        <v>116.35</v>
      </c>
      <c r="N2078" t="s">
        <v>1857</v>
      </c>
      <c r="O2078" t="s">
        <v>1887</v>
      </c>
      <c r="P2078" s="10">
        <f t="shared" si="64"/>
        <v>41803.880659722221</v>
      </c>
      <c r="Q2078" s="10">
        <f t="shared" si="65"/>
        <v>41843.880659722221</v>
      </c>
    </row>
    <row r="2079" spans="1:17" hidden="1" x14ac:dyDescent="0.3">
      <c r="A2079" s="7">
        <v>2077</v>
      </c>
      <c r="B2079" s="3">
        <v>50000</v>
      </c>
      <c r="C2079" s="5">
        <v>57754</v>
      </c>
      <c r="D2079" t="s">
        <v>1752</v>
      </c>
      <c r="E2079" t="s">
        <v>1757</v>
      </c>
      <c r="F2079">
        <v>1433538000</v>
      </c>
      <c r="G2079">
        <v>1428541276</v>
      </c>
      <c r="H2079" t="b">
        <v>0</v>
      </c>
      <c r="I2079">
        <v>188</v>
      </c>
      <c r="J2079" t="b">
        <v>1</v>
      </c>
      <c r="K2079" t="s">
        <v>1826</v>
      </c>
      <c r="L2079">
        <f>ROUND(C2079/B2079*100,0)</f>
        <v>116</v>
      </c>
      <c r="M2079">
        <f>IFERROR(ROUND(C2079/I2079,2),0)</f>
        <v>307.2</v>
      </c>
      <c r="N2079" t="s">
        <v>1857</v>
      </c>
      <c r="O2079" t="s">
        <v>1887</v>
      </c>
      <c r="P2079" s="10">
        <f t="shared" si="64"/>
        <v>42103.042546296296</v>
      </c>
      <c r="Q2079" s="10">
        <f t="shared" si="65"/>
        <v>42160.875</v>
      </c>
    </row>
    <row r="2080" spans="1:17" hidden="1" x14ac:dyDescent="0.3">
      <c r="A2080" s="7">
        <v>2078</v>
      </c>
      <c r="B2080" s="3">
        <v>20000</v>
      </c>
      <c r="C2080" s="5">
        <v>26241</v>
      </c>
      <c r="D2080" t="s">
        <v>1752</v>
      </c>
      <c r="E2080" t="s">
        <v>1760</v>
      </c>
      <c r="F2080">
        <v>1482085857</v>
      </c>
      <c r="G2080">
        <v>1479493857</v>
      </c>
      <c r="H2080" t="b">
        <v>0</v>
      </c>
      <c r="I2080">
        <v>48</v>
      </c>
      <c r="J2080" t="b">
        <v>1</v>
      </c>
      <c r="K2080" t="s">
        <v>1826</v>
      </c>
      <c r="L2080">
        <f>ROUND(C2080/B2080*100,0)</f>
        <v>131</v>
      </c>
      <c r="M2080">
        <f>IFERROR(ROUND(C2080/I2080,2),0)</f>
        <v>546.69000000000005</v>
      </c>
      <c r="N2080" t="s">
        <v>1857</v>
      </c>
      <c r="O2080" t="s">
        <v>1887</v>
      </c>
      <c r="P2080" s="10">
        <f t="shared" si="64"/>
        <v>42692.771493055552</v>
      </c>
      <c r="Q2080" s="10">
        <f t="shared" si="65"/>
        <v>42722.771493055552</v>
      </c>
    </row>
    <row r="2081" spans="1:17" hidden="1" x14ac:dyDescent="0.3">
      <c r="A2081" s="7">
        <v>2079</v>
      </c>
      <c r="B2081" s="3">
        <v>10000</v>
      </c>
      <c r="C2081" s="5">
        <v>28817</v>
      </c>
      <c r="D2081" t="s">
        <v>1752</v>
      </c>
      <c r="E2081" t="s">
        <v>1758</v>
      </c>
      <c r="F2081">
        <v>1435258800</v>
      </c>
      <c r="G2081">
        <v>1432659793</v>
      </c>
      <c r="H2081" t="b">
        <v>0</v>
      </c>
      <c r="I2081">
        <v>607</v>
      </c>
      <c r="J2081" t="b">
        <v>1</v>
      </c>
      <c r="K2081" t="s">
        <v>1826</v>
      </c>
      <c r="L2081">
        <f>ROUND(C2081/B2081*100,0)</f>
        <v>288</v>
      </c>
      <c r="M2081">
        <f>IFERROR(ROUND(C2081/I2081,2),0)</f>
        <v>47.47</v>
      </c>
      <c r="N2081" t="s">
        <v>1857</v>
      </c>
      <c r="O2081" t="s">
        <v>1887</v>
      </c>
      <c r="P2081" s="10">
        <f t="shared" si="64"/>
        <v>42150.71056712963</v>
      </c>
      <c r="Q2081" s="10">
        <f t="shared" si="65"/>
        <v>42180.791666666672</v>
      </c>
    </row>
    <row r="2082" spans="1:17" hidden="1" x14ac:dyDescent="0.3">
      <c r="A2082" s="7">
        <v>2080</v>
      </c>
      <c r="B2082" s="3">
        <v>1000</v>
      </c>
      <c r="C2082" s="5">
        <v>5078</v>
      </c>
      <c r="D2082" t="s">
        <v>1752</v>
      </c>
      <c r="E2082" t="s">
        <v>1757</v>
      </c>
      <c r="F2082">
        <v>1447286300</v>
      </c>
      <c r="G2082">
        <v>1444690700</v>
      </c>
      <c r="H2082" t="b">
        <v>0</v>
      </c>
      <c r="I2082">
        <v>50</v>
      </c>
      <c r="J2082" t="b">
        <v>1</v>
      </c>
      <c r="K2082" t="s">
        <v>1826</v>
      </c>
      <c r="L2082">
        <f>ROUND(C2082/B2082*100,0)</f>
        <v>508</v>
      </c>
      <c r="M2082">
        <f>IFERROR(ROUND(C2082/I2082,2),0)</f>
        <v>101.56</v>
      </c>
      <c r="N2082" t="s">
        <v>1857</v>
      </c>
      <c r="O2082" t="s">
        <v>1887</v>
      </c>
      <c r="P2082" s="10">
        <f t="shared" si="64"/>
        <v>42289.957175925927</v>
      </c>
      <c r="Q2082" s="10">
        <f t="shared" si="65"/>
        <v>42319.998842592591</v>
      </c>
    </row>
    <row r="2083" spans="1:17" hidden="1" x14ac:dyDescent="0.3">
      <c r="A2083" s="7">
        <v>2081</v>
      </c>
      <c r="B2083" s="3">
        <v>3500</v>
      </c>
      <c r="C2083" s="5">
        <v>4010</v>
      </c>
      <c r="D2083" t="s">
        <v>1752</v>
      </c>
      <c r="E2083" t="s">
        <v>1757</v>
      </c>
      <c r="F2083">
        <v>1337144340</v>
      </c>
      <c r="G2083">
        <v>1333597555</v>
      </c>
      <c r="H2083" t="b">
        <v>0</v>
      </c>
      <c r="I2083">
        <v>55</v>
      </c>
      <c r="J2083" t="b">
        <v>1</v>
      </c>
      <c r="K2083" t="s">
        <v>1810</v>
      </c>
      <c r="L2083">
        <f>ROUND(C2083/B2083*100,0)</f>
        <v>115</v>
      </c>
      <c r="M2083">
        <f>IFERROR(ROUND(C2083/I2083,2),0)</f>
        <v>72.91</v>
      </c>
      <c r="N2083" t="s">
        <v>1863</v>
      </c>
      <c r="O2083" t="s">
        <v>1867</v>
      </c>
      <c r="P2083" s="10">
        <f t="shared" si="64"/>
        <v>41004.156886574077</v>
      </c>
      <c r="Q2083" s="10">
        <f t="shared" si="65"/>
        <v>41045.207638888889</v>
      </c>
    </row>
    <row r="2084" spans="1:17" hidden="1" x14ac:dyDescent="0.3">
      <c r="A2084" s="7">
        <v>2082</v>
      </c>
      <c r="B2084" s="3">
        <v>1500</v>
      </c>
      <c r="C2084" s="5">
        <v>1661</v>
      </c>
      <c r="D2084" t="s">
        <v>1752</v>
      </c>
      <c r="E2084" t="s">
        <v>1757</v>
      </c>
      <c r="F2084">
        <v>1322106796</v>
      </c>
      <c r="G2084">
        <v>1316919196</v>
      </c>
      <c r="H2084" t="b">
        <v>0</v>
      </c>
      <c r="I2084">
        <v>38</v>
      </c>
      <c r="J2084" t="b">
        <v>1</v>
      </c>
      <c r="K2084" t="s">
        <v>1810</v>
      </c>
      <c r="L2084">
        <f>ROUND(C2084/B2084*100,0)</f>
        <v>111</v>
      </c>
      <c r="M2084">
        <f>IFERROR(ROUND(C2084/I2084,2),0)</f>
        <v>43.71</v>
      </c>
      <c r="N2084" t="s">
        <v>1863</v>
      </c>
      <c r="O2084" t="s">
        <v>1867</v>
      </c>
      <c r="P2084" s="10">
        <f t="shared" si="64"/>
        <v>40811.120324074072</v>
      </c>
      <c r="Q2084" s="10">
        <f t="shared" si="65"/>
        <v>40871.161990740737</v>
      </c>
    </row>
    <row r="2085" spans="1:17" hidden="1" x14ac:dyDescent="0.3">
      <c r="A2085" s="7">
        <v>2083</v>
      </c>
      <c r="B2085" s="3">
        <v>750</v>
      </c>
      <c r="C2085" s="5">
        <v>850</v>
      </c>
      <c r="D2085" t="s">
        <v>1752</v>
      </c>
      <c r="E2085" t="s">
        <v>1757</v>
      </c>
      <c r="F2085">
        <v>1338830395</v>
      </c>
      <c r="G2085">
        <v>1336238395</v>
      </c>
      <c r="H2085" t="b">
        <v>0</v>
      </c>
      <c r="I2085">
        <v>25</v>
      </c>
      <c r="J2085" t="b">
        <v>1</v>
      </c>
      <c r="K2085" t="s">
        <v>1810</v>
      </c>
      <c r="L2085">
        <f>ROUND(C2085/B2085*100,0)</f>
        <v>113</v>
      </c>
      <c r="M2085">
        <f>IFERROR(ROUND(C2085/I2085,2),0)</f>
        <v>34</v>
      </c>
      <c r="N2085" t="s">
        <v>1863</v>
      </c>
      <c r="O2085" t="s">
        <v>1867</v>
      </c>
      <c r="P2085" s="10">
        <f t="shared" si="64"/>
        <v>41034.72216435185</v>
      </c>
      <c r="Q2085" s="10">
        <f t="shared" si="65"/>
        <v>41064.72216435185</v>
      </c>
    </row>
    <row r="2086" spans="1:17" hidden="1" x14ac:dyDescent="0.3">
      <c r="A2086" s="7">
        <v>2084</v>
      </c>
      <c r="B2086" s="3">
        <v>3000</v>
      </c>
      <c r="C2086" s="5">
        <v>3250</v>
      </c>
      <c r="D2086" t="s">
        <v>1752</v>
      </c>
      <c r="E2086" t="s">
        <v>1757</v>
      </c>
      <c r="F2086">
        <v>1399186740</v>
      </c>
      <c r="G2086">
        <v>1396468782</v>
      </c>
      <c r="H2086" t="b">
        <v>0</v>
      </c>
      <c r="I2086">
        <v>46</v>
      </c>
      <c r="J2086" t="b">
        <v>1</v>
      </c>
      <c r="K2086" t="s">
        <v>1810</v>
      </c>
      <c r="L2086">
        <f>ROUND(C2086/B2086*100,0)</f>
        <v>108</v>
      </c>
      <c r="M2086">
        <f>IFERROR(ROUND(C2086/I2086,2),0)</f>
        <v>70.650000000000006</v>
      </c>
      <c r="N2086" t="s">
        <v>1863</v>
      </c>
      <c r="O2086" t="s">
        <v>1867</v>
      </c>
      <c r="P2086" s="10">
        <f t="shared" si="64"/>
        <v>41731.833124999997</v>
      </c>
      <c r="Q2086" s="10">
        <f t="shared" si="65"/>
        <v>41763.290972222225</v>
      </c>
    </row>
    <row r="2087" spans="1:17" hidden="1" x14ac:dyDescent="0.3">
      <c r="A2087" s="7">
        <v>2085</v>
      </c>
      <c r="B2087" s="3">
        <v>6000</v>
      </c>
      <c r="C2087" s="5">
        <v>7412</v>
      </c>
      <c r="D2087" t="s">
        <v>1752</v>
      </c>
      <c r="E2087" t="s">
        <v>1757</v>
      </c>
      <c r="F2087">
        <v>1342382587</v>
      </c>
      <c r="G2087">
        <v>1339790587</v>
      </c>
      <c r="H2087" t="b">
        <v>0</v>
      </c>
      <c r="I2087">
        <v>83</v>
      </c>
      <c r="J2087" t="b">
        <v>1</v>
      </c>
      <c r="K2087" t="s">
        <v>1810</v>
      </c>
      <c r="L2087">
        <f>ROUND(C2087/B2087*100,0)</f>
        <v>124</v>
      </c>
      <c r="M2087">
        <f>IFERROR(ROUND(C2087/I2087,2),0)</f>
        <v>89.3</v>
      </c>
      <c r="N2087" t="s">
        <v>1863</v>
      </c>
      <c r="O2087" t="s">
        <v>1867</v>
      </c>
      <c r="P2087" s="10">
        <f t="shared" si="64"/>
        <v>41075.835497685184</v>
      </c>
      <c r="Q2087" s="10">
        <f t="shared" si="65"/>
        <v>41105.835497685184</v>
      </c>
    </row>
    <row r="2088" spans="1:17" hidden="1" x14ac:dyDescent="0.3">
      <c r="A2088" s="7">
        <v>2086</v>
      </c>
      <c r="B2088" s="3">
        <v>4000</v>
      </c>
      <c r="C2088" s="5">
        <v>4028</v>
      </c>
      <c r="D2088" t="s">
        <v>1752</v>
      </c>
      <c r="E2088" t="s">
        <v>1757</v>
      </c>
      <c r="F2088">
        <v>1323838740</v>
      </c>
      <c r="G2088">
        <v>1321200332</v>
      </c>
      <c r="H2088" t="b">
        <v>0</v>
      </c>
      <c r="I2088">
        <v>35</v>
      </c>
      <c r="J2088" t="b">
        <v>1</v>
      </c>
      <c r="K2088" t="s">
        <v>1810</v>
      </c>
      <c r="L2088">
        <f>ROUND(C2088/B2088*100,0)</f>
        <v>101</v>
      </c>
      <c r="M2088">
        <f>IFERROR(ROUND(C2088/I2088,2),0)</f>
        <v>115.09</v>
      </c>
      <c r="N2088" t="s">
        <v>1863</v>
      </c>
      <c r="O2088" t="s">
        <v>1867</v>
      </c>
      <c r="P2088" s="10">
        <f t="shared" si="64"/>
        <v>40860.67050925926</v>
      </c>
      <c r="Q2088" s="10">
        <f t="shared" si="65"/>
        <v>40891.207638888889</v>
      </c>
    </row>
    <row r="2089" spans="1:17" hidden="1" x14ac:dyDescent="0.3">
      <c r="A2089" s="7">
        <v>2087</v>
      </c>
      <c r="B2089" s="3">
        <v>1500</v>
      </c>
      <c r="C2089" s="5">
        <v>1553</v>
      </c>
      <c r="D2089" t="s">
        <v>1752</v>
      </c>
      <c r="E2089" t="s">
        <v>1757</v>
      </c>
      <c r="F2089">
        <v>1315457658</v>
      </c>
      <c r="G2089">
        <v>1312865658</v>
      </c>
      <c r="H2089" t="b">
        <v>0</v>
      </c>
      <c r="I2089">
        <v>25</v>
      </c>
      <c r="J2089" t="b">
        <v>1</v>
      </c>
      <c r="K2089" t="s">
        <v>1810</v>
      </c>
      <c r="L2089">
        <f>ROUND(C2089/B2089*100,0)</f>
        <v>104</v>
      </c>
      <c r="M2089">
        <f>IFERROR(ROUND(C2089/I2089,2),0)</f>
        <v>62.12</v>
      </c>
      <c r="N2089" t="s">
        <v>1863</v>
      </c>
      <c r="O2089" t="s">
        <v>1867</v>
      </c>
      <c r="P2089" s="10">
        <f t="shared" si="64"/>
        <v>40764.204375000001</v>
      </c>
      <c r="Q2089" s="10">
        <f t="shared" si="65"/>
        <v>40794.204375000001</v>
      </c>
    </row>
    <row r="2090" spans="1:17" hidden="1" x14ac:dyDescent="0.3">
      <c r="A2090" s="7">
        <v>2088</v>
      </c>
      <c r="B2090" s="3">
        <v>3000</v>
      </c>
      <c r="C2090" s="5">
        <v>3465.32</v>
      </c>
      <c r="D2090" t="s">
        <v>1752</v>
      </c>
      <c r="E2090" t="s">
        <v>1757</v>
      </c>
      <c r="F2090">
        <v>1284177540</v>
      </c>
      <c r="G2090">
        <v>1281028152</v>
      </c>
      <c r="H2090" t="b">
        <v>0</v>
      </c>
      <c r="I2090">
        <v>75</v>
      </c>
      <c r="J2090" t="b">
        <v>1</v>
      </c>
      <c r="K2090" t="s">
        <v>1810</v>
      </c>
      <c r="L2090">
        <f>ROUND(C2090/B2090*100,0)</f>
        <v>116</v>
      </c>
      <c r="M2090">
        <f>IFERROR(ROUND(C2090/I2090,2),0)</f>
        <v>46.2</v>
      </c>
      <c r="N2090" t="s">
        <v>1863</v>
      </c>
      <c r="O2090" t="s">
        <v>1867</v>
      </c>
      <c r="P2090" s="10">
        <f t="shared" si="64"/>
        <v>40395.714722222219</v>
      </c>
      <c r="Q2090" s="10">
        <f t="shared" si="65"/>
        <v>40432.165972222225</v>
      </c>
    </row>
    <row r="2091" spans="1:17" hidden="1" x14ac:dyDescent="0.3">
      <c r="A2091" s="7">
        <v>2089</v>
      </c>
      <c r="B2091" s="3">
        <v>2500</v>
      </c>
      <c r="C2091" s="5">
        <v>3010.01</v>
      </c>
      <c r="D2091" t="s">
        <v>1752</v>
      </c>
      <c r="E2091" t="s">
        <v>1757</v>
      </c>
      <c r="F2091">
        <v>1375408194</v>
      </c>
      <c r="G2091">
        <v>1372384194</v>
      </c>
      <c r="H2091" t="b">
        <v>0</v>
      </c>
      <c r="I2091">
        <v>62</v>
      </c>
      <c r="J2091" t="b">
        <v>1</v>
      </c>
      <c r="K2091" t="s">
        <v>1810</v>
      </c>
      <c r="L2091">
        <f>ROUND(C2091/B2091*100,0)</f>
        <v>120</v>
      </c>
      <c r="M2091">
        <f>IFERROR(ROUND(C2091/I2091,2),0)</f>
        <v>48.55</v>
      </c>
      <c r="N2091" t="s">
        <v>1863</v>
      </c>
      <c r="O2091" t="s">
        <v>1867</v>
      </c>
      <c r="P2091" s="10">
        <f t="shared" si="64"/>
        <v>41453.076319444444</v>
      </c>
      <c r="Q2091" s="10">
        <f t="shared" si="65"/>
        <v>41488.076319444444</v>
      </c>
    </row>
    <row r="2092" spans="1:17" hidden="1" x14ac:dyDescent="0.3">
      <c r="A2092" s="7">
        <v>2090</v>
      </c>
      <c r="B2092" s="3">
        <v>8000</v>
      </c>
      <c r="C2092" s="5">
        <v>9203.23</v>
      </c>
      <c r="D2092" t="s">
        <v>1752</v>
      </c>
      <c r="E2092" t="s">
        <v>1757</v>
      </c>
      <c r="F2092">
        <v>1361696955</v>
      </c>
      <c r="G2092">
        <v>1359104955</v>
      </c>
      <c r="H2092" t="b">
        <v>0</v>
      </c>
      <c r="I2092">
        <v>160</v>
      </c>
      <c r="J2092" t="b">
        <v>1</v>
      </c>
      <c r="K2092" t="s">
        <v>1810</v>
      </c>
      <c r="L2092">
        <f>ROUND(C2092/B2092*100,0)</f>
        <v>115</v>
      </c>
      <c r="M2092">
        <f>IFERROR(ROUND(C2092/I2092,2),0)</f>
        <v>57.52</v>
      </c>
      <c r="N2092" t="s">
        <v>1863</v>
      </c>
      <c r="O2092" t="s">
        <v>1867</v>
      </c>
      <c r="P2092" s="10">
        <f t="shared" si="64"/>
        <v>41299.381423611114</v>
      </c>
      <c r="Q2092" s="10">
        <f t="shared" si="65"/>
        <v>41329.381423611114</v>
      </c>
    </row>
    <row r="2093" spans="1:17" hidden="1" x14ac:dyDescent="0.3">
      <c r="A2093" s="7">
        <v>2091</v>
      </c>
      <c r="B2093" s="3">
        <v>18000</v>
      </c>
      <c r="C2093" s="5">
        <v>21684.2</v>
      </c>
      <c r="D2093" t="s">
        <v>1752</v>
      </c>
      <c r="E2093" t="s">
        <v>1757</v>
      </c>
      <c r="F2093">
        <v>1299009600</v>
      </c>
      <c r="G2093">
        <v>1294818278</v>
      </c>
      <c r="H2093" t="b">
        <v>0</v>
      </c>
      <c r="I2093">
        <v>246</v>
      </c>
      <c r="J2093" t="b">
        <v>1</v>
      </c>
      <c r="K2093" t="s">
        <v>1810</v>
      </c>
      <c r="L2093">
        <f>ROUND(C2093/B2093*100,0)</f>
        <v>120</v>
      </c>
      <c r="M2093">
        <f>IFERROR(ROUND(C2093/I2093,2),0)</f>
        <v>88.15</v>
      </c>
      <c r="N2093" t="s">
        <v>1863</v>
      </c>
      <c r="O2093" t="s">
        <v>1867</v>
      </c>
      <c r="P2093" s="10">
        <f t="shared" si="64"/>
        <v>40555.322662037033</v>
      </c>
      <c r="Q2093" s="10">
        <f t="shared" si="65"/>
        <v>40603.833333333336</v>
      </c>
    </row>
    <row r="2094" spans="1:17" hidden="1" x14ac:dyDescent="0.3">
      <c r="A2094" s="7">
        <v>2092</v>
      </c>
      <c r="B2094" s="3">
        <v>6000</v>
      </c>
      <c r="C2094" s="5">
        <v>6077</v>
      </c>
      <c r="D2094" t="s">
        <v>1752</v>
      </c>
      <c r="E2094" t="s">
        <v>1757</v>
      </c>
      <c r="F2094">
        <v>1318006732</v>
      </c>
      <c r="G2094">
        <v>1312822732</v>
      </c>
      <c r="H2094" t="b">
        <v>0</v>
      </c>
      <c r="I2094">
        <v>55</v>
      </c>
      <c r="J2094" t="b">
        <v>1</v>
      </c>
      <c r="K2094" t="s">
        <v>1810</v>
      </c>
      <c r="L2094">
        <f>ROUND(C2094/B2094*100,0)</f>
        <v>101</v>
      </c>
      <c r="M2094">
        <f>IFERROR(ROUND(C2094/I2094,2),0)</f>
        <v>110.49</v>
      </c>
      <c r="N2094" t="s">
        <v>1863</v>
      </c>
      <c r="O2094" t="s">
        <v>1867</v>
      </c>
      <c r="P2094" s="10">
        <f t="shared" si="64"/>
        <v>40763.707546296297</v>
      </c>
      <c r="Q2094" s="10">
        <f t="shared" si="65"/>
        <v>40823.707546296297</v>
      </c>
    </row>
    <row r="2095" spans="1:17" hidden="1" x14ac:dyDescent="0.3">
      <c r="A2095" s="7">
        <v>2093</v>
      </c>
      <c r="B2095" s="3">
        <v>1500</v>
      </c>
      <c r="C2095" s="5">
        <v>1537</v>
      </c>
      <c r="D2095" t="s">
        <v>1752</v>
      </c>
      <c r="E2095" t="s">
        <v>1757</v>
      </c>
      <c r="F2095">
        <v>1356211832</v>
      </c>
      <c r="G2095">
        <v>1351024232</v>
      </c>
      <c r="H2095" t="b">
        <v>0</v>
      </c>
      <c r="I2095">
        <v>23</v>
      </c>
      <c r="J2095" t="b">
        <v>1</v>
      </c>
      <c r="K2095" t="s">
        <v>1810</v>
      </c>
      <c r="L2095">
        <f>ROUND(C2095/B2095*100,0)</f>
        <v>102</v>
      </c>
      <c r="M2095">
        <f>IFERROR(ROUND(C2095/I2095,2),0)</f>
        <v>66.83</v>
      </c>
      <c r="N2095" t="s">
        <v>1863</v>
      </c>
      <c r="O2095" t="s">
        <v>1867</v>
      </c>
      <c r="P2095" s="10">
        <f t="shared" si="64"/>
        <v>41205.854537037041</v>
      </c>
      <c r="Q2095" s="10">
        <f t="shared" si="65"/>
        <v>41265.896203703705</v>
      </c>
    </row>
    <row r="2096" spans="1:17" hidden="1" x14ac:dyDescent="0.3">
      <c r="A2096" s="7">
        <v>2094</v>
      </c>
      <c r="B2096" s="3">
        <v>3500</v>
      </c>
      <c r="C2096" s="5">
        <v>4219</v>
      </c>
      <c r="D2096" t="s">
        <v>1752</v>
      </c>
      <c r="E2096" t="s">
        <v>1757</v>
      </c>
      <c r="F2096">
        <v>1330916400</v>
      </c>
      <c r="G2096">
        <v>1327969730</v>
      </c>
      <c r="H2096" t="b">
        <v>0</v>
      </c>
      <c r="I2096">
        <v>72</v>
      </c>
      <c r="J2096" t="b">
        <v>1</v>
      </c>
      <c r="K2096" t="s">
        <v>1810</v>
      </c>
      <c r="L2096">
        <f>ROUND(C2096/B2096*100,0)</f>
        <v>121</v>
      </c>
      <c r="M2096">
        <f>IFERROR(ROUND(C2096/I2096,2),0)</f>
        <v>58.6</v>
      </c>
      <c r="N2096" t="s">
        <v>1863</v>
      </c>
      <c r="O2096" t="s">
        <v>1867</v>
      </c>
      <c r="P2096" s="10">
        <f t="shared" si="64"/>
        <v>40939.02002314815</v>
      </c>
      <c r="Q2096" s="10">
        <f t="shared" si="65"/>
        <v>40973.125</v>
      </c>
    </row>
    <row r="2097" spans="1:17" hidden="1" x14ac:dyDescent="0.3">
      <c r="A2097" s="7">
        <v>2095</v>
      </c>
      <c r="B2097" s="3">
        <v>2500</v>
      </c>
      <c r="C2097" s="5">
        <v>2500</v>
      </c>
      <c r="D2097" t="s">
        <v>1752</v>
      </c>
      <c r="E2097" t="s">
        <v>1757</v>
      </c>
      <c r="F2097">
        <v>1317576973</v>
      </c>
      <c r="G2097">
        <v>1312392973</v>
      </c>
      <c r="H2097" t="b">
        <v>0</v>
      </c>
      <c r="I2097">
        <v>22</v>
      </c>
      <c r="J2097" t="b">
        <v>1</v>
      </c>
      <c r="K2097" t="s">
        <v>1810</v>
      </c>
      <c r="L2097">
        <f>ROUND(C2097/B2097*100,0)</f>
        <v>100</v>
      </c>
      <c r="M2097">
        <f>IFERROR(ROUND(C2097/I2097,2),0)</f>
        <v>113.64</v>
      </c>
      <c r="N2097" t="s">
        <v>1863</v>
      </c>
      <c r="O2097" t="s">
        <v>1867</v>
      </c>
      <c r="P2097" s="10">
        <f t="shared" si="64"/>
        <v>40758.733483796292</v>
      </c>
      <c r="Q2097" s="10">
        <f t="shared" si="65"/>
        <v>40818.733483796292</v>
      </c>
    </row>
    <row r="2098" spans="1:17" hidden="1" x14ac:dyDescent="0.3">
      <c r="A2098" s="7">
        <v>2096</v>
      </c>
      <c r="B2098" s="3">
        <v>600</v>
      </c>
      <c r="C2098" s="5">
        <v>610</v>
      </c>
      <c r="D2098" t="s">
        <v>1752</v>
      </c>
      <c r="E2098" t="s">
        <v>1757</v>
      </c>
      <c r="F2098">
        <v>1351223940</v>
      </c>
      <c r="G2098">
        <v>1349892735</v>
      </c>
      <c r="H2098" t="b">
        <v>0</v>
      </c>
      <c r="I2098">
        <v>14</v>
      </c>
      <c r="J2098" t="b">
        <v>1</v>
      </c>
      <c r="K2098" t="s">
        <v>1810</v>
      </c>
      <c r="L2098">
        <f>ROUND(C2098/B2098*100,0)</f>
        <v>102</v>
      </c>
      <c r="M2098">
        <f>IFERROR(ROUND(C2098/I2098,2),0)</f>
        <v>43.57</v>
      </c>
      <c r="N2098" t="s">
        <v>1863</v>
      </c>
      <c r="O2098" t="s">
        <v>1867</v>
      </c>
      <c r="P2098" s="10">
        <f t="shared" si="64"/>
        <v>41192.758506944447</v>
      </c>
      <c r="Q2098" s="10">
        <f t="shared" si="65"/>
        <v>41208.165972222225</v>
      </c>
    </row>
    <row r="2099" spans="1:17" hidden="1" x14ac:dyDescent="0.3">
      <c r="A2099" s="7">
        <v>2097</v>
      </c>
      <c r="B2099" s="3">
        <v>3000</v>
      </c>
      <c r="C2099" s="5">
        <v>3000</v>
      </c>
      <c r="D2099" t="s">
        <v>1752</v>
      </c>
      <c r="E2099" t="s">
        <v>1757</v>
      </c>
      <c r="F2099">
        <v>1322751735</v>
      </c>
      <c r="G2099">
        <v>1317564135</v>
      </c>
      <c r="H2099" t="b">
        <v>0</v>
      </c>
      <c r="I2099">
        <v>38</v>
      </c>
      <c r="J2099" t="b">
        <v>1</v>
      </c>
      <c r="K2099" t="s">
        <v>1810</v>
      </c>
      <c r="L2099">
        <f>ROUND(C2099/B2099*100,0)</f>
        <v>100</v>
      </c>
      <c r="M2099">
        <f>IFERROR(ROUND(C2099/I2099,2),0)</f>
        <v>78.95</v>
      </c>
      <c r="N2099" t="s">
        <v>1863</v>
      </c>
      <c r="O2099" t="s">
        <v>1867</v>
      </c>
      <c r="P2099" s="10">
        <f t="shared" si="64"/>
        <v>40818.58489583333</v>
      </c>
      <c r="Q2099" s="10">
        <f t="shared" si="65"/>
        <v>40878.626562500001</v>
      </c>
    </row>
    <row r="2100" spans="1:17" hidden="1" x14ac:dyDescent="0.3">
      <c r="A2100" s="7">
        <v>2098</v>
      </c>
      <c r="B2100" s="3">
        <v>6000</v>
      </c>
      <c r="C2100" s="5">
        <v>6020</v>
      </c>
      <c r="D2100" t="s">
        <v>1752</v>
      </c>
      <c r="E2100" t="s">
        <v>1757</v>
      </c>
      <c r="F2100">
        <v>1331174635</v>
      </c>
      <c r="G2100">
        <v>1328582635</v>
      </c>
      <c r="H2100" t="b">
        <v>0</v>
      </c>
      <c r="I2100">
        <v>32</v>
      </c>
      <c r="J2100" t="b">
        <v>1</v>
      </c>
      <c r="K2100" t="s">
        <v>1810</v>
      </c>
      <c r="L2100">
        <f>ROUND(C2100/B2100*100,0)</f>
        <v>100</v>
      </c>
      <c r="M2100">
        <f>IFERROR(ROUND(C2100/I2100,2),0)</f>
        <v>188.13</v>
      </c>
      <c r="N2100" t="s">
        <v>1863</v>
      </c>
      <c r="O2100" t="s">
        <v>1867</v>
      </c>
      <c r="P2100" s="10">
        <f t="shared" si="64"/>
        <v>40946.11383101852</v>
      </c>
      <c r="Q2100" s="10">
        <f t="shared" si="65"/>
        <v>40976.11383101852</v>
      </c>
    </row>
    <row r="2101" spans="1:17" hidden="1" x14ac:dyDescent="0.3">
      <c r="A2101" s="7">
        <v>2099</v>
      </c>
      <c r="B2101" s="3">
        <v>3000</v>
      </c>
      <c r="C2101" s="5">
        <v>3971</v>
      </c>
      <c r="D2101" t="s">
        <v>1752</v>
      </c>
      <c r="E2101" t="s">
        <v>1757</v>
      </c>
      <c r="F2101">
        <v>1435808400</v>
      </c>
      <c r="G2101">
        <v>1434650084</v>
      </c>
      <c r="H2101" t="b">
        <v>0</v>
      </c>
      <c r="I2101">
        <v>63</v>
      </c>
      <c r="J2101" t="b">
        <v>1</v>
      </c>
      <c r="K2101" t="s">
        <v>1810</v>
      </c>
      <c r="L2101">
        <f>ROUND(C2101/B2101*100,0)</f>
        <v>132</v>
      </c>
      <c r="M2101">
        <f>IFERROR(ROUND(C2101/I2101,2),0)</f>
        <v>63.03</v>
      </c>
      <c r="N2101" t="s">
        <v>1863</v>
      </c>
      <c r="O2101" t="s">
        <v>1867</v>
      </c>
      <c r="P2101" s="10">
        <f t="shared" si="64"/>
        <v>42173.746342592596</v>
      </c>
      <c r="Q2101" s="10">
        <f t="shared" si="65"/>
        <v>42187.152777777781</v>
      </c>
    </row>
    <row r="2102" spans="1:17" hidden="1" x14ac:dyDescent="0.3">
      <c r="A2102" s="7">
        <v>2100</v>
      </c>
      <c r="B2102" s="3">
        <v>600</v>
      </c>
      <c r="C2102" s="5">
        <v>820</v>
      </c>
      <c r="D2102" t="s">
        <v>1752</v>
      </c>
      <c r="E2102" t="s">
        <v>1757</v>
      </c>
      <c r="F2102">
        <v>1341028740</v>
      </c>
      <c r="G2102">
        <v>1339704141</v>
      </c>
      <c r="H2102" t="b">
        <v>0</v>
      </c>
      <c r="I2102">
        <v>27</v>
      </c>
      <c r="J2102" t="b">
        <v>1</v>
      </c>
      <c r="K2102" t="s">
        <v>1810</v>
      </c>
      <c r="L2102">
        <f>ROUND(C2102/B2102*100,0)</f>
        <v>137</v>
      </c>
      <c r="M2102">
        <f>IFERROR(ROUND(C2102/I2102,2),0)</f>
        <v>30.37</v>
      </c>
      <c r="N2102" t="s">
        <v>1863</v>
      </c>
      <c r="O2102" t="s">
        <v>1867</v>
      </c>
      <c r="P2102" s="10">
        <f t="shared" si="64"/>
        <v>41074.834965277776</v>
      </c>
      <c r="Q2102" s="10">
        <f t="shared" si="65"/>
        <v>41090.165972222225</v>
      </c>
    </row>
    <row r="2103" spans="1:17" hidden="1" x14ac:dyDescent="0.3">
      <c r="A2103" s="7">
        <v>2101</v>
      </c>
      <c r="B2103" s="3">
        <v>2000</v>
      </c>
      <c r="C2103" s="5">
        <v>2265</v>
      </c>
      <c r="D2103" t="s">
        <v>1752</v>
      </c>
      <c r="E2103" t="s">
        <v>1757</v>
      </c>
      <c r="F2103">
        <v>1329104114</v>
      </c>
      <c r="G2103">
        <v>1323920114</v>
      </c>
      <c r="H2103" t="b">
        <v>0</v>
      </c>
      <c r="I2103">
        <v>44</v>
      </c>
      <c r="J2103" t="b">
        <v>1</v>
      </c>
      <c r="K2103" t="s">
        <v>1810</v>
      </c>
      <c r="L2103">
        <f>ROUND(C2103/B2103*100,0)</f>
        <v>113</v>
      </c>
      <c r="M2103">
        <f>IFERROR(ROUND(C2103/I2103,2),0)</f>
        <v>51.48</v>
      </c>
      <c r="N2103" t="s">
        <v>1863</v>
      </c>
      <c r="O2103" t="s">
        <v>1867</v>
      </c>
      <c r="P2103" s="10">
        <f t="shared" si="64"/>
        <v>40892.149467592593</v>
      </c>
      <c r="Q2103" s="10">
        <f t="shared" si="65"/>
        <v>40952.149467592593</v>
      </c>
    </row>
    <row r="2104" spans="1:17" hidden="1" x14ac:dyDescent="0.3">
      <c r="A2104" s="7">
        <v>2102</v>
      </c>
      <c r="B2104" s="3">
        <v>1000</v>
      </c>
      <c r="C2104" s="5">
        <v>1360</v>
      </c>
      <c r="D2104" t="s">
        <v>1752</v>
      </c>
      <c r="E2104" t="s">
        <v>1757</v>
      </c>
      <c r="F2104">
        <v>1304628648</v>
      </c>
      <c r="G2104">
        <v>1302036648</v>
      </c>
      <c r="H2104" t="b">
        <v>0</v>
      </c>
      <c r="I2104">
        <v>38</v>
      </c>
      <c r="J2104" t="b">
        <v>1</v>
      </c>
      <c r="K2104" t="s">
        <v>1810</v>
      </c>
      <c r="L2104">
        <f>ROUND(C2104/B2104*100,0)</f>
        <v>136</v>
      </c>
      <c r="M2104">
        <f>IFERROR(ROUND(C2104/I2104,2),0)</f>
        <v>35.79</v>
      </c>
      <c r="N2104" t="s">
        <v>1863</v>
      </c>
      <c r="O2104" t="s">
        <v>1867</v>
      </c>
      <c r="P2104" s="10">
        <f t="shared" si="64"/>
        <v>40638.868611111109</v>
      </c>
      <c r="Q2104" s="10">
        <f t="shared" si="65"/>
        <v>40668.868611111109</v>
      </c>
    </row>
    <row r="2105" spans="1:17" hidden="1" x14ac:dyDescent="0.3">
      <c r="A2105" s="7">
        <v>2103</v>
      </c>
      <c r="B2105" s="3">
        <v>7777</v>
      </c>
      <c r="C2105" s="5">
        <v>11364</v>
      </c>
      <c r="D2105" t="s">
        <v>1752</v>
      </c>
      <c r="E2105" t="s">
        <v>1757</v>
      </c>
      <c r="F2105">
        <v>1352488027</v>
      </c>
      <c r="G2105">
        <v>1349892427</v>
      </c>
      <c r="H2105" t="b">
        <v>0</v>
      </c>
      <c r="I2105">
        <v>115</v>
      </c>
      <c r="J2105" t="b">
        <v>1</v>
      </c>
      <c r="K2105" t="s">
        <v>1810</v>
      </c>
      <c r="L2105">
        <f>ROUND(C2105/B2105*100,0)</f>
        <v>146</v>
      </c>
      <c r="M2105">
        <f>IFERROR(ROUND(C2105/I2105,2),0)</f>
        <v>98.82</v>
      </c>
      <c r="N2105" t="s">
        <v>1863</v>
      </c>
      <c r="O2105" t="s">
        <v>1867</v>
      </c>
      <c r="P2105" s="10">
        <f t="shared" si="64"/>
        <v>41192.754942129628</v>
      </c>
      <c r="Q2105" s="10">
        <f t="shared" si="65"/>
        <v>41222.7966087963</v>
      </c>
    </row>
    <row r="2106" spans="1:17" hidden="1" x14ac:dyDescent="0.3">
      <c r="A2106" s="7">
        <v>2104</v>
      </c>
      <c r="B2106" s="3">
        <v>800</v>
      </c>
      <c r="C2106" s="5">
        <v>1036</v>
      </c>
      <c r="D2106" t="s">
        <v>1752</v>
      </c>
      <c r="E2106" t="s">
        <v>1757</v>
      </c>
      <c r="F2106">
        <v>1369958400</v>
      </c>
      <c r="G2106">
        <v>1367286434</v>
      </c>
      <c r="H2106" t="b">
        <v>0</v>
      </c>
      <c r="I2106">
        <v>37</v>
      </c>
      <c r="J2106" t="b">
        <v>1</v>
      </c>
      <c r="K2106" t="s">
        <v>1810</v>
      </c>
      <c r="L2106">
        <f>ROUND(C2106/B2106*100,0)</f>
        <v>130</v>
      </c>
      <c r="M2106">
        <f>IFERROR(ROUND(C2106/I2106,2),0)</f>
        <v>28</v>
      </c>
      <c r="N2106" t="s">
        <v>1863</v>
      </c>
      <c r="O2106" t="s">
        <v>1867</v>
      </c>
      <c r="P2106" s="10">
        <f t="shared" si="64"/>
        <v>41394.074467592596</v>
      </c>
      <c r="Q2106" s="10">
        <f t="shared" si="65"/>
        <v>41425</v>
      </c>
    </row>
    <row r="2107" spans="1:17" hidden="1" x14ac:dyDescent="0.3">
      <c r="A2107" s="7">
        <v>2105</v>
      </c>
      <c r="B2107" s="3">
        <v>2000</v>
      </c>
      <c r="C2107" s="5">
        <v>5080</v>
      </c>
      <c r="D2107" t="s">
        <v>1752</v>
      </c>
      <c r="E2107" t="s">
        <v>1757</v>
      </c>
      <c r="F2107">
        <v>1416542400</v>
      </c>
      <c r="G2107">
        <v>1415472953</v>
      </c>
      <c r="H2107" t="b">
        <v>0</v>
      </c>
      <c r="I2107">
        <v>99</v>
      </c>
      <c r="J2107" t="b">
        <v>1</v>
      </c>
      <c r="K2107" t="s">
        <v>1810</v>
      </c>
      <c r="L2107">
        <f>ROUND(C2107/B2107*100,0)</f>
        <v>254</v>
      </c>
      <c r="M2107">
        <f>IFERROR(ROUND(C2107/I2107,2),0)</f>
        <v>51.31</v>
      </c>
      <c r="N2107" t="s">
        <v>1863</v>
      </c>
      <c r="O2107" t="s">
        <v>1867</v>
      </c>
      <c r="P2107" s="10">
        <f t="shared" si="64"/>
        <v>41951.788807870369</v>
      </c>
      <c r="Q2107" s="10">
        <f t="shared" si="65"/>
        <v>41964.166666666672</v>
      </c>
    </row>
    <row r="2108" spans="1:17" hidden="1" x14ac:dyDescent="0.3">
      <c r="A2108" s="7">
        <v>2106</v>
      </c>
      <c r="B2108" s="3">
        <v>2200</v>
      </c>
      <c r="C2108" s="5">
        <v>2355</v>
      </c>
      <c r="D2108" t="s">
        <v>1752</v>
      </c>
      <c r="E2108" t="s">
        <v>1757</v>
      </c>
      <c r="F2108">
        <v>1359176974</v>
      </c>
      <c r="G2108">
        <v>1356584974</v>
      </c>
      <c r="H2108" t="b">
        <v>0</v>
      </c>
      <c r="I2108">
        <v>44</v>
      </c>
      <c r="J2108" t="b">
        <v>1</v>
      </c>
      <c r="K2108" t="s">
        <v>1810</v>
      </c>
      <c r="L2108">
        <f>ROUND(C2108/B2108*100,0)</f>
        <v>107</v>
      </c>
      <c r="M2108">
        <f>IFERROR(ROUND(C2108/I2108,2),0)</f>
        <v>53.52</v>
      </c>
      <c r="N2108" t="s">
        <v>1863</v>
      </c>
      <c r="O2108" t="s">
        <v>1867</v>
      </c>
      <c r="P2108" s="10">
        <f t="shared" si="64"/>
        <v>41270.21497685185</v>
      </c>
      <c r="Q2108" s="10">
        <f t="shared" si="65"/>
        <v>41300.21497685185</v>
      </c>
    </row>
    <row r="2109" spans="1:17" hidden="1" x14ac:dyDescent="0.3">
      <c r="A2109" s="7">
        <v>2107</v>
      </c>
      <c r="B2109" s="3">
        <v>2000</v>
      </c>
      <c r="C2109" s="5">
        <v>2154.66</v>
      </c>
      <c r="D2109" t="s">
        <v>1752</v>
      </c>
      <c r="E2109" t="s">
        <v>1757</v>
      </c>
      <c r="F2109">
        <v>1415815393</v>
      </c>
      <c r="G2109">
        <v>1413997393</v>
      </c>
      <c r="H2109" t="b">
        <v>0</v>
      </c>
      <c r="I2109">
        <v>58</v>
      </c>
      <c r="J2109" t="b">
        <v>1</v>
      </c>
      <c r="K2109" t="s">
        <v>1810</v>
      </c>
      <c r="L2109">
        <f>ROUND(C2109/B2109*100,0)</f>
        <v>108</v>
      </c>
      <c r="M2109">
        <f>IFERROR(ROUND(C2109/I2109,2),0)</f>
        <v>37.15</v>
      </c>
      <c r="N2109" t="s">
        <v>1863</v>
      </c>
      <c r="O2109" t="s">
        <v>1867</v>
      </c>
      <c r="P2109" s="10">
        <f t="shared" si="64"/>
        <v>41934.71056712963</v>
      </c>
      <c r="Q2109" s="10">
        <f t="shared" si="65"/>
        <v>41955.752233796295</v>
      </c>
    </row>
    <row r="2110" spans="1:17" hidden="1" x14ac:dyDescent="0.3">
      <c r="A2110" s="7">
        <v>2108</v>
      </c>
      <c r="B2110" s="3">
        <v>16000</v>
      </c>
      <c r="C2110" s="5">
        <v>17170</v>
      </c>
      <c r="D2110" t="s">
        <v>1752</v>
      </c>
      <c r="E2110" t="s">
        <v>1757</v>
      </c>
      <c r="F2110">
        <v>1347249300</v>
      </c>
      <c r="G2110">
        <v>1344917580</v>
      </c>
      <c r="H2110" t="b">
        <v>0</v>
      </c>
      <c r="I2110">
        <v>191</v>
      </c>
      <c r="J2110" t="b">
        <v>1</v>
      </c>
      <c r="K2110" t="s">
        <v>1810</v>
      </c>
      <c r="L2110">
        <f>ROUND(C2110/B2110*100,0)</f>
        <v>107</v>
      </c>
      <c r="M2110">
        <f>IFERROR(ROUND(C2110/I2110,2),0)</f>
        <v>89.9</v>
      </c>
      <c r="N2110" t="s">
        <v>1863</v>
      </c>
      <c r="O2110" t="s">
        <v>1867</v>
      </c>
      <c r="P2110" s="10">
        <f t="shared" si="64"/>
        <v>41135.175694444442</v>
      </c>
      <c r="Q2110" s="10">
        <f t="shared" si="65"/>
        <v>41162.163194444445</v>
      </c>
    </row>
    <row r="2111" spans="1:17" hidden="1" x14ac:dyDescent="0.3">
      <c r="A2111" s="7">
        <v>2109</v>
      </c>
      <c r="B2111" s="3">
        <v>4000</v>
      </c>
      <c r="C2111" s="5">
        <v>4261</v>
      </c>
      <c r="D2111" t="s">
        <v>1752</v>
      </c>
      <c r="E2111" t="s">
        <v>1757</v>
      </c>
      <c r="F2111">
        <v>1436115617</v>
      </c>
      <c r="G2111">
        <v>1433523617</v>
      </c>
      <c r="H2111" t="b">
        <v>0</v>
      </c>
      <c r="I2111">
        <v>40</v>
      </c>
      <c r="J2111" t="b">
        <v>1</v>
      </c>
      <c r="K2111" t="s">
        <v>1810</v>
      </c>
      <c r="L2111">
        <f>ROUND(C2111/B2111*100,0)</f>
        <v>107</v>
      </c>
      <c r="M2111">
        <f>IFERROR(ROUND(C2111/I2111,2),0)</f>
        <v>106.53</v>
      </c>
      <c r="N2111" t="s">
        <v>1863</v>
      </c>
      <c r="O2111" t="s">
        <v>1867</v>
      </c>
      <c r="P2111" s="10">
        <f t="shared" si="64"/>
        <v>42160.708530092597</v>
      </c>
      <c r="Q2111" s="10">
        <f t="shared" si="65"/>
        <v>42190.708530092597</v>
      </c>
    </row>
    <row r="2112" spans="1:17" hidden="1" x14ac:dyDescent="0.3">
      <c r="A2112" s="7">
        <v>2110</v>
      </c>
      <c r="B2112" s="3">
        <v>2000</v>
      </c>
      <c r="C2112" s="5">
        <v>2007</v>
      </c>
      <c r="D2112" t="s">
        <v>1752</v>
      </c>
      <c r="E2112" t="s">
        <v>1757</v>
      </c>
      <c r="F2112">
        <v>1401253140</v>
      </c>
      <c r="G2112">
        <v>1398873969</v>
      </c>
      <c r="H2112" t="b">
        <v>0</v>
      </c>
      <c r="I2112">
        <v>38</v>
      </c>
      <c r="J2112" t="b">
        <v>1</v>
      </c>
      <c r="K2112" t="s">
        <v>1810</v>
      </c>
      <c r="L2112">
        <f>ROUND(C2112/B2112*100,0)</f>
        <v>100</v>
      </c>
      <c r="M2112">
        <f>IFERROR(ROUND(C2112/I2112,2),0)</f>
        <v>52.82</v>
      </c>
      <c r="N2112" t="s">
        <v>1863</v>
      </c>
      <c r="O2112" t="s">
        <v>1867</v>
      </c>
      <c r="P2112" s="10">
        <f t="shared" si="64"/>
        <v>41759.670937499999</v>
      </c>
      <c r="Q2112" s="10">
        <f t="shared" si="65"/>
        <v>41787.207638888889</v>
      </c>
    </row>
    <row r="2113" spans="1:17" hidden="1" x14ac:dyDescent="0.3">
      <c r="A2113" s="7">
        <v>2111</v>
      </c>
      <c r="B2113" s="3">
        <v>2000</v>
      </c>
      <c r="C2113" s="5">
        <v>2130</v>
      </c>
      <c r="D2113" t="s">
        <v>1752</v>
      </c>
      <c r="E2113" t="s">
        <v>1757</v>
      </c>
      <c r="F2113">
        <v>1313370000</v>
      </c>
      <c r="G2113">
        <v>1307594625</v>
      </c>
      <c r="H2113" t="b">
        <v>0</v>
      </c>
      <c r="I2113">
        <v>39</v>
      </c>
      <c r="J2113" t="b">
        <v>1</v>
      </c>
      <c r="K2113" t="s">
        <v>1810</v>
      </c>
      <c r="L2113">
        <f>ROUND(C2113/B2113*100,0)</f>
        <v>107</v>
      </c>
      <c r="M2113">
        <f>IFERROR(ROUND(C2113/I2113,2),0)</f>
        <v>54.62</v>
      </c>
      <c r="N2113" t="s">
        <v>1863</v>
      </c>
      <c r="O2113" t="s">
        <v>1867</v>
      </c>
      <c r="P2113" s="10">
        <f t="shared" si="64"/>
        <v>40703.197048611109</v>
      </c>
      <c r="Q2113" s="10">
        <f t="shared" si="65"/>
        <v>40770.041666666664</v>
      </c>
    </row>
    <row r="2114" spans="1:17" hidden="1" x14ac:dyDescent="0.3">
      <c r="A2114" s="7">
        <v>2112</v>
      </c>
      <c r="B2114" s="3">
        <v>300</v>
      </c>
      <c r="C2114" s="5">
        <v>300</v>
      </c>
      <c r="D2114" t="s">
        <v>1752</v>
      </c>
      <c r="E2114" t="s">
        <v>1757</v>
      </c>
      <c r="F2114">
        <v>1366064193</v>
      </c>
      <c r="G2114">
        <v>1364854593</v>
      </c>
      <c r="H2114" t="b">
        <v>0</v>
      </c>
      <c r="I2114">
        <v>11</v>
      </c>
      <c r="J2114" t="b">
        <v>1</v>
      </c>
      <c r="K2114" t="s">
        <v>1810</v>
      </c>
      <c r="L2114">
        <f>ROUND(C2114/B2114*100,0)</f>
        <v>100</v>
      </c>
      <c r="M2114">
        <f>IFERROR(ROUND(C2114/I2114,2),0)</f>
        <v>27.27</v>
      </c>
      <c r="N2114" t="s">
        <v>1863</v>
      </c>
      <c r="O2114" t="s">
        <v>1867</v>
      </c>
      <c r="P2114" s="10">
        <f t="shared" si="64"/>
        <v>41365.928159722222</v>
      </c>
      <c r="Q2114" s="10">
        <f t="shared" si="65"/>
        <v>41379.928159722222</v>
      </c>
    </row>
    <row r="2115" spans="1:17" hidden="1" x14ac:dyDescent="0.3">
      <c r="A2115" s="7">
        <v>2113</v>
      </c>
      <c r="B2115" s="3">
        <v>7000</v>
      </c>
      <c r="C2115" s="5">
        <v>7340</v>
      </c>
      <c r="D2115" t="s">
        <v>1752</v>
      </c>
      <c r="E2115" t="s">
        <v>1757</v>
      </c>
      <c r="F2115">
        <v>1411505176</v>
      </c>
      <c r="G2115">
        <v>1408481176</v>
      </c>
      <c r="H2115" t="b">
        <v>0</v>
      </c>
      <c r="I2115">
        <v>107</v>
      </c>
      <c r="J2115" t="b">
        <v>1</v>
      </c>
      <c r="K2115" t="s">
        <v>1810</v>
      </c>
      <c r="L2115">
        <f>ROUND(C2115/B2115*100,0)</f>
        <v>105</v>
      </c>
      <c r="M2115">
        <f>IFERROR(ROUND(C2115/I2115,2),0)</f>
        <v>68.599999999999994</v>
      </c>
      <c r="N2115" t="s">
        <v>1863</v>
      </c>
      <c r="O2115" t="s">
        <v>1867</v>
      </c>
      <c r="P2115" s="10">
        <f t="shared" ref="P2115:P2178" si="66">(((G2115/60)/60/24)+DATE(1970,1,1))</f>
        <v>41870.86546296296</v>
      </c>
      <c r="Q2115" s="10">
        <f t="shared" ref="Q2115:Q2178" si="67">(((F2115/60)/60/24)+DATE(1970,1,1))</f>
        <v>41905.86546296296</v>
      </c>
    </row>
    <row r="2116" spans="1:17" hidden="1" x14ac:dyDescent="0.3">
      <c r="A2116" s="7">
        <v>2114</v>
      </c>
      <c r="B2116" s="3">
        <v>5000</v>
      </c>
      <c r="C2116" s="5">
        <v>5235</v>
      </c>
      <c r="D2116" t="s">
        <v>1752</v>
      </c>
      <c r="E2116" t="s">
        <v>1757</v>
      </c>
      <c r="F2116">
        <v>1291870740</v>
      </c>
      <c r="G2116">
        <v>1286480070</v>
      </c>
      <c r="H2116" t="b">
        <v>0</v>
      </c>
      <c r="I2116">
        <v>147</v>
      </c>
      <c r="J2116" t="b">
        <v>1</v>
      </c>
      <c r="K2116" t="s">
        <v>1810</v>
      </c>
      <c r="L2116">
        <f>ROUND(C2116/B2116*100,0)</f>
        <v>105</v>
      </c>
      <c r="M2116">
        <f>IFERROR(ROUND(C2116/I2116,2),0)</f>
        <v>35.61</v>
      </c>
      <c r="N2116" t="s">
        <v>1863</v>
      </c>
      <c r="O2116" t="s">
        <v>1867</v>
      </c>
      <c r="P2116" s="10">
        <f t="shared" si="66"/>
        <v>40458.815625000003</v>
      </c>
      <c r="Q2116" s="10">
        <f t="shared" si="67"/>
        <v>40521.207638888889</v>
      </c>
    </row>
    <row r="2117" spans="1:17" hidden="1" x14ac:dyDescent="0.3">
      <c r="A2117" s="7">
        <v>2115</v>
      </c>
      <c r="B2117" s="3">
        <v>1500</v>
      </c>
      <c r="C2117" s="5">
        <v>3385</v>
      </c>
      <c r="D2117" t="s">
        <v>1752</v>
      </c>
      <c r="E2117" t="s">
        <v>1757</v>
      </c>
      <c r="F2117">
        <v>1298167001</v>
      </c>
      <c r="G2117">
        <v>1295575001</v>
      </c>
      <c r="H2117" t="b">
        <v>0</v>
      </c>
      <c r="I2117">
        <v>36</v>
      </c>
      <c r="J2117" t="b">
        <v>1</v>
      </c>
      <c r="K2117" t="s">
        <v>1810</v>
      </c>
      <c r="L2117">
        <f>ROUND(C2117/B2117*100,0)</f>
        <v>226</v>
      </c>
      <c r="M2117">
        <f>IFERROR(ROUND(C2117/I2117,2),0)</f>
        <v>94.03</v>
      </c>
      <c r="N2117" t="s">
        <v>1863</v>
      </c>
      <c r="O2117" t="s">
        <v>1867</v>
      </c>
      <c r="P2117" s="10">
        <f t="shared" si="66"/>
        <v>40564.081030092595</v>
      </c>
      <c r="Q2117" s="10">
        <f t="shared" si="67"/>
        <v>40594.081030092595</v>
      </c>
    </row>
    <row r="2118" spans="1:17" hidden="1" x14ac:dyDescent="0.3">
      <c r="A2118" s="7">
        <v>2116</v>
      </c>
      <c r="B2118" s="3">
        <v>48000</v>
      </c>
      <c r="C2118" s="5">
        <v>48434</v>
      </c>
      <c r="D2118" t="s">
        <v>1752</v>
      </c>
      <c r="E2118" t="s">
        <v>1757</v>
      </c>
      <c r="F2118">
        <v>1349203203</v>
      </c>
      <c r="G2118">
        <v>1345056003</v>
      </c>
      <c r="H2118" t="b">
        <v>0</v>
      </c>
      <c r="I2118">
        <v>92</v>
      </c>
      <c r="J2118" t="b">
        <v>1</v>
      </c>
      <c r="K2118" t="s">
        <v>1810</v>
      </c>
      <c r="L2118">
        <f>ROUND(C2118/B2118*100,0)</f>
        <v>101</v>
      </c>
      <c r="M2118">
        <f>IFERROR(ROUND(C2118/I2118,2),0)</f>
        <v>526.46</v>
      </c>
      <c r="N2118" t="s">
        <v>1863</v>
      </c>
      <c r="O2118" t="s">
        <v>1867</v>
      </c>
      <c r="P2118" s="10">
        <f t="shared" si="66"/>
        <v>41136.777812500004</v>
      </c>
      <c r="Q2118" s="10">
        <f t="shared" si="67"/>
        <v>41184.777812500004</v>
      </c>
    </row>
    <row r="2119" spans="1:17" hidden="1" x14ac:dyDescent="0.3">
      <c r="A2119" s="7">
        <v>2117</v>
      </c>
      <c r="B2119" s="3">
        <v>1200</v>
      </c>
      <c r="C2119" s="5">
        <v>1773</v>
      </c>
      <c r="D2119" t="s">
        <v>1752</v>
      </c>
      <c r="E2119" t="s">
        <v>1757</v>
      </c>
      <c r="F2119">
        <v>1445921940</v>
      </c>
      <c r="G2119">
        <v>1444699549</v>
      </c>
      <c r="H2119" t="b">
        <v>0</v>
      </c>
      <c r="I2119">
        <v>35</v>
      </c>
      <c r="J2119" t="b">
        <v>1</v>
      </c>
      <c r="K2119" t="s">
        <v>1810</v>
      </c>
      <c r="L2119">
        <f>ROUND(C2119/B2119*100,0)</f>
        <v>148</v>
      </c>
      <c r="M2119">
        <f>IFERROR(ROUND(C2119/I2119,2),0)</f>
        <v>50.66</v>
      </c>
      <c r="N2119" t="s">
        <v>1863</v>
      </c>
      <c r="O2119" t="s">
        <v>1867</v>
      </c>
      <c r="P2119" s="10">
        <f t="shared" si="66"/>
        <v>42290.059594907405</v>
      </c>
      <c r="Q2119" s="10">
        <f t="shared" si="67"/>
        <v>42304.207638888889</v>
      </c>
    </row>
    <row r="2120" spans="1:17" hidden="1" x14ac:dyDescent="0.3">
      <c r="A2120" s="7">
        <v>2118</v>
      </c>
      <c r="B2120" s="3">
        <v>1000</v>
      </c>
      <c r="C2120" s="5">
        <v>1346.11</v>
      </c>
      <c r="D2120" t="s">
        <v>1752</v>
      </c>
      <c r="E2120" t="s">
        <v>1757</v>
      </c>
      <c r="F2120">
        <v>1311538136</v>
      </c>
      <c r="G2120">
        <v>1308946136</v>
      </c>
      <c r="H2120" t="b">
        <v>0</v>
      </c>
      <c r="I2120">
        <v>17</v>
      </c>
      <c r="J2120" t="b">
        <v>1</v>
      </c>
      <c r="K2120" t="s">
        <v>1810</v>
      </c>
      <c r="L2120">
        <f>ROUND(C2120/B2120*100,0)</f>
        <v>135</v>
      </c>
      <c r="M2120">
        <f>IFERROR(ROUND(C2120/I2120,2),0)</f>
        <v>79.180000000000007</v>
      </c>
      <c r="N2120" t="s">
        <v>1863</v>
      </c>
      <c r="O2120" t="s">
        <v>1867</v>
      </c>
      <c r="P2120" s="10">
        <f t="shared" si="66"/>
        <v>40718.839537037034</v>
      </c>
      <c r="Q2120" s="10">
        <f t="shared" si="67"/>
        <v>40748.839537037034</v>
      </c>
    </row>
    <row r="2121" spans="1:17" hidden="1" x14ac:dyDescent="0.3">
      <c r="A2121" s="7">
        <v>2119</v>
      </c>
      <c r="B2121" s="3">
        <v>2000</v>
      </c>
      <c r="C2121" s="5">
        <v>2015</v>
      </c>
      <c r="D2121" t="s">
        <v>1752</v>
      </c>
      <c r="E2121" t="s">
        <v>1757</v>
      </c>
      <c r="F2121">
        <v>1345086445</v>
      </c>
      <c r="G2121">
        <v>1342494445</v>
      </c>
      <c r="H2121" t="b">
        <v>0</v>
      </c>
      <c r="I2121">
        <v>22</v>
      </c>
      <c r="J2121" t="b">
        <v>1</v>
      </c>
      <c r="K2121" t="s">
        <v>1810</v>
      </c>
      <c r="L2121">
        <f>ROUND(C2121/B2121*100,0)</f>
        <v>101</v>
      </c>
      <c r="M2121">
        <f>IFERROR(ROUND(C2121/I2121,2),0)</f>
        <v>91.59</v>
      </c>
      <c r="N2121" t="s">
        <v>1863</v>
      </c>
      <c r="O2121" t="s">
        <v>1867</v>
      </c>
      <c r="P2121" s="10">
        <f t="shared" si="66"/>
        <v>41107.130150462966</v>
      </c>
      <c r="Q2121" s="10">
        <f t="shared" si="67"/>
        <v>41137.130150462966</v>
      </c>
    </row>
    <row r="2122" spans="1:17" hidden="1" x14ac:dyDescent="0.3">
      <c r="A2122" s="7">
        <v>2120</v>
      </c>
      <c r="B2122" s="3">
        <v>8000</v>
      </c>
      <c r="C2122" s="5">
        <v>8070.43</v>
      </c>
      <c r="D2122" t="s">
        <v>1752</v>
      </c>
      <c r="E2122" t="s">
        <v>1757</v>
      </c>
      <c r="F2122">
        <v>1388617736</v>
      </c>
      <c r="G2122">
        <v>1384384136</v>
      </c>
      <c r="H2122" t="b">
        <v>0</v>
      </c>
      <c r="I2122">
        <v>69</v>
      </c>
      <c r="J2122" t="b">
        <v>1</v>
      </c>
      <c r="K2122" t="s">
        <v>1810</v>
      </c>
      <c r="L2122">
        <f>ROUND(C2122/B2122*100,0)</f>
        <v>101</v>
      </c>
      <c r="M2122">
        <f>IFERROR(ROUND(C2122/I2122,2),0)</f>
        <v>116.96</v>
      </c>
      <c r="N2122" t="s">
        <v>1863</v>
      </c>
      <c r="O2122" t="s">
        <v>1867</v>
      </c>
      <c r="P2122" s="10">
        <f t="shared" si="66"/>
        <v>41591.964537037034</v>
      </c>
      <c r="Q2122" s="10">
        <f t="shared" si="67"/>
        <v>41640.964537037034</v>
      </c>
    </row>
    <row r="2123" spans="1:17" hidden="1" x14ac:dyDescent="0.3">
      <c r="A2123" s="7">
        <v>2121</v>
      </c>
      <c r="B2123" s="3">
        <v>50000</v>
      </c>
      <c r="C2123" s="5">
        <v>284</v>
      </c>
      <c r="D2123" t="s">
        <v>1754</v>
      </c>
      <c r="E2123" t="s">
        <v>1773</v>
      </c>
      <c r="F2123">
        <v>1484156948</v>
      </c>
      <c r="G2123">
        <v>1481564948</v>
      </c>
      <c r="H2123" t="b">
        <v>0</v>
      </c>
      <c r="I2123">
        <v>10</v>
      </c>
      <c r="J2123" t="b">
        <v>0</v>
      </c>
      <c r="K2123" t="s">
        <v>1813</v>
      </c>
      <c r="L2123">
        <f>ROUND(C2123/B2123*100,0)</f>
        <v>1</v>
      </c>
      <c r="M2123">
        <f>IFERROR(ROUND(C2123/I2123,2),0)</f>
        <v>28.4</v>
      </c>
      <c r="N2123" t="s">
        <v>1871</v>
      </c>
      <c r="O2123" t="s">
        <v>1872</v>
      </c>
      <c r="P2123" s="10">
        <f t="shared" si="66"/>
        <v>42716.7424537037</v>
      </c>
      <c r="Q2123" s="10">
        <f t="shared" si="67"/>
        <v>42746.7424537037</v>
      </c>
    </row>
    <row r="2124" spans="1:17" hidden="1" x14ac:dyDescent="0.3">
      <c r="A2124" s="7">
        <v>2122</v>
      </c>
      <c r="B2124" s="3">
        <v>80000</v>
      </c>
      <c r="C2124" s="5">
        <v>310</v>
      </c>
      <c r="D2124" t="s">
        <v>1754</v>
      </c>
      <c r="E2124" t="s">
        <v>1771</v>
      </c>
      <c r="F2124">
        <v>1483773169</v>
      </c>
      <c r="G2124">
        <v>1481181169</v>
      </c>
      <c r="H2124" t="b">
        <v>0</v>
      </c>
      <c r="I2124">
        <v>3</v>
      </c>
      <c r="J2124" t="b">
        <v>0</v>
      </c>
      <c r="K2124" t="s">
        <v>1813</v>
      </c>
      <c r="L2124">
        <f>ROUND(C2124/B2124*100,0)</f>
        <v>0</v>
      </c>
      <c r="M2124">
        <f>IFERROR(ROUND(C2124/I2124,2),0)</f>
        <v>103.33</v>
      </c>
      <c r="N2124" t="s">
        <v>1871</v>
      </c>
      <c r="O2124" t="s">
        <v>1872</v>
      </c>
      <c r="P2124" s="10">
        <f t="shared" si="66"/>
        <v>42712.300567129627</v>
      </c>
      <c r="Q2124" s="10">
        <f t="shared" si="67"/>
        <v>42742.300567129627</v>
      </c>
    </row>
    <row r="2125" spans="1:17" hidden="1" x14ac:dyDescent="0.3">
      <c r="A2125" s="7">
        <v>2123</v>
      </c>
      <c r="B2125" s="3">
        <v>500</v>
      </c>
      <c r="C2125" s="5">
        <v>50</v>
      </c>
      <c r="D2125" t="s">
        <v>1754</v>
      </c>
      <c r="E2125" t="s">
        <v>1757</v>
      </c>
      <c r="F2125">
        <v>1268636340</v>
      </c>
      <c r="G2125">
        <v>1263982307</v>
      </c>
      <c r="H2125" t="b">
        <v>0</v>
      </c>
      <c r="I2125">
        <v>5</v>
      </c>
      <c r="J2125" t="b">
        <v>0</v>
      </c>
      <c r="K2125" t="s">
        <v>1813</v>
      </c>
      <c r="L2125">
        <f>ROUND(C2125/B2125*100,0)</f>
        <v>10</v>
      </c>
      <c r="M2125">
        <f>IFERROR(ROUND(C2125/I2125,2),0)</f>
        <v>10</v>
      </c>
      <c r="N2125" t="s">
        <v>1871</v>
      </c>
      <c r="O2125" t="s">
        <v>1872</v>
      </c>
      <c r="P2125" s="10">
        <f t="shared" si="66"/>
        <v>40198.424849537041</v>
      </c>
      <c r="Q2125" s="10">
        <f t="shared" si="67"/>
        <v>40252.290972222225</v>
      </c>
    </row>
    <row r="2126" spans="1:17" hidden="1" x14ac:dyDescent="0.3">
      <c r="A2126" s="7">
        <v>2124</v>
      </c>
      <c r="B2126" s="3">
        <v>1100</v>
      </c>
      <c r="C2126" s="5">
        <v>115</v>
      </c>
      <c r="D2126" t="s">
        <v>1754</v>
      </c>
      <c r="E2126" t="s">
        <v>1757</v>
      </c>
      <c r="F2126">
        <v>1291093200</v>
      </c>
      <c r="G2126">
        <v>1286930435</v>
      </c>
      <c r="H2126" t="b">
        <v>0</v>
      </c>
      <c r="I2126">
        <v>5</v>
      </c>
      <c r="J2126" t="b">
        <v>0</v>
      </c>
      <c r="K2126" t="s">
        <v>1813</v>
      </c>
      <c r="L2126">
        <f>ROUND(C2126/B2126*100,0)</f>
        <v>10</v>
      </c>
      <c r="M2126">
        <f>IFERROR(ROUND(C2126/I2126,2),0)</f>
        <v>23</v>
      </c>
      <c r="N2126" t="s">
        <v>1871</v>
      </c>
      <c r="O2126" t="s">
        <v>1872</v>
      </c>
      <c r="P2126" s="10">
        <f t="shared" si="66"/>
        <v>40464.028182870366</v>
      </c>
      <c r="Q2126" s="10">
        <f t="shared" si="67"/>
        <v>40512.208333333336</v>
      </c>
    </row>
    <row r="2127" spans="1:17" hidden="1" x14ac:dyDescent="0.3">
      <c r="A2127" s="7">
        <v>2125</v>
      </c>
      <c r="B2127" s="3">
        <v>60000</v>
      </c>
      <c r="C2127" s="5">
        <v>852</v>
      </c>
      <c r="D2127" t="s">
        <v>1754</v>
      </c>
      <c r="E2127" t="s">
        <v>1757</v>
      </c>
      <c r="F2127">
        <v>1438734833</v>
      </c>
      <c r="G2127">
        <v>1436142833</v>
      </c>
      <c r="H2127" t="b">
        <v>0</v>
      </c>
      <c r="I2127">
        <v>27</v>
      </c>
      <c r="J2127" t="b">
        <v>0</v>
      </c>
      <c r="K2127" t="s">
        <v>1813</v>
      </c>
      <c r="L2127">
        <f>ROUND(C2127/B2127*100,0)</f>
        <v>1</v>
      </c>
      <c r="M2127">
        <f>IFERROR(ROUND(C2127/I2127,2),0)</f>
        <v>31.56</v>
      </c>
      <c r="N2127" t="s">
        <v>1871</v>
      </c>
      <c r="O2127" t="s">
        <v>1872</v>
      </c>
      <c r="P2127" s="10">
        <f t="shared" si="66"/>
        <v>42191.023530092592</v>
      </c>
      <c r="Q2127" s="10">
        <f t="shared" si="67"/>
        <v>42221.023530092592</v>
      </c>
    </row>
    <row r="2128" spans="1:17" hidden="1" x14ac:dyDescent="0.3">
      <c r="A2128" s="7">
        <v>2126</v>
      </c>
      <c r="B2128" s="3">
        <v>20000</v>
      </c>
      <c r="C2128" s="5">
        <v>10</v>
      </c>
      <c r="D2128" t="s">
        <v>1754</v>
      </c>
      <c r="E2128" t="s">
        <v>1757</v>
      </c>
      <c r="F2128">
        <v>1418080887</v>
      </c>
      <c r="G2128">
        <v>1415488887</v>
      </c>
      <c r="H2128" t="b">
        <v>0</v>
      </c>
      <c r="I2128">
        <v>2</v>
      </c>
      <c r="J2128" t="b">
        <v>0</v>
      </c>
      <c r="K2128" t="s">
        <v>1813</v>
      </c>
      <c r="L2128">
        <f>ROUND(C2128/B2128*100,0)</f>
        <v>0</v>
      </c>
      <c r="M2128">
        <f>IFERROR(ROUND(C2128/I2128,2),0)</f>
        <v>5</v>
      </c>
      <c r="N2128" t="s">
        <v>1871</v>
      </c>
      <c r="O2128" t="s">
        <v>1872</v>
      </c>
      <c r="P2128" s="10">
        <f t="shared" si="66"/>
        <v>41951.973229166666</v>
      </c>
      <c r="Q2128" s="10">
        <f t="shared" si="67"/>
        <v>41981.973229166666</v>
      </c>
    </row>
    <row r="2129" spans="1:17" hidden="1" x14ac:dyDescent="0.3">
      <c r="A2129" s="7">
        <v>2127</v>
      </c>
      <c r="B2129" s="3">
        <v>28000</v>
      </c>
      <c r="C2129" s="5">
        <v>8076</v>
      </c>
      <c r="D2129" t="s">
        <v>1754</v>
      </c>
      <c r="E2129" t="s">
        <v>1758</v>
      </c>
      <c r="F2129">
        <v>1426158463</v>
      </c>
      <c r="G2129">
        <v>1423570063</v>
      </c>
      <c r="H2129" t="b">
        <v>0</v>
      </c>
      <c r="I2129">
        <v>236</v>
      </c>
      <c r="J2129" t="b">
        <v>0</v>
      </c>
      <c r="K2129" t="s">
        <v>1813</v>
      </c>
      <c r="L2129">
        <f>ROUND(C2129/B2129*100,0)</f>
        <v>29</v>
      </c>
      <c r="M2129">
        <f>IFERROR(ROUND(C2129/I2129,2),0)</f>
        <v>34.22</v>
      </c>
      <c r="N2129" t="s">
        <v>1871</v>
      </c>
      <c r="O2129" t="s">
        <v>1872</v>
      </c>
      <c r="P2129" s="10">
        <f t="shared" si="66"/>
        <v>42045.50535879629</v>
      </c>
      <c r="Q2129" s="10">
        <f t="shared" si="67"/>
        <v>42075.463692129633</v>
      </c>
    </row>
    <row r="2130" spans="1:17" hidden="1" x14ac:dyDescent="0.3">
      <c r="A2130" s="7">
        <v>2128</v>
      </c>
      <c r="B2130" s="3">
        <v>15000</v>
      </c>
      <c r="C2130" s="5">
        <v>25</v>
      </c>
      <c r="D2130" t="s">
        <v>1754</v>
      </c>
      <c r="E2130" t="s">
        <v>1762</v>
      </c>
      <c r="F2130">
        <v>1411324369</v>
      </c>
      <c r="G2130">
        <v>1406140369</v>
      </c>
      <c r="H2130" t="b">
        <v>0</v>
      </c>
      <c r="I2130">
        <v>1</v>
      </c>
      <c r="J2130" t="b">
        <v>0</v>
      </c>
      <c r="K2130" t="s">
        <v>1813</v>
      </c>
      <c r="L2130">
        <f>ROUND(C2130/B2130*100,0)</f>
        <v>0</v>
      </c>
      <c r="M2130">
        <f>IFERROR(ROUND(C2130/I2130,2),0)</f>
        <v>25</v>
      </c>
      <c r="N2130" t="s">
        <v>1871</v>
      </c>
      <c r="O2130" t="s">
        <v>1872</v>
      </c>
      <c r="P2130" s="10">
        <f t="shared" si="66"/>
        <v>41843.772789351853</v>
      </c>
      <c r="Q2130" s="10">
        <f t="shared" si="67"/>
        <v>41903.772789351853</v>
      </c>
    </row>
    <row r="2131" spans="1:17" hidden="1" x14ac:dyDescent="0.3">
      <c r="A2131" s="7">
        <v>2129</v>
      </c>
      <c r="B2131" s="3">
        <v>2000</v>
      </c>
      <c r="C2131" s="5">
        <v>236</v>
      </c>
      <c r="D2131" t="s">
        <v>1754</v>
      </c>
      <c r="E2131" t="s">
        <v>1757</v>
      </c>
      <c r="F2131">
        <v>1457570100</v>
      </c>
      <c r="G2131">
        <v>1454978100</v>
      </c>
      <c r="H2131" t="b">
        <v>0</v>
      </c>
      <c r="I2131">
        <v>12</v>
      </c>
      <c r="J2131" t="b">
        <v>0</v>
      </c>
      <c r="K2131" t="s">
        <v>1813</v>
      </c>
      <c r="L2131">
        <f>ROUND(C2131/B2131*100,0)</f>
        <v>12</v>
      </c>
      <c r="M2131">
        <f>IFERROR(ROUND(C2131/I2131,2),0)</f>
        <v>19.670000000000002</v>
      </c>
      <c r="N2131" t="s">
        <v>1871</v>
      </c>
      <c r="O2131" t="s">
        <v>1872</v>
      </c>
      <c r="P2131" s="10">
        <f t="shared" si="66"/>
        <v>42409.024305555555</v>
      </c>
      <c r="Q2131" s="10">
        <f t="shared" si="67"/>
        <v>42439.024305555555</v>
      </c>
    </row>
    <row r="2132" spans="1:17" hidden="1" x14ac:dyDescent="0.3">
      <c r="A2132" s="7">
        <v>2130</v>
      </c>
      <c r="B2132" s="3">
        <v>42000</v>
      </c>
      <c r="C2132" s="5">
        <v>85</v>
      </c>
      <c r="D2132" t="s">
        <v>1754</v>
      </c>
      <c r="E2132" t="s">
        <v>1757</v>
      </c>
      <c r="F2132">
        <v>1408154663</v>
      </c>
      <c r="G2132">
        <v>1405130663</v>
      </c>
      <c r="H2132" t="b">
        <v>0</v>
      </c>
      <c r="I2132">
        <v>4</v>
      </c>
      <c r="J2132" t="b">
        <v>0</v>
      </c>
      <c r="K2132" t="s">
        <v>1813</v>
      </c>
      <c r="L2132">
        <f>ROUND(C2132/B2132*100,0)</f>
        <v>0</v>
      </c>
      <c r="M2132">
        <f>IFERROR(ROUND(C2132/I2132,2),0)</f>
        <v>21.25</v>
      </c>
      <c r="N2132" t="s">
        <v>1871</v>
      </c>
      <c r="O2132" t="s">
        <v>1872</v>
      </c>
      <c r="P2132" s="10">
        <f t="shared" si="66"/>
        <v>41832.086377314816</v>
      </c>
      <c r="Q2132" s="10">
        <f t="shared" si="67"/>
        <v>41867.086377314816</v>
      </c>
    </row>
    <row r="2133" spans="1:17" hidden="1" x14ac:dyDescent="0.3">
      <c r="A2133" s="7">
        <v>2131</v>
      </c>
      <c r="B2133" s="3">
        <v>500</v>
      </c>
      <c r="C2133" s="5">
        <v>25</v>
      </c>
      <c r="D2133" t="s">
        <v>1754</v>
      </c>
      <c r="E2133" t="s">
        <v>1757</v>
      </c>
      <c r="F2133">
        <v>1436677091</v>
      </c>
      <c r="G2133">
        <v>1434085091</v>
      </c>
      <c r="H2133" t="b">
        <v>0</v>
      </c>
      <c r="I2133">
        <v>3</v>
      </c>
      <c r="J2133" t="b">
        <v>0</v>
      </c>
      <c r="K2133" t="s">
        <v>1813</v>
      </c>
      <c r="L2133">
        <f>ROUND(C2133/B2133*100,0)</f>
        <v>5</v>
      </c>
      <c r="M2133">
        <f>IFERROR(ROUND(C2133/I2133,2),0)</f>
        <v>8.33</v>
      </c>
      <c r="N2133" t="s">
        <v>1871</v>
      </c>
      <c r="O2133" t="s">
        <v>1872</v>
      </c>
      <c r="P2133" s="10">
        <f t="shared" si="66"/>
        <v>42167.207071759258</v>
      </c>
      <c r="Q2133" s="10">
        <f t="shared" si="67"/>
        <v>42197.207071759258</v>
      </c>
    </row>
    <row r="2134" spans="1:17" hidden="1" x14ac:dyDescent="0.3">
      <c r="A2134" s="7">
        <v>2132</v>
      </c>
      <c r="B2134" s="3">
        <v>100000</v>
      </c>
      <c r="C2134" s="5">
        <v>2112.9899999999998</v>
      </c>
      <c r="D2134" t="s">
        <v>1754</v>
      </c>
      <c r="E2134" t="s">
        <v>1757</v>
      </c>
      <c r="F2134">
        <v>1391427692</v>
      </c>
      <c r="G2134">
        <v>1388835692</v>
      </c>
      <c r="H2134" t="b">
        <v>0</v>
      </c>
      <c r="I2134">
        <v>99</v>
      </c>
      <c r="J2134" t="b">
        <v>0</v>
      </c>
      <c r="K2134" t="s">
        <v>1813</v>
      </c>
      <c r="L2134">
        <f>ROUND(C2134/B2134*100,0)</f>
        <v>2</v>
      </c>
      <c r="M2134">
        <f>IFERROR(ROUND(C2134/I2134,2),0)</f>
        <v>21.34</v>
      </c>
      <c r="N2134" t="s">
        <v>1871</v>
      </c>
      <c r="O2134" t="s">
        <v>1872</v>
      </c>
      <c r="P2134" s="10">
        <f t="shared" si="66"/>
        <v>41643.487175925926</v>
      </c>
      <c r="Q2134" s="10">
        <f t="shared" si="67"/>
        <v>41673.487175925926</v>
      </c>
    </row>
    <row r="2135" spans="1:17" hidden="1" x14ac:dyDescent="0.3">
      <c r="A2135" s="7">
        <v>2133</v>
      </c>
      <c r="B2135" s="3">
        <v>1000</v>
      </c>
      <c r="C2135" s="5">
        <v>16</v>
      </c>
      <c r="D2135" t="s">
        <v>1754</v>
      </c>
      <c r="E2135" t="s">
        <v>1757</v>
      </c>
      <c r="F2135">
        <v>1303628340</v>
      </c>
      <c r="G2135">
        <v>1300328399</v>
      </c>
      <c r="H2135" t="b">
        <v>0</v>
      </c>
      <c r="I2135">
        <v>3</v>
      </c>
      <c r="J2135" t="b">
        <v>0</v>
      </c>
      <c r="K2135" t="s">
        <v>1813</v>
      </c>
      <c r="L2135">
        <f>ROUND(C2135/B2135*100,0)</f>
        <v>2</v>
      </c>
      <c r="M2135">
        <f>IFERROR(ROUND(C2135/I2135,2),0)</f>
        <v>5.33</v>
      </c>
      <c r="N2135" t="s">
        <v>1871</v>
      </c>
      <c r="O2135" t="s">
        <v>1872</v>
      </c>
      <c r="P2135" s="10">
        <f t="shared" si="66"/>
        <v>40619.097210648149</v>
      </c>
      <c r="Q2135" s="10">
        <f t="shared" si="67"/>
        <v>40657.290972222225</v>
      </c>
    </row>
    <row r="2136" spans="1:17" hidden="1" x14ac:dyDescent="0.3">
      <c r="A2136" s="7">
        <v>2134</v>
      </c>
      <c r="B2136" s="3">
        <v>6000</v>
      </c>
      <c r="C2136" s="5">
        <v>104</v>
      </c>
      <c r="D2136" t="s">
        <v>1754</v>
      </c>
      <c r="E2136" t="s">
        <v>1757</v>
      </c>
      <c r="F2136">
        <v>1367097391</v>
      </c>
      <c r="G2136">
        <v>1364505391</v>
      </c>
      <c r="H2136" t="b">
        <v>0</v>
      </c>
      <c r="I2136">
        <v>3</v>
      </c>
      <c r="J2136" t="b">
        <v>0</v>
      </c>
      <c r="K2136" t="s">
        <v>1813</v>
      </c>
      <c r="L2136">
        <f>ROUND(C2136/B2136*100,0)</f>
        <v>2</v>
      </c>
      <c r="M2136">
        <f>IFERROR(ROUND(C2136/I2136,2),0)</f>
        <v>34.67</v>
      </c>
      <c r="N2136" t="s">
        <v>1871</v>
      </c>
      <c r="O2136" t="s">
        <v>1872</v>
      </c>
      <c r="P2136" s="10">
        <f t="shared" si="66"/>
        <v>41361.886469907404</v>
      </c>
      <c r="Q2136" s="10">
        <f t="shared" si="67"/>
        <v>41391.886469907404</v>
      </c>
    </row>
    <row r="2137" spans="1:17" hidden="1" x14ac:dyDescent="0.3">
      <c r="A2137" s="7">
        <v>2135</v>
      </c>
      <c r="B2137" s="3">
        <v>5000</v>
      </c>
      <c r="C2137" s="5">
        <v>478</v>
      </c>
      <c r="D2137" t="s">
        <v>1754</v>
      </c>
      <c r="E2137" t="s">
        <v>1757</v>
      </c>
      <c r="F2137">
        <v>1349392033</v>
      </c>
      <c r="G2137">
        <v>1346800033</v>
      </c>
      <c r="H2137" t="b">
        <v>0</v>
      </c>
      <c r="I2137">
        <v>22</v>
      </c>
      <c r="J2137" t="b">
        <v>0</v>
      </c>
      <c r="K2137" t="s">
        <v>1813</v>
      </c>
      <c r="L2137">
        <f>ROUND(C2137/B2137*100,0)</f>
        <v>10</v>
      </c>
      <c r="M2137">
        <f>IFERROR(ROUND(C2137/I2137,2),0)</f>
        <v>21.73</v>
      </c>
      <c r="N2137" t="s">
        <v>1871</v>
      </c>
      <c r="O2137" t="s">
        <v>1872</v>
      </c>
      <c r="P2137" s="10">
        <f t="shared" si="66"/>
        <v>41156.963344907403</v>
      </c>
      <c r="Q2137" s="10">
        <f t="shared" si="67"/>
        <v>41186.963344907403</v>
      </c>
    </row>
    <row r="2138" spans="1:17" hidden="1" x14ac:dyDescent="0.3">
      <c r="A2138" s="7">
        <v>2136</v>
      </c>
      <c r="B2138" s="3">
        <v>80000</v>
      </c>
      <c r="C2138" s="5">
        <v>47.69</v>
      </c>
      <c r="D2138" t="s">
        <v>1754</v>
      </c>
      <c r="E2138" t="s">
        <v>1757</v>
      </c>
      <c r="F2138">
        <v>1382184786</v>
      </c>
      <c r="G2138">
        <v>1379592786</v>
      </c>
      <c r="H2138" t="b">
        <v>0</v>
      </c>
      <c r="I2138">
        <v>4</v>
      </c>
      <c r="J2138" t="b">
        <v>0</v>
      </c>
      <c r="K2138" t="s">
        <v>1813</v>
      </c>
      <c r="L2138">
        <f>ROUND(C2138/B2138*100,0)</f>
        <v>0</v>
      </c>
      <c r="M2138">
        <f>IFERROR(ROUND(C2138/I2138,2),0)</f>
        <v>11.92</v>
      </c>
      <c r="N2138" t="s">
        <v>1871</v>
      </c>
      <c r="O2138" t="s">
        <v>1872</v>
      </c>
      <c r="P2138" s="10">
        <f t="shared" si="66"/>
        <v>41536.509097222224</v>
      </c>
      <c r="Q2138" s="10">
        <f t="shared" si="67"/>
        <v>41566.509097222224</v>
      </c>
    </row>
    <row r="2139" spans="1:17" hidden="1" x14ac:dyDescent="0.3">
      <c r="A2139" s="7">
        <v>2137</v>
      </c>
      <c r="B2139" s="3">
        <v>50000</v>
      </c>
      <c r="C2139" s="5">
        <v>14203</v>
      </c>
      <c r="D2139" t="s">
        <v>1754</v>
      </c>
      <c r="E2139" t="s">
        <v>1762</v>
      </c>
      <c r="F2139">
        <v>1417804229</v>
      </c>
      <c r="G2139">
        <v>1415212229</v>
      </c>
      <c r="H2139" t="b">
        <v>0</v>
      </c>
      <c r="I2139">
        <v>534</v>
      </c>
      <c r="J2139" t="b">
        <v>0</v>
      </c>
      <c r="K2139" t="s">
        <v>1813</v>
      </c>
      <c r="L2139">
        <f>ROUND(C2139/B2139*100,0)</f>
        <v>28</v>
      </c>
      <c r="M2139">
        <f>IFERROR(ROUND(C2139/I2139,2),0)</f>
        <v>26.6</v>
      </c>
      <c r="N2139" t="s">
        <v>1871</v>
      </c>
      <c r="O2139" t="s">
        <v>1872</v>
      </c>
      <c r="P2139" s="10">
        <f t="shared" si="66"/>
        <v>41948.771168981482</v>
      </c>
      <c r="Q2139" s="10">
        <f t="shared" si="67"/>
        <v>41978.771168981482</v>
      </c>
    </row>
    <row r="2140" spans="1:17" hidden="1" x14ac:dyDescent="0.3">
      <c r="A2140" s="7">
        <v>2138</v>
      </c>
      <c r="B2140" s="3">
        <v>1000</v>
      </c>
      <c r="C2140" s="5">
        <v>128</v>
      </c>
      <c r="D2140" t="s">
        <v>1754</v>
      </c>
      <c r="E2140" t="s">
        <v>1758</v>
      </c>
      <c r="F2140">
        <v>1383959939</v>
      </c>
      <c r="G2140">
        <v>1381364339</v>
      </c>
      <c r="H2140" t="b">
        <v>0</v>
      </c>
      <c r="I2140">
        <v>12</v>
      </c>
      <c r="J2140" t="b">
        <v>0</v>
      </c>
      <c r="K2140" t="s">
        <v>1813</v>
      </c>
      <c r="L2140">
        <f>ROUND(C2140/B2140*100,0)</f>
        <v>13</v>
      </c>
      <c r="M2140">
        <f>IFERROR(ROUND(C2140/I2140,2),0)</f>
        <v>10.67</v>
      </c>
      <c r="N2140" t="s">
        <v>1871</v>
      </c>
      <c r="O2140" t="s">
        <v>1872</v>
      </c>
      <c r="P2140" s="10">
        <f t="shared" si="66"/>
        <v>41557.013182870374</v>
      </c>
      <c r="Q2140" s="10">
        <f t="shared" si="67"/>
        <v>41587.054849537039</v>
      </c>
    </row>
    <row r="2141" spans="1:17" hidden="1" x14ac:dyDescent="0.3">
      <c r="A2141" s="7">
        <v>2139</v>
      </c>
      <c r="B2141" s="3">
        <v>30000</v>
      </c>
      <c r="C2141" s="5">
        <v>1626</v>
      </c>
      <c r="D2141" t="s">
        <v>1754</v>
      </c>
      <c r="E2141" t="s">
        <v>1757</v>
      </c>
      <c r="F2141">
        <v>1478196008</v>
      </c>
      <c r="G2141">
        <v>1475604008</v>
      </c>
      <c r="H2141" t="b">
        <v>0</v>
      </c>
      <c r="I2141">
        <v>56</v>
      </c>
      <c r="J2141" t="b">
        <v>0</v>
      </c>
      <c r="K2141" t="s">
        <v>1813</v>
      </c>
      <c r="L2141">
        <f>ROUND(C2141/B2141*100,0)</f>
        <v>5</v>
      </c>
      <c r="M2141">
        <f>IFERROR(ROUND(C2141/I2141,2),0)</f>
        <v>29.04</v>
      </c>
      <c r="N2141" t="s">
        <v>1871</v>
      </c>
      <c r="O2141" t="s">
        <v>1872</v>
      </c>
      <c r="P2141" s="10">
        <f t="shared" si="66"/>
        <v>42647.750092592592</v>
      </c>
      <c r="Q2141" s="10">
        <f t="shared" si="67"/>
        <v>42677.750092592592</v>
      </c>
    </row>
    <row r="2142" spans="1:17" hidden="1" x14ac:dyDescent="0.3">
      <c r="A2142" s="7">
        <v>2140</v>
      </c>
      <c r="B2142" s="3">
        <v>500000</v>
      </c>
      <c r="C2142" s="5">
        <v>560</v>
      </c>
      <c r="D2142" t="s">
        <v>1754</v>
      </c>
      <c r="E2142" t="s">
        <v>1757</v>
      </c>
      <c r="F2142">
        <v>1357934424</v>
      </c>
      <c r="G2142">
        <v>1355342424</v>
      </c>
      <c r="H2142" t="b">
        <v>0</v>
      </c>
      <c r="I2142">
        <v>11</v>
      </c>
      <c r="J2142" t="b">
        <v>0</v>
      </c>
      <c r="K2142" t="s">
        <v>1813</v>
      </c>
      <c r="L2142">
        <f>ROUND(C2142/B2142*100,0)</f>
        <v>0</v>
      </c>
      <c r="M2142">
        <f>IFERROR(ROUND(C2142/I2142,2),0)</f>
        <v>50.91</v>
      </c>
      <c r="N2142" t="s">
        <v>1871</v>
      </c>
      <c r="O2142" t="s">
        <v>1872</v>
      </c>
      <c r="P2142" s="10">
        <f t="shared" si="66"/>
        <v>41255.833611111113</v>
      </c>
      <c r="Q2142" s="10">
        <f t="shared" si="67"/>
        <v>41285.833611111113</v>
      </c>
    </row>
    <row r="2143" spans="1:17" hidden="1" x14ac:dyDescent="0.3">
      <c r="A2143" s="7">
        <v>2141</v>
      </c>
      <c r="B2143" s="3">
        <v>15000</v>
      </c>
      <c r="C2143" s="5">
        <v>0</v>
      </c>
      <c r="D2143" t="s">
        <v>1754</v>
      </c>
      <c r="E2143" t="s">
        <v>1757</v>
      </c>
      <c r="F2143">
        <v>1415947159</v>
      </c>
      <c r="G2143">
        <v>1413351559</v>
      </c>
      <c r="H2143" t="b">
        <v>0</v>
      </c>
      <c r="I2143">
        <v>0</v>
      </c>
      <c r="J2143" t="b">
        <v>0</v>
      </c>
      <c r="K2143" t="s">
        <v>1813</v>
      </c>
      <c r="L2143">
        <f>ROUND(C2143/B2143*100,0)</f>
        <v>0</v>
      </c>
      <c r="M2143">
        <f>IFERROR(ROUND(C2143/I2143,2),0)</f>
        <v>0</v>
      </c>
      <c r="N2143" t="s">
        <v>1871</v>
      </c>
      <c r="O2143" t="s">
        <v>1872</v>
      </c>
      <c r="P2143" s="10">
        <f t="shared" si="66"/>
        <v>41927.235636574071</v>
      </c>
      <c r="Q2143" s="10">
        <f t="shared" si="67"/>
        <v>41957.277303240742</v>
      </c>
    </row>
    <row r="2144" spans="1:17" hidden="1" x14ac:dyDescent="0.3">
      <c r="A2144" s="7">
        <v>2142</v>
      </c>
      <c r="B2144" s="3">
        <v>10500</v>
      </c>
      <c r="C2144" s="5">
        <v>601</v>
      </c>
      <c r="D2144" t="s">
        <v>1754</v>
      </c>
      <c r="E2144" t="s">
        <v>1769</v>
      </c>
      <c r="F2144">
        <v>1451494210</v>
      </c>
      <c r="G2144">
        <v>1449075010</v>
      </c>
      <c r="H2144" t="b">
        <v>0</v>
      </c>
      <c r="I2144">
        <v>12</v>
      </c>
      <c r="J2144" t="b">
        <v>0</v>
      </c>
      <c r="K2144" t="s">
        <v>1813</v>
      </c>
      <c r="L2144">
        <f>ROUND(C2144/B2144*100,0)</f>
        <v>6</v>
      </c>
      <c r="M2144">
        <f>IFERROR(ROUND(C2144/I2144,2),0)</f>
        <v>50.08</v>
      </c>
      <c r="N2144" t="s">
        <v>1871</v>
      </c>
      <c r="O2144" t="s">
        <v>1872</v>
      </c>
      <c r="P2144" s="10">
        <f t="shared" si="66"/>
        <v>42340.701504629629</v>
      </c>
      <c r="Q2144" s="10">
        <f t="shared" si="67"/>
        <v>42368.701504629629</v>
      </c>
    </row>
    <row r="2145" spans="1:17" hidden="1" x14ac:dyDescent="0.3">
      <c r="A2145" s="7">
        <v>2143</v>
      </c>
      <c r="B2145" s="3">
        <v>2000</v>
      </c>
      <c r="C2145" s="5">
        <v>225</v>
      </c>
      <c r="D2145" t="s">
        <v>1754</v>
      </c>
      <c r="E2145" t="s">
        <v>1757</v>
      </c>
      <c r="F2145">
        <v>1279738800</v>
      </c>
      <c r="G2145">
        <v>1275599812</v>
      </c>
      <c r="H2145" t="b">
        <v>0</v>
      </c>
      <c r="I2145">
        <v>5</v>
      </c>
      <c r="J2145" t="b">
        <v>0</v>
      </c>
      <c r="K2145" t="s">
        <v>1813</v>
      </c>
      <c r="L2145">
        <f>ROUND(C2145/B2145*100,0)</f>
        <v>11</v>
      </c>
      <c r="M2145">
        <f>IFERROR(ROUND(C2145/I2145,2),0)</f>
        <v>45</v>
      </c>
      <c r="N2145" t="s">
        <v>1871</v>
      </c>
      <c r="O2145" t="s">
        <v>1872</v>
      </c>
      <c r="P2145" s="10">
        <f t="shared" si="66"/>
        <v>40332.886712962965</v>
      </c>
      <c r="Q2145" s="10">
        <f t="shared" si="67"/>
        <v>40380.791666666664</v>
      </c>
    </row>
    <row r="2146" spans="1:17" hidden="1" x14ac:dyDescent="0.3">
      <c r="A2146" s="7">
        <v>2144</v>
      </c>
      <c r="B2146" s="3">
        <v>35500</v>
      </c>
      <c r="C2146" s="5">
        <v>607</v>
      </c>
      <c r="D2146" t="s">
        <v>1754</v>
      </c>
      <c r="E2146" t="s">
        <v>1757</v>
      </c>
      <c r="F2146">
        <v>1379164040</v>
      </c>
      <c r="G2146">
        <v>1376399240</v>
      </c>
      <c r="H2146" t="b">
        <v>0</v>
      </c>
      <c r="I2146">
        <v>24</v>
      </c>
      <c r="J2146" t="b">
        <v>0</v>
      </c>
      <c r="K2146" t="s">
        <v>1813</v>
      </c>
      <c r="L2146">
        <f>ROUND(C2146/B2146*100,0)</f>
        <v>2</v>
      </c>
      <c r="M2146">
        <f>IFERROR(ROUND(C2146/I2146,2),0)</f>
        <v>25.29</v>
      </c>
      <c r="N2146" t="s">
        <v>1871</v>
      </c>
      <c r="O2146" t="s">
        <v>1872</v>
      </c>
      <c r="P2146" s="10">
        <f t="shared" si="66"/>
        <v>41499.546759259261</v>
      </c>
      <c r="Q2146" s="10">
        <f t="shared" si="67"/>
        <v>41531.546759259261</v>
      </c>
    </row>
    <row r="2147" spans="1:17" hidden="1" x14ac:dyDescent="0.3">
      <c r="A2147" s="7">
        <v>2145</v>
      </c>
      <c r="B2147" s="3">
        <v>15000</v>
      </c>
      <c r="C2147" s="5">
        <v>4565</v>
      </c>
      <c r="D2147" t="s">
        <v>1754</v>
      </c>
      <c r="E2147" t="s">
        <v>1757</v>
      </c>
      <c r="F2147">
        <v>1385534514</v>
      </c>
      <c r="G2147">
        <v>1382938914</v>
      </c>
      <c r="H2147" t="b">
        <v>0</v>
      </c>
      <c r="I2147">
        <v>89</v>
      </c>
      <c r="J2147" t="b">
        <v>0</v>
      </c>
      <c r="K2147" t="s">
        <v>1813</v>
      </c>
      <c r="L2147">
        <f>ROUND(C2147/B2147*100,0)</f>
        <v>30</v>
      </c>
      <c r="M2147">
        <f>IFERROR(ROUND(C2147/I2147,2),0)</f>
        <v>51.29</v>
      </c>
      <c r="N2147" t="s">
        <v>1871</v>
      </c>
      <c r="O2147" t="s">
        <v>1872</v>
      </c>
      <c r="P2147" s="10">
        <f t="shared" si="66"/>
        <v>41575.237430555557</v>
      </c>
      <c r="Q2147" s="10">
        <f t="shared" si="67"/>
        <v>41605.279097222221</v>
      </c>
    </row>
    <row r="2148" spans="1:17" hidden="1" x14ac:dyDescent="0.3">
      <c r="A2148" s="7">
        <v>2146</v>
      </c>
      <c r="B2148" s="3">
        <v>5000</v>
      </c>
      <c r="C2148" s="5">
        <v>1</v>
      </c>
      <c r="D2148" t="s">
        <v>1754</v>
      </c>
      <c r="E2148" t="s">
        <v>1757</v>
      </c>
      <c r="F2148">
        <v>1455207510</v>
      </c>
      <c r="G2148">
        <v>1453997910</v>
      </c>
      <c r="H2148" t="b">
        <v>0</v>
      </c>
      <c r="I2148">
        <v>1</v>
      </c>
      <c r="J2148" t="b">
        <v>0</v>
      </c>
      <c r="K2148" t="s">
        <v>1813</v>
      </c>
      <c r="L2148">
        <f>ROUND(C2148/B2148*100,0)</f>
        <v>0</v>
      </c>
      <c r="M2148">
        <f>IFERROR(ROUND(C2148/I2148,2),0)</f>
        <v>1</v>
      </c>
      <c r="N2148" t="s">
        <v>1871</v>
      </c>
      <c r="O2148" t="s">
        <v>1872</v>
      </c>
      <c r="P2148" s="10">
        <f t="shared" si="66"/>
        <v>42397.679513888885</v>
      </c>
      <c r="Q2148" s="10">
        <f t="shared" si="67"/>
        <v>42411.679513888885</v>
      </c>
    </row>
    <row r="2149" spans="1:17" hidden="1" x14ac:dyDescent="0.3">
      <c r="A2149" s="7">
        <v>2147</v>
      </c>
      <c r="B2149" s="3">
        <v>390000</v>
      </c>
      <c r="C2149" s="5">
        <v>2716</v>
      </c>
      <c r="D2149" t="s">
        <v>1754</v>
      </c>
      <c r="E2149" t="s">
        <v>1757</v>
      </c>
      <c r="F2149">
        <v>1416125148</v>
      </c>
      <c r="G2149">
        <v>1413356748</v>
      </c>
      <c r="H2149" t="b">
        <v>0</v>
      </c>
      <c r="I2149">
        <v>55</v>
      </c>
      <c r="J2149" t="b">
        <v>0</v>
      </c>
      <c r="K2149" t="s">
        <v>1813</v>
      </c>
      <c r="L2149">
        <f>ROUND(C2149/B2149*100,0)</f>
        <v>1</v>
      </c>
      <c r="M2149">
        <f>IFERROR(ROUND(C2149/I2149,2),0)</f>
        <v>49.38</v>
      </c>
      <c r="N2149" t="s">
        <v>1871</v>
      </c>
      <c r="O2149" t="s">
        <v>1872</v>
      </c>
      <c r="P2149" s="10">
        <f t="shared" si="66"/>
        <v>41927.295694444445</v>
      </c>
      <c r="Q2149" s="10">
        <f t="shared" si="67"/>
        <v>41959.337361111116</v>
      </c>
    </row>
    <row r="2150" spans="1:17" hidden="1" x14ac:dyDescent="0.3">
      <c r="A2150" s="7">
        <v>2148</v>
      </c>
      <c r="B2150" s="3">
        <v>100</v>
      </c>
      <c r="C2150" s="5">
        <v>2</v>
      </c>
      <c r="D2150" t="s">
        <v>1754</v>
      </c>
      <c r="E2150" t="s">
        <v>1758</v>
      </c>
      <c r="F2150">
        <v>1427992582</v>
      </c>
      <c r="G2150">
        <v>1425404182</v>
      </c>
      <c r="H2150" t="b">
        <v>0</v>
      </c>
      <c r="I2150">
        <v>2</v>
      </c>
      <c r="J2150" t="b">
        <v>0</v>
      </c>
      <c r="K2150" t="s">
        <v>1813</v>
      </c>
      <c r="L2150">
        <f>ROUND(C2150/B2150*100,0)</f>
        <v>2</v>
      </c>
      <c r="M2150">
        <f>IFERROR(ROUND(C2150/I2150,2),0)</f>
        <v>1</v>
      </c>
      <c r="N2150" t="s">
        <v>1871</v>
      </c>
      <c r="O2150" t="s">
        <v>1872</v>
      </c>
      <c r="P2150" s="10">
        <f t="shared" si="66"/>
        <v>42066.733587962968</v>
      </c>
      <c r="Q2150" s="10">
        <f t="shared" si="67"/>
        <v>42096.691921296297</v>
      </c>
    </row>
    <row r="2151" spans="1:17" hidden="1" x14ac:dyDescent="0.3">
      <c r="A2151" s="7">
        <v>2149</v>
      </c>
      <c r="B2151" s="3">
        <v>2000</v>
      </c>
      <c r="C2151" s="5">
        <v>0</v>
      </c>
      <c r="D2151" t="s">
        <v>1754</v>
      </c>
      <c r="E2151" t="s">
        <v>1757</v>
      </c>
      <c r="F2151">
        <v>1280534400</v>
      </c>
      <c r="G2151">
        <v>1277512556</v>
      </c>
      <c r="H2151" t="b">
        <v>0</v>
      </c>
      <c r="I2151">
        <v>0</v>
      </c>
      <c r="J2151" t="b">
        <v>0</v>
      </c>
      <c r="K2151" t="s">
        <v>1813</v>
      </c>
      <c r="L2151">
        <f>ROUND(C2151/B2151*100,0)</f>
        <v>0</v>
      </c>
      <c r="M2151">
        <f>IFERROR(ROUND(C2151/I2151,2),0)</f>
        <v>0</v>
      </c>
      <c r="N2151" t="s">
        <v>1871</v>
      </c>
      <c r="O2151" t="s">
        <v>1872</v>
      </c>
      <c r="P2151" s="10">
        <f t="shared" si="66"/>
        <v>40355.024953703702</v>
      </c>
      <c r="Q2151" s="10">
        <f t="shared" si="67"/>
        <v>40390</v>
      </c>
    </row>
    <row r="2152" spans="1:17" hidden="1" x14ac:dyDescent="0.3">
      <c r="A2152" s="7">
        <v>2150</v>
      </c>
      <c r="B2152" s="3">
        <v>50000</v>
      </c>
      <c r="C2152" s="5">
        <v>405</v>
      </c>
      <c r="D2152" t="s">
        <v>1754</v>
      </c>
      <c r="E2152" t="s">
        <v>1767</v>
      </c>
      <c r="F2152">
        <v>1468392599</v>
      </c>
      <c r="G2152">
        <v>1465800599</v>
      </c>
      <c r="H2152" t="b">
        <v>0</v>
      </c>
      <c r="I2152">
        <v>4</v>
      </c>
      <c r="J2152" t="b">
        <v>0</v>
      </c>
      <c r="K2152" t="s">
        <v>1813</v>
      </c>
      <c r="L2152">
        <f>ROUND(C2152/B2152*100,0)</f>
        <v>1</v>
      </c>
      <c r="M2152">
        <f>IFERROR(ROUND(C2152/I2152,2),0)</f>
        <v>101.25</v>
      </c>
      <c r="N2152" t="s">
        <v>1871</v>
      </c>
      <c r="O2152" t="s">
        <v>1872</v>
      </c>
      <c r="P2152" s="10">
        <f t="shared" si="66"/>
        <v>42534.284710648149</v>
      </c>
      <c r="Q2152" s="10">
        <f t="shared" si="67"/>
        <v>42564.284710648149</v>
      </c>
    </row>
    <row r="2153" spans="1:17" hidden="1" x14ac:dyDescent="0.3">
      <c r="A2153" s="7">
        <v>2151</v>
      </c>
      <c r="B2153" s="3">
        <v>45000</v>
      </c>
      <c r="C2153" s="5">
        <v>118</v>
      </c>
      <c r="D2153" t="s">
        <v>1754</v>
      </c>
      <c r="E2153" t="s">
        <v>1757</v>
      </c>
      <c r="F2153">
        <v>1467231614</v>
      </c>
      <c r="G2153">
        <v>1464639614</v>
      </c>
      <c r="H2153" t="b">
        <v>0</v>
      </c>
      <c r="I2153">
        <v>6</v>
      </c>
      <c r="J2153" t="b">
        <v>0</v>
      </c>
      <c r="K2153" t="s">
        <v>1813</v>
      </c>
      <c r="L2153">
        <f>ROUND(C2153/B2153*100,0)</f>
        <v>0</v>
      </c>
      <c r="M2153">
        <f>IFERROR(ROUND(C2153/I2153,2),0)</f>
        <v>19.670000000000002</v>
      </c>
      <c r="N2153" t="s">
        <v>1871</v>
      </c>
      <c r="O2153" t="s">
        <v>1872</v>
      </c>
      <c r="P2153" s="10">
        <f t="shared" si="66"/>
        <v>42520.847384259265</v>
      </c>
      <c r="Q2153" s="10">
        <f t="shared" si="67"/>
        <v>42550.847384259265</v>
      </c>
    </row>
    <row r="2154" spans="1:17" hidden="1" x14ac:dyDescent="0.3">
      <c r="A2154" s="7">
        <v>2152</v>
      </c>
      <c r="B2154" s="3">
        <v>30000</v>
      </c>
      <c r="C2154" s="5">
        <v>50</v>
      </c>
      <c r="D2154" t="s">
        <v>1754</v>
      </c>
      <c r="E2154" t="s">
        <v>1757</v>
      </c>
      <c r="F2154">
        <v>1394909909</v>
      </c>
      <c r="G2154">
        <v>1392321509</v>
      </c>
      <c r="H2154" t="b">
        <v>0</v>
      </c>
      <c r="I2154">
        <v>4</v>
      </c>
      <c r="J2154" t="b">
        <v>0</v>
      </c>
      <c r="K2154" t="s">
        <v>1813</v>
      </c>
      <c r="L2154">
        <f>ROUND(C2154/B2154*100,0)</f>
        <v>0</v>
      </c>
      <c r="M2154">
        <f>IFERROR(ROUND(C2154/I2154,2),0)</f>
        <v>12.5</v>
      </c>
      <c r="N2154" t="s">
        <v>1871</v>
      </c>
      <c r="O2154" t="s">
        <v>1872</v>
      </c>
      <c r="P2154" s="10">
        <f t="shared" si="66"/>
        <v>41683.832280092596</v>
      </c>
      <c r="Q2154" s="10">
        <f t="shared" si="67"/>
        <v>41713.790613425925</v>
      </c>
    </row>
    <row r="2155" spans="1:17" hidden="1" x14ac:dyDescent="0.3">
      <c r="A2155" s="7">
        <v>2153</v>
      </c>
      <c r="B2155" s="3">
        <v>372625</v>
      </c>
      <c r="C2155" s="5">
        <v>34</v>
      </c>
      <c r="D2155" t="s">
        <v>1754</v>
      </c>
      <c r="E2155" t="s">
        <v>1757</v>
      </c>
      <c r="F2155">
        <v>1420876740</v>
      </c>
      <c r="G2155">
        <v>1417470718</v>
      </c>
      <c r="H2155" t="b">
        <v>0</v>
      </c>
      <c r="I2155">
        <v>4</v>
      </c>
      <c r="J2155" t="b">
        <v>0</v>
      </c>
      <c r="K2155" t="s">
        <v>1813</v>
      </c>
      <c r="L2155">
        <f>ROUND(C2155/B2155*100,0)</f>
        <v>0</v>
      </c>
      <c r="M2155">
        <f>IFERROR(ROUND(C2155/I2155,2),0)</f>
        <v>8.5</v>
      </c>
      <c r="N2155" t="s">
        <v>1871</v>
      </c>
      <c r="O2155" t="s">
        <v>1872</v>
      </c>
      <c r="P2155" s="10">
        <f t="shared" si="66"/>
        <v>41974.911087962959</v>
      </c>
      <c r="Q2155" s="10">
        <f t="shared" si="67"/>
        <v>42014.332638888889</v>
      </c>
    </row>
    <row r="2156" spans="1:17" hidden="1" x14ac:dyDescent="0.3">
      <c r="A2156" s="7">
        <v>2154</v>
      </c>
      <c r="B2156" s="3">
        <v>250</v>
      </c>
      <c r="C2156" s="5">
        <v>2</v>
      </c>
      <c r="D2156" t="s">
        <v>1754</v>
      </c>
      <c r="E2156" t="s">
        <v>1757</v>
      </c>
      <c r="F2156">
        <v>1390921827</v>
      </c>
      <c r="G2156">
        <v>1389193827</v>
      </c>
      <c r="H2156" t="b">
        <v>0</v>
      </c>
      <c r="I2156">
        <v>2</v>
      </c>
      <c r="J2156" t="b">
        <v>0</v>
      </c>
      <c r="K2156" t="s">
        <v>1813</v>
      </c>
      <c r="L2156">
        <f>ROUND(C2156/B2156*100,0)</f>
        <v>1</v>
      </c>
      <c r="M2156">
        <f>IFERROR(ROUND(C2156/I2156,2),0)</f>
        <v>1</v>
      </c>
      <c r="N2156" t="s">
        <v>1871</v>
      </c>
      <c r="O2156" t="s">
        <v>1872</v>
      </c>
      <c r="P2156" s="10">
        <f t="shared" si="66"/>
        <v>41647.632256944446</v>
      </c>
      <c r="Q2156" s="10">
        <f t="shared" si="67"/>
        <v>41667.632256944446</v>
      </c>
    </row>
    <row r="2157" spans="1:17" hidden="1" x14ac:dyDescent="0.3">
      <c r="A2157" s="7">
        <v>2155</v>
      </c>
      <c r="B2157" s="3">
        <v>5000</v>
      </c>
      <c r="C2157" s="5">
        <v>115</v>
      </c>
      <c r="D2157" t="s">
        <v>1754</v>
      </c>
      <c r="E2157" t="s">
        <v>1758</v>
      </c>
      <c r="F2157">
        <v>1459443385</v>
      </c>
      <c r="G2157">
        <v>1456854985</v>
      </c>
      <c r="H2157" t="b">
        <v>0</v>
      </c>
      <c r="I2157">
        <v>5</v>
      </c>
      <c r="J2157" t="b">
        <v>0</v>
      </c>
      <c r="K2157" t="s">
        <v>1813</v>
      </c>
      <c r="L2157">
        <f>ROUND(C2157/B2157*100,0)</f>
        <v>2</v>
      </c>
      <c r="M2157">
        <f>IFERROR(ROUND(C2157/I2157,2),0)</f>
        <v>23</v>
      </c>
      <c r="N2157" t="s">
        <v>1871</v>
      </c>
      <c r="O2157" t="s">
        <v>1872</v>
      </c>
      <c r="P2157" s="10">
        <f t="shared" si="66"/>
        <v>42430.747511574074</v>
      </c>
      <c r="Q2157" s="10">
        <f t="shared" si="67"/>
        <v>42460.70584490741</v>
      </c>
    </row>
    <row r="2158" spans="1:17" hidden="1" x14ac:dyDescent="0.3">
      <c r="A2158" s="7">
        <v>2156</v>
      </c>
      <c r="B2158" s="3">
        <v>56000</v>
      </c>
      <c r="C2158" s="5">
        <v>1493</v>
      </c>
      <c r="D2158" t="s">
        <v>1754</v>
      </c>
      <c r="E2158" t="s">
        <v>1757</v>
      </c>
      <c r="F2158">
        <v>1379363406</v>
      </c>
      <c r="G2158">
        <v>1375475406</v>
      </c>
      <c r="H2158" t="b">
        <v>0</v>
      </c>
      <c r="I2158">
        <v>83</v>
      </c>
      <c r="J2158" t="b">
        <v>0</v>
      </c>
      <c r="K2158" t="s">
        <v>1813</v>
      </c>
      <c r="L2158">
        <f>ROUND(C2158/B2158*100,0)</f>
        <v>3</v>
      </c>
      <c r="M2158">
        <f>IFERROR(ROUND(C2158/I2158,2),0)</f>
        <v>17.989999999999998</v>
      </c>
      <c r="N2158" t="s">
        <v>1871</v>
      </c>
      <c r="O2158" t="s">
        <v>1872</v>
      </c>
      <c r="P2158" s="10">
        <f t="shared" si="66"/>
        <v>41488.85423611111</v>
      </c>
      <c r="Q2158" s="10">
        <f t="shared" si="67"/>
        <v>41533.85423611111</v>
      </c>
    </row>
    <row r="2159" spans="1:17" hidden="1" x14ac:dyDescent="0.3">
      <c r="A2159" s="7">
        <v>2157</v>
      </c>
      <c r="B2159" s="3">
        <v>75000</v>
      </c>
      <c r="C2159" s="5">
        <v>21144</v>
      </c>
      <c r="D2159" t="s">
        <v>1754</v>
      </c>
      <c r="E2159" t="s">
        <v>1757</v>
      </c>
      <c r="F2159">
        <v>1482479940</v>
      </c>
      <c r="G2159">
        <v>1479684783</v>
      </c>
      <c r="H2159" t="b">
        <v>0</v>
      </c>
      <c r="I2159">
        <v>57</v>
      </c>
      <c r="J2159" t="b">
        <v>0</v>
      </c>
      <c r="K2159" t="s">
        <v>1813</v>
      </c>
      <c r="L2159">
        <f>ROUND(C2159/B2159*100,0)</f>
        <v>28</v>
      </c>
      <c r="M2159">
        <f>IFERROR(ROUND(C2159/I2159,2),0)</f>
        <v>370.95</v>
      </c>
      <c r="N2159" t="s">
        <v>1871</v>
      </c>
      <c r="O2159" t="s">
        <v>1872</v>
      </c>
      <c r="P2159" s="10">
        <f t="shared" si="66"/>
        <v>42694.98128472222</v>
      </c>
      <c r="Q2159" s="10">
        <f t="shared" si="67"/>
        <v>42727.332638888889</v>
      </c>
    </row>
    <row r="2160" spans="1:17" hidden="1" x14ac:dyDescent="0.3">
      <c r="A2160" s="7">
        <v>2158</v>
      </c>
      <c r="B2160" s="3">
        <v>300000</v>
      </c>
      <c r="C2160" s="5">
        <v>19770.11</v>
      </c>
      <c r="D2160" t="s">
        <v>1754</v>
      </c>
      <c r="E2160" t="s">
        <v>1757</v>
      </c>
      <c r="F2160">
        <v>1360009774</v>
      </c>
      <c r="G2160">
        <v>1356121774</v>
      </c>
      <c r="H2160" t="b">
        <v>0</v>
      </c>
      <c r="I2160">
        <v>311</v>
      </c>
      <c r="J2160" t="b">
        <v>0</v>
      </c>
      <c r="K2160" t="s">
        <v>1813</v>
      </c>
      <c r="L2160">
        <f>ROUND(C2160/B2160*100,0)</f>
        <v>7</v>
      </c>
      <c r="M2160">
        <f>IFERROR(ROUND(C2160/I2160,2),0)</f>
        <v>63.57</v>
      </c>
      <c r="N2160" t="s">
        <v>1871</v>
      </c>
      <c r="O2160" t="s">
        <v>1872</v>
      </c>
      <c r="P2160" s="10">
        <f t="shared" si="66"/>
        <v>41264.853865740741</v>
      </c>
      <c r="Q2160" s="10">
        <f t="shared" si="67"/>
        <v>41309.853865740741</v>
      </c>
    </row>
    <row r="2161" spans="1:17" hidden="1" x14ac:dyDescent="0.3">
      <c r="A2161" s="7">
        <v>2159</v>
      </c>
      <c r="B2161" s="3">
        <v>3600</v>
      </c>
      <c r="C2161" s="5">
        <v>26</v>
      </c>
      <c r="D2161" t="s">
        <v>1754</v>
      </c>
      <c r="E2161" t="s">
        <v>1757</v>
      </c>
      <c r="F2161">
        <v>1310837574</v>
      </c>
      <c r="G2161">
        <v>1308245574</v>
      </c>
      <c r="H2161" t="b">
        <v>0</v>
      </c>
      <c r="I2161">
        <v>2</v>
      </c>
      <c r="J2161" t="b">
        <v>0</v>
      </c>
      <c r="K2161" t="s">
        <v>1813</v>
      </c>
      <c r="L2161">
        <f>ROUND(C2161/B2161*100,0)</f>
        <v>1</v>
      </c>
      <c r="M2161">
        <f>IFERROR(ROUND(C2161/I2161,2),0)</f>
        <v>13</v>
      </c>
      <c r="N2161" t="s">
        <v>1871</v>
      </c>
      <c r="O2161" t="s">
        <v>1872</v>
      </c>
      <c r="P2161" s="10">
        <f t="shared" si="66"/>
        <v>40710.731180555551</v>
      </c>
      <c r="Q2161" s="10">
        <f t="shared" si="67"/>
        <v>40740.731180555551</v>
      </c>
    </row>
    <row r="2162" spans="1:17" hidden="1" x14ac:dyDescent="0.3">
      <c r="A2162" s="7">
        <v>2160</v>
      </c>
      <c r="B2162" s="3">
        <v>10000</v>
      </c>
      <c r="C2162" s="5">
        <v>85</v>
      </c>
      <c r="D2162" t="s">
        <v>1754</v>
      </c>
      <c r="E2162" t="s">
        <v>1757</v>
      </c>
      <c r="F2162">
        <v>1337447105</v>
      </c>
      <c r="G2162">
        <v>1334855105</v>
      </c>
      <c r="H2162" t="b">
        <v>0</v>
      </c>
      <c r="I2162">
        <v>16</v>
      </c>
      <c r="J2162" t="b">
        <v>0</v>
      </c>
      <c r="K2162" t="s">
        <v>1813</v>
      </c>
      <c r="L2162">
        <f>ROUND(C2162/B2162*100,0)</f>
        <v>1</v>
      </c>
      <c r="M2162">
        <f>IFERROR(ROUND(C2162/I2162,2),0)</f>
        <v>5.31</v>
      </c>
      <c r="N2162" t="s">
        <v>1871</v>
      </c>
      <c r="O2162" t="s">
        <v>1872</v>
      </c>
      <c r="P2162" s="10">
        <f t="shared" si="66"/>
        <v>41018.711863425924</v>
      </c>
      <c r="Q2162" s="10">
        <f t="shared" si="67"/>
        <v>41048.711863425924</v>
      </c>
    </row>
    <row r="2163" spans="1:17" hidden="1" x14ac:dyDescent="0.3">
      <c r="A2163" s="7">
        <v>2161</v>
      </c>
      <c r="B2163" s="3">
        <v>400</v>
      </c>
      <c r="C2163" s="5">
        <v>463</v>
      </c>
      <c r="D2163" t="s">
        <v>1752</v>
      </c>
      <c r="E2163" t="s">
        <v>1757</v>
      </c>
      <c r="F2163">
        <v>1443040059</v>
      </c>
      <c r="G2163">
        <v>1440448059</v>
      </c>
      <c r="H2163" t="b">
        <v>0</v>
      </c>
      <c r="I2163">
        <v>13</v>
      </c>
      <c r="J2163" t="b">
        <v>1</v>
      </c>
      <c r="K2163" t="s">
        <v>1807</v>
      </c>
      <c r="L2163">
        <f>ROUND(C2163/B2163*100,0)</f>
        <v>116</v>
      </c>
      <c r="M2163">
        <f>IFERROR(ROUND(C2163/I2163,2),0)</f>
        <v>35.619999999999997</v>
      </c>
      <c r="N2163" t="s">
        <v>1863</v>
      </c>
      <c r="O2163" t="s">
        <v>1864</v>
      </c>
      <c r="P2163" s="10">
        <f t="shared" si="66"/>
        <v>42240.852534722217</v>
      </c>
      <c r="Q2163" s="10">
        <f t="shared" si="67"/>
        <v>42270.852534722217</v>
      </c>
    </row>
    <row r="2164" spans="1:17" hidden="1" x14ac:dyDescent="0.3">
      <c r="A2164" s="7">
        <v>2162</v>
      </c>
      <c r="B2164" s="3">
        <v>4500</v>
      </c>
      <c r="C2164" s="5">
        <v>5052</v>
      </c>
      <c r="D2164" t="s">
        <v>1752</v>
      </c>
      <c r="E2164" t="s">
        <v>1757</v>
      </c>
      <c r="F2164">
        <v>1406226191</v>
      </c>
      <c r="G2164">
        <v>1403547791</v>
      </c>
      <c r="H2164" t="b">
        <v>0</v>
      </c>
      <c r="I2164">
        <v>58</v>
      </c>
      <c r="J2164" t="b">
        <v>1</v>
      </c>
      <c r="K2164" t="s">
        <v>1807</v>
      </c>
      <c r="L2164">
        <f>ROUND(C2164/B2164*100,0)</f>
        <v>112</v>
      </c>
      <c r="M2164">
        <f>IFERROR(ROUND(C2164/I2164,2),0)</f>
        <v>87.1</v>
      </c>
      <c r="N2164" t="s">
        <v>1863</v>
      </c>
      <c r="O2164" t="s">
        <v>1864</v>
      </c>
      <c r="P2164" s="10">
        <f t="shared" si="66"/>
        <v>41813.766099537039</v>
      </c>
      <c r="Q2164" s="10">
        <f t="shared" si="67"/>
        <v>41844.766099537039</v>
      </c>
    </row>
    <row r="2165" spans="1:17" hidden="1" x14ac:dyDescent="0.3">
      <c r="A2165" s="7">
        <v>2163</v>
      </c>
      <c r="B2165" s="3">
        <v>2500</v>
      </c>
      <c r="C2165" s="5">
        <v>3305</v>
      </c>
      <c r="D2165" t="s">
        <v>1752</v>
      </c>
      <c r="E2165" t="s">
        <v>1757</v>
      </c>
      <c r="F2165">
        <v>1433735400</v>
      </c>
      <c r="G2165">
        <v>1429306520</v>
      </c>
      <c r="H2165" t="b">
        <v>0</v>
      </c>
      <c r="I2165">
        <v>44</v>
      </c>
      <c r="J2165" t="b">
        <v>1</v>
      </c>
      <c r="K2165" t="s">
        <v>1807</v>
      </c>
      <c r="L2165">
        <f>ROUND(C2165/B2165*100,0)</f>
        <v>132</v>
      </c>
      <c r="M2165">
        <f>IFERROR(ROUND(C2165/I2165,2),0)</f>
        <v>75.11</v>
      </c>
      <c r="N2165" t="s">
        <v>1863</v>
      </c>
      <c r="O2165" t="s">
        <v>1864</v>
      </c>
      <c r="P2165" s="10">
        <f t="shared" si="66"/>
        <v>42111.899537037039</v>
      </c>
      <c r="Q2165" s="10">
        <f t="shared" si="67"/>
        <v>42163.159722222219</v>
      </c>
    </row>
    <row r="2166" spans="1:17" hidden="1" x14ac:dyDescent="0.3">
      <c r="A2166" s="7">
        <v>2164</v>
      </c>
      <c r="B2166" s="3">
        <v>5500</v>
      </c>
      <c r="C2166" s="5">
        <v>5645</v>
      </c>
      <c r="D2166" t="s">
        <v>1752</v>
      </c>
      <c r="E2166" t="s">
        <v>1757</v>
      </c>
      <c r="F2166">
        <v>1466827140</v>
      </c>
      <c r="G2166">
        <v>1464196414</v>
      </c>
      <c r="H2166" t="b">
        <v>0</v>
      </c>
      <c r="I2166">
        <v>83</v>
      </c>
      <c r="J2166" t="b">
        <v>1</v>
      </c>
      <c r="K2166" t="s">
        <v>1807</v>
      </c>
      <c r="L2166">
        <f>ROUND(C2166/B2166*100,0)</f>
        <v>103</v>
      </c>
      <c r="M2166">
        <f>IFERROR(ROUND(C2166/I2166,2),0)</f>
        <v>68.010000000000005</v>
      </c>
      <c r="N2166" t="s">
        <v>1863</v>
      </c>
      <c r="O2166" t="s">
        <v>1864</v>
      </c>
      <c r="P2166" s="10">
        <f t="shared" si="66"/>
        <v>42515.71775462963</v>
      </c>
      <c r="Q2166" s="10">
        <f t="shared" si="67"/>
        <v>42546.165972222225</v>
      </c>
    </row>
    <row r="2167" spans="1:17" hidden="1" x14ac:dyDescent="0.3">
      <c r="A2167" s="7">
        <v>2165</v>
      </c>
      <c r="B2167" s="3">
        <v>2500</v>
      </c>
      <c r="C2167" s="5">
        <v>3466</v>
      </c>
      <c r="D2167" t="s">
        <v>1752</v>
      </c>
      <c r="E2167" t="s">
        <v>1763</v>
      </c>
      <c r="F2167">
        <v>1460127635</v>
      </c>
      <c r="G2167">
        <v>1457539235</v>
      </c>
      <c r="H2167" t="b">
        <v>0</v>
      </c>
      <c r="I2167">
        <v>117</v>
      </c>
      <c r="J2167" t="b">
        <v>1</v>
      </c>
      <c r="K2167" t="s">
        <v>1807</v>
      </c>
      <c r="L2167">
        <f>ROUND(C2167/B2167*100,0)</f>
        <v>139</v>
      </c>
      <c r="M2167">
        <f>IFERROR(ROUND(C2167/I2167,2),0)</f>
        <v>29.62</v>
      </c>
      <c r="N2167" t="s">
        <v>1863</v>
      </c>
      <c r="O2167" t="s">
        <v>1864</v>
      </c>
      <c r="P2167" s="10">
        <f t="shared" si="66"/>
        <v>42438.667071759264</v>
      </c>
      <c r="Q2167" s="10">
        <f t="shared" si="67"/>
        <v>42468.625405092593</v>
      </c>
    </row>
    <row r="2168" spans="1:17" hidden="1" x14ac:dyDescent="0.3">
      <c r="A2168" s="7">
        <v>2166</v>
      </c>
      <c r="B2168" s="3">
        <v>2000</v>
      </c>
      <c r="C2168" s="5">
        <v>2932</v>
      </c>
      <c r="D2168" t="s">
        <v>1752</v>
      </c>
      <c r="E2168" t="s">
        <v>1757</v>
      </c>
      <c r="F2168">
        <v>1417813618</v>
      </c>
      <c r="G2168">
        <v>1413922018</v>
      </c>
      <c r="H2168" t="b">
        <v>0</v>
      </c>
      <c r="I2168">
        <v>32</v>
      </c>
      <c r="J2168" t="b">
        <v>1</v>
      </c>
      <c r="K2168" t="s">
        <v>1807</v>
      </c>
      <c r="L2168">
        <f>ROUND(C2168/B2168*100,0)</f>
        <v>147</v>
      </c>
      <c r="M2168">
        <f>IFERROR(ROUND(C2168/I2168,2),0)</f>
        <v>91.63</v>
      </c>
      <c r="N2168" t="s">
        <v>1863</v>
      </c>
      <c r="O2168" t="s">
        <v>1864</v>
      </c>
      <c r="P2168" s="10">
        <f t="shared" si="66"/>
        <v>41933.838171296295</v>
      </c>
      <c r="Q2168" s="10">
        <f t="shared" si="67"/>
        <v>41978.879837962959</v>
      </c>
    </row>
    <row r="2169" spans="1:17" hidden="1" x14ac:dyDescent="0.3">
      <c r="A2169" s="7">
        <v>2167</v>
      </c>
      <c r="B2169" s="3">
        <v>150</v>
      </c>
      <c r="C2169" s="5">
        <v>180</v>
      </c>
      <c r="D2169" t="s">
        <v>1752</v>
      </c>
      <c r="E2169" t="s">
        <v>1757</v>
      </c>
      <c r="F2169">
        <v>1347672937</v>
      </c>
      <c r="G2169">
        <v>1346463337</v>
      </c>
      <c r="H2169" t="b">
        <v>0</v>
      </c>
      <c r="I2169">
        <v>8</v>
      </c>
      <c r="J2169" t="b">
        <v>1</v>
      </c>
      <c r="K2169" t="s">
        <v>1807</v>
      </c>
      <c r="L2169">
        <f>ROUND(C2169/B2169*100,0)</f>
        <v>120</v>
      </c>
      <c r="M2169">
        <f>IFERROR(ROUND(C2169/I2169,2),0)</f>
        <v>22.5</v>
      </c>
      <c r="N2169" t="s">
        <v>1863</v>
      </c>
      <c r="O2169" t="s">
        <v>1864</v>
      </c>
      <c r="P2169" s="10">
        <f t="shared" si="66"/>
        <v>41153.066400462965</v>
      </c>
      <c r="Q2169" s="10">
        <f t="shared" si="67"/>
        <v>41167.066400462965</v>
      </c>
    </row>
    <row r="2170" spans="1:17" hidden="1" x14ac:dyDescent="0.3">
      <c r="A2170" s="7">
        <v>2168</v>
      </c>
      <c r="B2170" s="3">
        <v>18000</v>
      </c>
      <c r="C2170" s="5">
        <v>21884.69</v>
      </c>
      <c r="D2170" t="s">
        <v>1752</v>
      </c>
      <c r="E2170" t="s">
        <v>1757</v>
      </c>
      <c r="F2170">
        <v>1486702800</v>
      </c>
      <c r="G2170">
        <v>1484058261</v>
      </c>
      <c r="H2170" t="b">
        <v>0</v>
      </c>
      <c r="I2170">
        <v>340</v>
      </c>
      <c r="J2170" t="b">
        <v>1</v>
      </c>
      <c r="K2170" t="s">
        <v>1807</v>
      </c>
      <c r="L2170">
        <f>ROUND(C2170/B2170*100,0)</f>
        <v>122</v>
      </c>
      <c r="M2170">
        <f>IFERROR(ROUND(C2170/I2170,2),0)</f>
        <v>64.37</v>
      </c>
      <c r="N2170" t="s">
        <v>1863</v>
      </c>
      <c r="O2170" t="s">
        <v>1864</v>
      </c>
      <c r="P2170" s="10">
        <f t="shared" si="66"/>
        <v>42745.600243055553</v>
      </c>
      <c r="Q2170" s="10">
        <f t="shared" si="67"/>
        <v>42776.208333333328</v>
      </c>
    </row>
    <row r="2171" spans="1:17" hidden="1" x14ac:dyDescent="0.3">
      <c r="A2171" s="7">
        <v>2169</v>
      </c>
      <c r="B2171" s="3">
        <v>153</v>
      </c>
      <c r="C2171" s="5">
        <v>153</v>
      </c>
      <c r="D2171" t="s">
        <v>1752</v>
      </c>
      <c r="E2171" t="s">
        <v>1757</v>
      </c>
      <c r="F2171">
        <v>1488473351</v>
      </c>
      <c r="G2171">
        <v>1488214151</v>
      </c>
      <c r="H2171" t="b">
        <v>0</v>
      </c>
      <c r="I2171">
        <v>7</v>
      </c>
      <c r="J2171" t="b">
        <v>1</v>
      </c>
      <c r="K2171" t="s">
        <v>1807</v>
      </c>
      <c r="L2171">
        <f>ROUND(C2171/B2171*100,0)</f>
        <v>100</v>
      </c>
      <c r="M2171">
        <f>IFERROR(ROUND(C2171/I2171,2),0)</f>
        <v>21.86</v>
      </c>
      <c r="N2171" t="s">
        <v>1863</v>
      </c>
      <c r="O2171" t="s">
        <v>1864</v>
      </c>
      <c r="P2171" s="10">
        <f t="shared" si="66"/>
        <v>42793.700821759259</v>
      </c>
      <c r="Q2171" s="10">
        <f t="shared" si="67"/>
        <v>42796.700821759259</v>
      </c>
    </row>
    <row r="2172" spans="1:17" hidden="1" x14ac:dyDescent="0.3">
      <c r="A2172" s="7">
        <v>2170</v>
      </c>
      <c r="B2172" s="3">
        <v>350</v>
      </c>
      <c r="C2172" s="5">
        <v>633</v>
      </c>
      <c r="D2172" t="s">
        <v>1752</v>
      </c>
      <c r="E2172" t="s">
        <v>1757</v>
      </c>
      <c r="F2172">
        <v>1440266422</v>
      </c>
      <c r="G2172">
        <v>1436810422</v>
      </c>
      <c r="H2172" t="b">
        <v>0</v>
      </c>
      <c r="I2172">
        <v>19</v>
      </c>
      <c r="J2172" t="b">
        <v>1</v>
      </c>
      <c r="K2172" t="s">
        <v>1807</v>
      </c>
      <c r="L2172">
        <f>ROUND(C2172/B2172*100,0)</f>
        <v>181</v>
      </c>
      <c r="M2172">
        <f>IFERROR(ROUND(C2172/I2172,2),0)</f>
        <v>33.32</v>
      </c>
      <c r="N2172" t="s">
        <v>1863</v>
      </c>
      <c r="O2172" t="s">
        <v>1864</v>
      </c>
      <c r="P2172" s="10">
        <f t="shared" si="66"/>
        <v>42198.750254629631</v>
      </c>
      <c r="Q2172" s="10">
        <f t="shared" si="67"/>
        <v>42238.750254629631</v>
      </c>
    </row>
    <row r="2173" spans="1:17" hidden="1" x14ac:dyDescent="0.3">
      <c r="A2173" s="7">
        <v>2171</v>
      </c>
      <c r="B2173" s="3">
        <v>4000</v>
      </c>
      <c r="C2173" s="5">
        <v>4243</v>
      </c>
      <c r="D2173" t="s">
        <v>1752</v>
      </c>
      <c r="E2173" t="s">
        <v>1757</v>
      </c>
      <c r="F2173">
        <v>1434949200</v>
      </c>
      <c r="G2173">
        <v>1431903495</v>
      </c>
      <c r="H2173" t="b">
        <v>0</v>
      </c>
      <c r="I2173">
        <v>47</v>
      </c>
      <c r="J2173" t="b">
        <v>1</v>
      </c>
      <c r="K2173" t="s">
        <v>1807</v>
      </c>
      <c r="L2173">
        <f>ROUND(C2173/B2173*100,0)</f>
        <v>106</v>
      </c>
      <c r="M2173">
        <f>IFERROR(ROUND(C2173/I2173,2),0)</f>
        <v>90.28</v>
      </c>
      <c r="N2173" t="s">
        <v>1863</v>
      </c>
      <c r="O2173" t="s">
        <v>1864</v>
      </c>
      <c r="P2173" s="10">
        <f t="shared" si="66"/>
        <v>42141.95711805555</v>
      </c>
      <c r="Q2173" s="10">
        <f t="shared" si="67"/>
        <v>42177.208333333328</v>
      </c>
    </row>
    <row r="2174" spans="1:17" hidden="1" x14ac:dyDescent="0.3">
      <c r="A2174" s="7">
        <v>2172</v>
      </c>
      <c r="B2174" s="3">
        <v>1000</v>
      </c>
      <c r="C2174" s="5">
        <v>1000</v>
      </c>
      <c r="D2174" t="s">
        <v>1752</v>
      </c>
      <c r="E2174" t="s">
        <v>1757</v>
      </c>
      <c r="F2174">
        <v>1429365320</v>
      </c>
      <c r="G2174">
        <v>1426773320</v>
      </c>
      <c r="H2174" t="b">
        <v>0</v>
      </c>
      <c r="I2174">
        <v>13</v>
      </c>
      <c r="J2174" t="b">
        <v>1</v>
      </c>
      <c r="K2174" t="s">
        <v>1807</v>
      </c>
      <c r="L2174">
        <f>ROUND(C2174/B2174*100,0)</f>
        <v>100</v>
      </c>
      <c r="M2174">
        <f>IFERROR(ROUND(C2174/I2174,2),0)</f>
        <v>76.92</v>
      </c>
      <c r="N2174" t="s">
        <v>1863</v>
      </c>
      <c r="O2174" t="s">
        <v>1864</v>
      </c>
      <c r="P2174" s="10">
        <f t="shared" si="66"/>
        <v>42082.580092592587</v>
      </c>
      <c r="Q2174" s="10">
        <f t="shared" si="67"/>
        <v>42112.580092592587</v>
      </c>
    </row>
    <row r="2175" spans="1:17" hidden="1" x14ac:dyDescent="0.3">
      <c r="A2175" s="7">
        <v>2173</v>
      </c>
      <c r="B2175" s="3">
        <v>4200</v>
      </c>
      <c r="C2175" s="5">
        <v>5331</v>
      </c>
      <c r="D2175" t="s">
        <v>1752</v>
      </c>
      <c r="E2175" t="s">
        <v>1757</v>
      </c>
      <c r="F2175">
        <v>1378785540</v>
      </c>
      <c r="G2175">
        <v>1376066243</v>
      </c>
      <c r="H2175" t="b">
        <v>0</v>
      </c>
      <c r="I2175">
        <v>90</v>
      </c>
      <c r="J2175" t="b">
        <v>1</v>
      </c>
      <c r="K2175" t="s">
        <v>1807</v>
      </c>
      <c r="L2175">
        <f>ROUND(C2175/B2175*100,0)</f>
        <v>127</v>
      </c>
      <c r="M2175">
        <f>IFERROR(ROUND(C2175/I2175,2),0)</f>
        <v>59.23</v>
      </c>
      <c r="N2175" t="s">
        <v>1863</v>
      </c>
      <c r="O2175" t="s">
        <v>1864</v>
      </c>
      <c r="P2175" s="10">
        <f t="shared" si="66"/>
        <v>41495.692627314813</v>
      </c>
      <c r="Q2175" s="10">
        <f t="shared" si="67"/>
        <v>41527.165972222225</v>
      </c>
    </row>
    <row r="2176" spans="1:17" hidden="1" x14ac:dyDescent="0.3">
      <c r="A2176" s="7">
        <v>2174</v>
      </c>
      <c r="B2176" s="3">
        <v>4000</v>
      </c>
      <c r="C2176" s="5">
        <v>4119</v>
      </c>
      <c r="D2176" t="s">
        <v>1752</v>
      </c>
      <c r="E2176" t="s">
        <v>1758</v>
      </c>
      <c r="F2176">
        <v>1462453307</v>
      </c>
      <c r="G2176">
        <v>1459861307</v>
      </c>
      <c r="H2176" t="b">
        <v>0</v>
      </c>
      <c r="I2176">
        <v>63</v>
      </c>
      <c r="J2176" t="b">
        <v>1</v>
      </c>
      <c r="K2176" t="s">
        <v>1807</v>
      </c>
      <c r="L2176">
        <f>ROUND(C2176/B2176*100,0)</f>
        <v>103</v>
      </c>
      <c r="M2176">
        <f>IFERROR(ROUND(C2176/I2176,2),0)</f>
        <v>65.38</v>
      </c>
      <c r="N2176" t="s">
        <v>1863</v>
      </c>
      <c r="O2176" t="s">
        <v>1864</v>
      </c>
      <c r="P2176" s="10">
        <f t="shared" si="66"/>
        <v>42465.542905092589</v>
      </c>
      <c r="Q2176" s="10">
        <f t="shared" si="67"/>
        <v>42495.542905092589</v>
      </c>
    </row>
    <row r="2177" spans="1:17" hidden="1" x14ac:dyDescent="0.3">
      <c r="A2177" s="7">
        <v>2175</v>
      </c>
      <c r="B2177" s="3">
        <v>700</v>
      </c>
      <c r="C2177" s="5">
        <v>1750</v>
      </c>
      <c r="D2177" t="s">
        <v>1752</v>
      </c>
      <c r="E2177" t="s">
        <v>1757</v>
      </c>
      <c r="F2177">
        <v>1469059986</v>
      </c>
      <c r="G2177">
        <v>1468455186</v>
      </c>
      <c r="H2177" t="b">
        <v>0</v>
      </c>
      <c r="I2177">
        <v>26</v>
      </c>
      <c r="J2177" t="b">
        <v>1</v>
      </c>
      <c r="K2177" t="s">
        <v>1807</v>
      </c>
      <c r="L2177">
        <f>ROUND(C2177/B2177*100,0)</f>
        <v>250</v>
      </c>
      <c r="M2177">
        <f>IFERROR(ROUND(C2177/I2177,2),0)</f>
        <v>67.31</v>
      </c>
      <c r="N2177" t="s">
        <v>1863</v>
      </c>
      <c r="O2177" t="s">
        <v>1864</v>
      </c>
      <c r="P2177" s="10">
        <f t="shared" si="66"/>
        <v>42565.009097222224</v>
      </c>
      <c r="Q2177" s="10">
        <f t="shared" si="67"/>
        <v>42572.009097222224</v>
      </c>
    </row>
    <row r="2178" spans="1:17" hidden="1" x14ac:dyDescent="0.3">
      <c r="A2178" s="7">
        <v>2176</v>
      </c>
      <c r="B2178" s="3">
        <v>5000</v>
      </c>
      <c r="C2178" s="5">
        <v>6301</v>
      </c>
      <c r="D2178" t="s">
        <v>1752</v>
      </c>
      <c r="E2178" t="s">
        <v>1757</v>
      </c>
      <c r="F2178">
        <v>1430579509</v>
      </c>
      <c r="G2178">
        <v>1427987509</v>
      </c>
      <c r="H2178" t="b">
        <v>0</v>
      </c>
      <c r="I2178">
        <v>71</v>
      </c>
      <c r="J2178" t="b">
        <v>1</v>
      </c>
      <c r="K2178" t="s">
        <v>1807</v>
      </c>
      <c r="L2178">
        <f>ROUND(C2178/B2178*100,0)</f>
        <v>126</v>
      </c>
      <c r="M2178">
        <f>IFERROR(ROUND(C2178/I2178,2),0)</f>
        <v>88.75</v>
      </c>
      <c r="N2178" t="s">
        <v>1863</v>
      </c>
      <c r="O2178" t="s">
        <v>1864</v>
      </c>
      <c r="P2178" s="10">
        <f t="shared" si="66"/>
        <v>42096.633206018523</v>
      </c>
      <c r="Q2178" s="10">
        <f t="shared" si="67"/>
        <v>42126.633206018523</v>
      </c>
    </row>
    <row r="2179" spans="1:17" hidden="1" x14ac:dyDescent="0.3">
      <c r="A2179" s="7">
        <v>2177</v>
      </c>
      <c r="B2179" s="3">
        <v>2500</v>
      </c>
      <c r="C2179" s="5">
        <v>2503</v>
      </c>
      <c r="D2179" t="s">
        <v>1752</v>
      </c>
      <c r="E2179" t="s">
        <v>1757</v>
      </c>
      <c r="F2179">
        <v>1465192867</v>
      </c>
      <c r="G2179">
        <v>1463032867</v>
      </c>
      <c r="H2179" t="b">
        <v>0</v>
      </c>
      <c r="I2179">
        <v>38</v>
      </c>
      <c r="J2179" t="b">
        <v>1</v>
      </c>
      <c r="K2179" t="s">
        <v>1807</v>
      </c>
      <c r="L2179">
        <f>ROUND(C2179/B2179*100,0)</f>
        <v>100</v>
      </c>
      <c r="M2179">
        <f>IFERROR(ROUND(C2179/I2179,2),0)</f>
        <v>65.87</v>
      </c>
      <c r="N2179" t="s">
        <v>1863</v>
      </c>
      <c r="O2179" t="s">
        <v>1864</v>
      </c>
      <c r="P2179" s="10">
        <f t="shared" ref="P2179:P2242" si="68">(((G2179/60)/60/24)+DATE(1970,1,1))</f>
        <v>42502.250775462962</v>
      </c>
      <c r="Q2179" s="10">
        <f t="shared" ref="Q2179:Q2242" si="69">(((F2179/60)/60/24)+DATE(1970,1,1))</f>
        <v>42527.250775462962</v>
      </c>
    </row>
    <row r="2180" spans="1:17" hidden="1" x14ac:dyDescent="0.3">
      <c r="A2180" s="7">
        <v>2178</v>
      </c>
      <c r="B2180" s="3">
        <v>25000</v>
      </c>
      <c r="C2180" s="5">
        <v>34660</v>
      </c>
      <c r="D2180" t="s">
        <v>1752</v>
      </c>
      <c r="E2180" t="s">
        <v>1757</v>
      </c>
      <c r="F2180">
        <v>1484752597</v>
      </c>
      <c r="G2180">
        <v>1482160597</v>
      </c>
      <c r="H2180" t="b">
        <v>0</v>
      </c>
      <c r="I2180">
        <v>859</v>
      </c>
      <c r="J2180" t="b">
        <v>1</v>
      </c>
      <c r="K2180" t="s">
        <v>1807</v>
      </c>
      <c r="L2180">
        <f>ROUND(C2180/B2180*100,0)</f>
        <v>139</v>
      </c>
      <c r="M2180">
        <f>IFERROR(ROUND(C2180/I2180,2),0)</f>
        <v>40.35</v>
      </c>
      <c r="N2180" t="s">
        <v>1863</v>
      </c>
      <c r="O2180" t="s">
        <v>1864</v>
      </c>
      <c r="P2180" s="10">
        <f t="shared" si="68"/>
        <v>42723.63653935185</v>
      </c>
      <c r="Q2180" s="10">
        <f t="shared" si="69"/>
        <v>42753.63653935185</v>
      </c>
    </row>
    <row r="2181" spans="1:17" hidden="1" x14ac:dyDescent="0.3">
      <c r="A2181" s="7">
        <v>2179</v>
      </c>
      <c r="B2181" s="3">
        <v>1000</v>
      </c>
      <c r="C2181" s="5">
        <v>1614</v>
      </c>
      <c r="D2181" t="s">
        <v>1752</v>
      </c>
      <c r="E2181" t="s">
        <v>1757</v>
      </c>
      <c r="F2181">
        <v>1428725192</v>
      </c>
      <c r="G2181">
        <v>1426133192</v>
      </c>
      <c r="H2181" t="b">
        <v>0</v>
      </c>
      <c r="I2181">
        <v>21</v>
      </c>
      <c r="J2181" t="b">
        <v>1</v>
      </c>
      <c r="K2181" t="s">
        <v>1807</v>
      </c>
      <c r="L2181">
        <f>ROUND(C2181/B2181*100,0)</f>
        <v>161</v>
      </c>
      <c r="M2181">
        <f>IFERROR(ROUND(C2181/I2181,2),0)</f>
        <v>76.86</v>
      </c>
      <c r="N2181" t="s">
        <v>1863</v>
      </c>
      <c r="O2181" t="s">
        <v>1864</v>
      </c>
      <c r="P2181" s="10">
        <f t="shared" si="68"/>
        <v>42075.171203703707</v>
      </c>
      <c r="Q2181" s="10">
        <f t="shared" si="69"/>
        <v>42105.171203703707</v>
      </c>
    </row>
    <row r="2182" spans="1:17" hidden="1" x14ac:dyDescent="0.3">
      <c r="A2182" s="7">
        <v>2180</v>
      </c>
      <c r="B2182" s="3">
        <v>5000</v>
      </c>
      <c r="C2182" s="5">
        <v>5359.21</v>
      </c>
      <c r="D2182" t="s">
        <v>1752</v>
      </c>
      <c r="E2182" t="s">
        <v>1757</v>
      </c>
      <c r="F2182">
        <v>1447434268</v>
      </c>
      <c r="G2182">
        <v>1443801868</v>
      </c>
      <c r="H2182" t="b">
        <v>0</v>
      </c>
      <c r="I2182">
        <v>78</v>
      </c>
      <c r="J2182" t="b">
        <v>1</v>
      </c>
      <c r="K2182" t="s">
        <v>1807</v>
      </c>
      <c r="L2182">
        <f>ROUND(C2182/B2182*100,0)</f>
        <v>107</v>
      </c>
      <c r="M2182">
        <f>IFERROR(ROUND(C2182/I2182,2),0)</f>
        <v>68.709999999999994</v>
      </c>
      <c r="N2182" t="s">
        <v>1863</v>
      </c>
      <c r="O2182" t="s">
        <v>1864</v>
      </c>
      <c r="P2182" s="10">
        <f t="shared" si="68"/>
        <v>42279.669768518521</v>
      </c>
      <c r="Q2182" s="10">
        <f t="shared" si="69"/>
        <v>42321.711435185185</v>
      </c>
    </row>
    <row r="2183" spans="1:17" hidden="1" x14ac:dyDescent="0.3">
      <c r="A2183" s="7">
        <v>2181</v>
      </c>
      <c r="B2183" s="3">
        <v>2000</v>
      </c>
      <c r="C2183" s="5">
        <v>3062</v>
      </c>
      <c r="D2183" t="s">
        <v>1752</v>
      </c>
      <c r="E2183" t="s">
        <v>1757</v>
      </c>
      <c r="F2183">
        <v>1487635653</v>
      </c>
      <c r="G2183">
        <v>1486426053</v>
      </c>
      <c r="H2183" t="b">
        <v>0</v>
      </c>
      <c r="I2183">
        <v>53</v>
      </c>
      <c r="J2183" t="b">
        <v>1</v>
      </c>
      <c r="K2183" t="s">
        <v>1828</v>
      </c>
      <c r="L2183">
        <f>ROUND(C2183/B2183*100,0)</f>
        <v>153</v>
      </c>
      <c r="M2183">
        <f>IFERROR(ROUND(C2183/I2183,2),0)</f>
        <v>57.77</v>
      </c>
      <c r="N2183" t="s">
        <v>1871</v>
      </c>
      <c r="O2183" t="s">
        <v>1889</v>
      </c>
      <c r="P2183" s="10">
        <f t="shared" si="68"/>
        <v>42773.005243055552</v>
      </c>
      <c r="Q2183" s="10">
        <f t="shared" si="69"/>
        <v>42787.005243055552</v>
      </c>
    </row>
    <row r="2184" spans="1:17" hidden="1" x14ac:dyDescent="0.3">
      <c r="A2184" s="7">
        <v>2182</v>
      </c>
      <c r="B2184" s="3">
        <v>3000</v>
      </c>
      <c r="C2184" s="5">
        <v>15725</v>
      </c>
      <c r="D2184" t="s">
        <v>1752</v>
      </c>
      <c r="E2184" t="s">
        <v>1762</v>
      </c>
      <c r="F2184">
        <v>1412285825</v>
      </c>
      <c r="G2184">
        <v>1409261825</v>
      </c>
      <c r="H2184" t="b">
        <v>0</v>
      </c>
      <c r="I2184">
        <v>356</v>
      </c>
      <c r="J2184" t="b">
        <v>1</v>
      </c>
      <c r="K2184" t="s">
        <v>1828</v>
      </c>
      <c r="L2184">
        <f>ROUND(C2184/B2184*100,0)</f>
        <v>524</v>
      </c>
      <c r="M2184">
        <f>IFERROR(ROUND(C2184/I2184,2),0)</f>
        <v>44.17</v>
      </c>
      <c r="N2184" t="s">
        <v>1871</v>
      </c>
      <c r="O2184" t="s">
        <v>1889</v>
      </c>
      <c r="P2184" s="10">
        <f t="shared" si="68"/>
        <v>41879.900752314818</v>
      </c>
      <c r="Q2184" s="10">
        <f t="shared" si="69"/>
        <v>41914.900752314818</v>
      </c>
    </row>
    <row r="2185" spans="1:17" hidden="1" x14ac:dyDescent="0.3">
      <c r="A2185" s="7">
        <v>2183</v>
      </c>
      <c r="B2185" s="3">
        <v>1800</v>
      </c>
      <c r="C2185" s="5">
        <v>8807</v>
      </c>
      <c r="D2185" t="s">
        <v>1752</v>
      </c>
      <c r="E2185" t="s">
        <v>1757</v>
      </c>
      <c r="F2185">
        <v>1486616400</v>
      </c>
      <c r="G2185">
        <v>1484037977</v>
      </c>
      <c r="H2185" t="b">
        <v>0</v>
      </c>
      <c r="I2185">
        <v>279</v>
      </c>
      <c r="J2185" t="b">
        <v>1</v>
      </c>
      <c r="K2185" t="s">
        <v>1828</v>
      </c>
      <c r="L2185">
        <f>ROUND(C2185/B2185*100,0)</f>
        <v>489</v>
      </c>
      <c r="M2185">
        <f>IFERROR(ROUND(C2185/I2185,2),0)</f>
        <v>31.57</v>
      </c>
      <c r="N2185" t="s">
        <v>1871</v>
      </c>
      <c r="O2185" t="s">
        <v>1889</v>
      </c>
      <c r="P2185" s="10">
        <f t="shared" si="68"/>
        <v>42745.365474537044</v>
      </c>
      <c r="Q2185" s="10">
        <f t="shared" si="69"/>
        <v>42775.208333333328</v>
      </c>
    </row>
    <row r="2186" spans="1:17" hidden="1" x14ac:dyDescent="0.3">
      <c r="A2186" s="7">
        <v>2184</v>
      </c>
      <c r="B2186" s="3">
        <v>10000</v>
      </c>
      <c r="C2186" s="5">
        <v>28474</v>
      </c>
      <c r="D2186" t="s">
        <v>1752</v>
      </c>
      <c r="E2186" t="s">
        <v>1757</v>
      </c>
      <c r="F2186">
        <v>1453737600</v>
      </c>
      <c r="G2186">
        <v>1452530041</v>
      </c>
      <c r="H2186" t="b">
        <v>1</v>
      </c>
      <c r="I2186">
        <v>266</v>
      </c>
      <c r="J2186" t="b">
        <v>1</v>
      </c>
      <c r="K2186" t="s">
        <v>1828</v>
      </c>
      <c r="L2186">
        <f>ROUND(C2186/B2186*100,0)</f>
        <v>285</v>
      </c>
      <c r="M2186">
        <f>IFERROR(ROUND(C2186/I2186,2),0)</f>
        <v>107.05</v>
      </c>
      <c r="N2186" t="s">
        <v>1871</v>
      </c>
      <c r="O2186" t="s">
        <v>1889</v>
      </c>
      <c r="P2186" s="10">
        <f t="shared" si="68"/>
        <v>42380.690289351856</v>
      </c>
      <c r="Q2186" s="10">
        <f t="shared" si="69"/>
        <v>42394.666666666672</v>
      </c>
    </row>
    <row r="2187" spans="1:17" hidden="1" x14ac:dyDescent="0.3">
      <c r="A2187" s="7">
        <v>2185</v>
      </c>
      <c r="B2187" s="3">
        <v>5000</v>
      </c>
      <c r="C2187" s="5">
        <v>92848.5</v>
      </c>
      <c r="D2187" t="s">
        <v>1752</v>
      </c>
      <c r="E2187" t="s">
        <v>1758</v>
      </c>
      <c r="F2187">
        <v>1364286239</v>
      </c>
      <c r="G2187">
        <v>1360830239</v>
      </c>
      <c r="H2187" t="b">
        <v>0</v>
      </c>
      <c r="I2187">
        <v>623</v>
      </c>
      <c r="J2187" t="b">
        <v>1</v>
      </c>
      <c r="K2187" t="s">
        <v>1828</v>
      </c>
      <c r="L2187">
        <f>ROUND(C2187/B2187*100,0)</f>
        <v>1857</v>
      </c>
      <c r="M2187">
        <f>IFERROR(ROUND(C2187/I2187,2),0)</f>
        <v>149.03</v>
      </c>
      <c r="N2187" t="s">
        <v>1871</v>
      </c>
      <c r="O2187" t="s">
        <v>1889</v>
      </c>
      <c r="P2187" s="10">
        <f t="shared" si="68"/>
        <v>41319.349988425929</v>
      </c>
      <c r="Q2187" s="10">
        <f t="shared" si="69"/>
        <v>41359.349988425929</v>
      </c>
    </row>
    <row r="2188" spans="1:17" hidden="1" x14ac:dyDescent="0.3">
      <c r="A2188" s="7">
        <v>2186</v>
      </c>
      <c r="B2188" s="3">
        <v>20000</v>
      </c>
      <c r="C2188" s="5">
        <v>21935</v>
      </c>
      <c r="D2188" t="s">
        <v>1752</v>
      </c>
      <c r="E2188" t="s">
        <v>1757</v>
      </c>
      <c r="F2188">
        <v>1473213600</v>
      </c>
      <c r="G2188">
        <v>1470062743</v>
      </c>
      <c r="H2188" t="b">
        <v>0</v>
      </c>
      <c r="I2188">
        <v>392</v>
      </c>
      <c r="J2188" t="b">
        <v>1</v>
      </c>
      <c r="K2188" t="s">
        <v>1828</v>
      </c>
      <c r="L2188">
        <f>ROUND(C2188/B2188*100,0)</f>
        <v>110</v>
      </c>
      <c r="M2188">
        <f>IFERROR(ROUND(C2188/I2188,2),0)</f>
        <v>55.96</v>
      </c>
      <c r="N2188" t="s">
        <v>1871</v>
      </c>
      <c r="O2188" t="s">
        <v>1889</v>
      </c>
      <c r="P2188" s="10">
        <f t="shared" si="68"/>
        <v>42583.615081018521</v>
      </c>
      <c r="Q2188" s="10">
        <f t="shared" si="69"/>
        <v>42620.083333333328</v>
      </c>
    </row>
    <row r="2189" spans="1:17" hidden="1" x14ac:dyDescent="0.3">
      <c r="A2189" s="7">
        <v>2187</v>
      </c>
      <c r="B2189" s="3">
        <v>20000</v>
      </c>
      <c r="C2189" s="5">
        <v>202928.5</v>
      </c>
      <c r="D2189" t="s">
        <v>1752</v>
      </c>
      <c r="E2189" t="s">
        <v>1757</v>
      </c>
      <c r="F2189">
        <v>1428033540</v>
      </c>
      <c r="G2189">
        <v>1425531666</v>
      </c>
      <c r="H2189" t="b">
        <v>1</v>
      </c>
      <c r="I2189">
        <v>3562</v>
      </c>
      <c r="J2189" t="b">
        <v>1</v>
      </c>
      <c r="K2189" t="s">
        <v>1828</v>
      </c>
      <c r="L2189">
        <f>ROUND(C2189/B2189*100,0)</f>
        <v>1015</v>
      </c>
      <c r="M2189">
        <f>IFERROR(ROUND(C2189/I2189,2),0)</f>
        <v>56.97</v>
      </c>
      <c r="N2189" t="s">
        <v>1871</v>
      </c>
      <c r="O2189" t="s">
        <v>1889</v>
      </c>
      <c r="P2189" s="10">
        <f t="shared" si="68"/>
        <v>42068.209097222221</v>
      </c>
      <c r="Q2189" s="10">
        <f t="shared" si="69"/>
        <v>42097.165972222225</v>
      </c>
    </row>
    <row r="2190" spans="1:17" hidden="1" x14ac:dyDescent="0.3">
      <c r="A2190" s="7">
        <v>2188</v>
      </c>
      <c r="B2190" s="3">
        <v>5494</v>
      </c>
      <c r="C2190" s="5">
        <v>22645</v>
      </c>
      <c r="D2190" t="s">
        <v>1752</v>
      </c>
      <c r="E2190" t="s">
        <v>1759</v>
      </c>
      <c r="F2190">
        <v>1477414800</v>
      </c>
      <c r="G2190">
        <v>1474380241</v>
      </c>
      <c r="H2190" t="b">
        <v>0</v>
      </c>
      <c r="I2190">
        <v>514</v>
      </c>
      <c r="J2190" t="b">
        <v>1</v>
      </c>
      <c r="K2190" t="s">
        <v>1828</v>
      </c>
      <c r="L2190">
        <f>ROUND(C2190/B2190*100,0)</f>
        <v>412</v>
      </c>
      <c r="M2190">
        <f>IFERROR(ROUND(C2190/I2190,2),0)</f>
        <v>44.06</v>
      </c>
      <c r="N2190" t="s">
        <v>1871</v>
      </c>
      <c r="O2190" t="s">
        <v>1889</v>
      </c>
      <c r="P2190" s="10">
        <f t="shared" si="68"/>
        <v>42633.586122685185</v>
      </c>
      <c r="Q2190" s="10">
        <f t="shared" si="69"/>
        <v>42668.708333333328</v>
      </c>
    </row>
    <row r="2191" spans="1:17" hidden="1" x14ac:dyDescent="0.3">
      <c r="A2191" s="7">
        <v>2189</v>
      </c>
      <c r="B2191" s="3">
        <v>1200</v>
      </c>
      <c r="C2191" s="5">
        <v>6039</v>
      </c>
      <c r="D2191" t="s">
        <v>1752</v>
      </c>
      <c r="E2191" t="s">
        <v>1758</v>
      </c>
      <c r="F2191">
        <v>1461276000</v>
      </c>
      <c r="G2191">
        <v>1460055300</v>
      </c>
      <c r="H2191" t="b">
        <v>0</v>
      </c>
      <c r="I2191">
        <v>88</v>
      </c>
      <c r="J2191" t="b">
        <v>1</v>
      </c>
      <c r="K2191" t="s">
        <v>1828</v>
      </c>
      <c r="L2191">
        <f>ROUND(C2191/B2191*100,0)</f>
        <v>503</v>
      </c>
      <c r="M2191">
        <f>IFERROR(ROUND(C2191/I2191,2),0)</f>
        <v>68.63</v>
      </c>
      <c r="N2191" t="s">
        <v>1871</v>
      </c>
      <c r="O2191" t="s">
        <v>1889</v>
      </c>
      <c r="P2191" s="10">
        <f t="shared" si="68"/>
        <v>42467.788194444445</v>
      </c>
      <c r="Q2191" s="10">
        <f t="shared" si="69"/>
        <v>42481.916666666672</v>
      </c>
    </row>
    <row r="2192" spans="1:17" hidden="1" x14ac:dyDescent="0.3">
      <c r="A2192" s="7">
        <v>2190</v>
      </c>
      <c r="B2192" s="3">
        <v>19000</v>
      </c>
      <c r="C2192" s="5">
        <v>35076</v>
      </c>
      <c r="D2192" t="s">
        <v>1752</v>
      </c>
      <c r="E2192" t="s">
        <v>1757</v>
      </c>
      <c r="F2192">
        <v>1458716340</v>
      </c>
      <c r="G2192">
        <v>1455721204</v>
      </c>
      <c r="H2192" t="b">
        <v>0</v>
      </c>
      <c r="I2192">
        <v>537</v>
      </c>
      <c r="J2192" t="b">
        <v>1</v>
      </c>
      <c r="K2192" t="s">
        <v>1828</v>
      </c>
      <c r="L2192">
        <f>ROUND(C2192/B2192*100,0)</f>
        <v>185</v>
      </c>
      <c r="M2192">
        <f>IFERROR(ROUND(C2192/I2192,2),0)</f>
        <v>65.319999999999993</v>
      </c>
      <c r="N2192" t="s">
        <v>1871</v>
      </c>
      <c r="O2192" t="s">
        <v>1889</v>
      </c>
      <c r="P2192" s="10">
        <f t="shared" si="68"/>
        <v>42417.625046296293</v>
      </c>
      <c r="Q2192" s="10">
        <f t="shared" si="69"/>
        <v>42452.290972222225</v>
      </c>
    </row>
    <row r="2193" spans="1:17" hidden="1" x14ac:dyDescent="0.3">
      <c r="A2193" s="7">
        <v>2191</v>
      </c>
      <c r="B2193" s="3">
        <v>750</v>
      </c>
      <c r="C2193" s="5">
        <v>898</v>
      </c>
      <c r="D2193" t="s">
        <v>1752</v>
      </c>
      <c r="E2193" t="s">
        <v>1758</v>
      </c>
      <c r="F2193">
        <v>1487102427</v>
      </c>
      <c r="G2193">
        <v>1486065627</v>
      </c>
      <c r="H2193" t="b">
        <v>0</v>
      </c>
      <c r="I2193">
        <v>25</v>
      </c>
      <c r="J2193" t="b">
        <v>1</v>
      </c>
      <c r="K2193" t="s">
        <v>1828</v>
      </c>
      <c r="L2193">
        <f>ROUND(C2193/B2193*100,0)</f>
        <v>120</v>
      </c>
      <c r="M2193">
        <f>IFERROR(ROUND(C2193/I2193,2),0)</f>
        <v>35.92</v>
      </c>
      <c r="N2193" t="s">
        <v>1871</v>
      </c>
      <c r="O2193" t="s">
        <v>1889</v>
      </c>
      <c r="P2193" s="10">
        <f t="shared" si="68"/>
        <v>42768.833645833336</v>
      </c>
      <c r="Q2193" s="10">
        <f t="shared" si="69"/>
        <v>42780.833645833336</v>
      </c>
    </row>
    <row r="2194" spans="1:17" hidden="1" x14ac:dyDescent="0.3">
      <c r="A2194" s="7">
        <v>2192</v>
      </c>
      <c r="B2194" s="3">
        <v>12000</v>
      </c>
      <c r="C2194" s="5">
        <v>129748.82</v>
      </c>
      <c r="D2194" t="s">
        <v>1752</v>
      </c>
      <c r="E2194" t="s">
        <v>1758</v>
      </c>
      <c r="F2194">
        <v>1481842800</v>
      </c>
      <c r="G2194">
        <v>1479414344</v>
      </c>
      <c r="H2194" t="b">
        <v>0</v>
      </c>
      <c r="I2194">
        <v>3238</v>
      </c>
      <c r="J2194" t="b">
        <v>1</v>
      </c>
      <c r="K2194" t="s">
        <v>1828</v>
      </c>
      <c r="L2194">
        <f>ROUND(C2194/B2194*100,0)</f>
        <v>1081</v>
      </c>
      <c r="M2194">
        <f>IFERROR(ROUND(C2194/I2194,2),0)</f>
        <v>40.07</v>
      </c>
      <c r="N2194" t="s">
        <v>1871</v>
      </c>
      <c r="O2194" t="s">
        <v>1889</v>
      </c>
      <c r="P2194" s="10">
        <f t="shared" si="68"/>
        <v>42691.8512037037</v>
      </c>
      <c r="Q2194" s="10">
        <f t="shared" si="69"/>
        <v>42719.958333333328</v>
      </c>
    </row>
    <row r="2195" spans="1:17" hidden="1" x14ac:dyDescent="0.3">
      <c r="A2195" s="7">
        <v>2193</v>
      </c>
      <c r="B2195" s="3">
        <v>15000</v>
      </c>
      <c r="C2195" s="5">
        <v>67856</v>
      </c>
      <c r="D2195" t="s">
        <v>1752</v>
      </c>
      <c r="E2195" t="s">
        <v>1757</v>
      </c>
      <c r="F2195">
        <v>1479704340</v>
      </c>
      <c r="G2195">
        <v>1477043072</v>
      </c>
      <c r="H2195" t="b">
        <v>0</v>
      </c>
      <c r="I2195">
        <v>897</v>
      </c>
      <c r="J2195" t="b">
        <v>1</v>
      </c>
      <c r="K2195" t="s">
        <v>1828</v>
      </c>
      <c r="L2195">
        <f>ROUND(C2195/B2195*100,0)</f>
        <v>452</v>
      </c>
      <c r="M2195">
        <f>IFERROR(ROUND(C2195/I2195,2),0)</f>
        <v>75.650000000000006</v>
      </c>
      <c r="N2195" t="s">
        <v>1871</v>
      </c>
      <c r="O2195" t="s">
        <v>1889</v>
      </c>
      <c r="P2195" s="10">
        <f t="shared" si="68"/>
        <v>42664.405925925923</v>
      </c>
      <c r="Q2195" s="10">
        <f t="shared" si="69"/>
        <v>42695.207638888889</v>
      </c>
    </row>
    <row r="2196" spans="1:17" hidden="1" x14ac:dyDescent="0.3">
      <c r="A2196" s="7">
        <v>2194</v>
      </c>
      <c r="B2196" s="3">
        <v>10000</v>
      </c>
      <c r="C2196" s="5">
        <v>53737</v>
      </c>
      <c r="D2196" t="s">
        <v>1752</v>
      </c>
      <c r="E2196" t="s">
        <v>1757</v>
      </c>
      <c r="F2196">
        <v>1459012290</v>
      </c>
      <c r="G2196">
        <v>1456423890</v>
      </c>
      <c r="H2196" t="b">
        <v>0</v>
      </c>
      <c r="I2196">
        <v>878</v>
      </c>
      <c r="J2196" t="b">
        <v>1</v>
      </c>
      <c r="K2196" t="s">
        <v>1828</v>
      </c>
      <c r="L2196">
        <f>ROUND(C2196/B2196*100,0)</f>
        <v>537</v>
      </c>
      <c r="M2196">
        <f>IFERROR(ROUND(C2196/I2196,2),0)</f>
        <v>61.2</v>
      </c>
      <c r="N2196" t="s">
        <v>1871</v>
      </c>
      <c r="O2196" t="s">
        <v>1889</v>
      </c>
      <c r="P2196" s="10">
        <f t="shared" si="68"/>
        <v>42425.757986111115</v>
      </c>
      <c r="Q2196" s="10">
        <f t="shared" si="69"/>
        <v>42455.716319444444</v>
      </c>
    </row>
    <row r="2197" spans="1:17" hidden="1" x14ac:dyDescent="0.3">
      <c r="A2197" s="7">
        <v>2195</v>
      </c>
      <c r="B2197" s="3">
        <v>4600</v>
      </c>
      <c r="C2197" s="5">
        <v>5535</v>
      </c>
      <c r="D2197" t="s">
        <v>1752</v>
      </c>
      <c r="E2197" t="s">
        <v>1757</v>
      </c>
      <c r="F2197">
        <v>1439317900</v>
      </c>
      <c r="G2197">
        <v>1436725900</v>
      </c>
      <c r="H2197" t="b">
        <v>0</v>
      </c>
      <c r="I2197">
        <v>115</v>
      </c>
      <c r="J2197" t="b">
        <v>1</v>
      </c>
      <c r="K2197" t="s">
        <v>1828</v>
      </c>
      <c r="L2197">
        <f>ROUND(C2197/B2197*100,0)</f>
        <v>120</v>
      </c>
      <c r="M2197">
        <f>IFERROR(ROUND(C2197/I2197,2),0)</f>
        <v>48.13</v>
      </c>
      <c r="N2197" t="s">
        <v>1871</v>
      </c>
      <c r="O2197" t="s">
        <v>1889</v>
      </c>
      <c r="P2197" s="10">
        <f t="shared" si="68"/>
        <v>42197.771990740745</v>
      </c>
      <c r="Q2197" s="10">
        <f t="shared" si="69"/>
        <v>42227.771990740745</v>
      </c>
    </row>
    <row r="2198" spans="1:17" hidden="1" x14ac:dyDescent="0.3">
      <c r="A2198" s="7">
        <v>2196</v>
      </c>
      <c r="B2198" s="3">
        <v>14000</v>
      </c>
      <c r="C2198" s="5">
        <v>15937</v>
      </c>
      <c r="D2198" t="s">
        <v>1752</v>
      </c>
      <c r="E2198" t="s">
        <v>1757</v>
      </c>
      <c r="F2198">
        <v>1480662000</v>
      </c>
      <c r="G2198">
        <v>1478000502</v>
      </c>
      <c r="H2198" t="b">
        <v>0</v>
      </c>
      <c r="I2198">
        <v>234</v>
      </c>
      <c r="J2198" t="b">
        <v>1</v>
      </c>
      <c r="K2198" t="s">
        <v>1828</v>
      </c>
      <c r="L2198">
        <f>ROUND(C2198/B2198*100,0)</f>
        <v>114</v>
      </c>
      <c r="M2198">
        <f>IFERROR(ROUND(C2198/I2198,2),0)</f>
        <v>68.11</v>
      </c>
      <c r="N2198" t="s">
        <v>1871</v>
      </c>
      <c r="O2198" t="s">
        <v>1889</v>
      </c>
      <c r="P2198" s="10">
        <f t="shared" si="68"/>
        <v>42675.487291666665</v>
      </c>
      <c r="Q2198" s="10">
        <f t="shared" si="69"/>
        <v>42706.291666666672</v>
      </c>
    </row>
    <row r="2199" spans="1:17" hidden="1" x14ac:dyDescent="0.3">
      <c r="A2199" s="7">
        <v>2197</v>
      </c>
      <c r="B2199" s="3">
        <v>30000</v>
      </c>
      <c r="C2199" s="5">
        <v>285309.33</v>
      </c>
      <c r="D2199" t="s">
        <v>1752</v>
      </c>
      <c r="E2199" t="s">
        <v>1757</v>
      </c>
      <c r="F2199">
        <v>1425132059</v>
      </c>
      <c r="G2199">
        <v>1422540059</v>
      </c>
      <c r="H2199" t="b">
        <v>0</v>
      </c>
      <c r="I2199">
        <v>4330</v>
      </c>
      <c r="J2199" t="b">
        <v>1</v>
      </c>
      <c r="K2199" t="s">
        <v>1828</v>
      </c>
      <c r="L2199">
        <f>ROUND(C2199/B2199*100,0)</f>
        <v>951</v>
      </c>
      <c r="M2199">
        <f>IFERROR(ROUND(C2199/I2199,2),0)</f>
        <v>65.89</v>
      </c>
      <c r="N2199" t="s">
        <v>1871</v>
      </c>
      <c r="O2199" t="s">
        <v>1889</v>
      </c>
      <c r="P2199" s="10">
        <f t="shared" si="68"/>
        <v>42033.584016203706</v>
      </c>
      <c r="Q2199" s="10">
        <f t="shared" si="69"/>
        <v>42063.584016203706</v>
      </c>
    </row>
    <row r="2200" spans="1:17" hidden="1" x14ac:dyDescent="0.3">
      <c r="A2200" s="7">
        <v>2198</v>
      </c>
      <c r="B2200" s="3">
        <v>40000</v>
      </c>
      <c r="C2200" s="5">
        <v>53157</v>
      </c>
      <c r="D2200" t="s">
        <v>1752</v>
      </c>
      <c r="E2200" t="s">
        <v>1757</v>
      </c>
      <c r="F2200">
        <v>1447507200</v>
      </c>
      <c r="G2200">
        <v>1444911600</v>
      </c>
      <c r="H2200" t="b">
        <v>0</v>
      </c>
      <c r="I2200">
        <v>651</v>
      </c>
      <c r="J2200" t="b">
        <v>1</v>
      </c>
      <c r="K2200" t="s">
        <v>1828</v>
      </c>
      <c r="L2200">
        <f>ROUND(C2200/B2200*100,0)</f>
        <v>133</v>
      </c>
      <c r="M2200">
        <f>IFERROR(ROUND(C2200/I2200,2),0)</f>
        <v>81.650000000000006</v>
      </c>
      <c r="N2200" t="s">
        <v>1871</v>
      </c>
      <c r="O2200" t="s">
        <v>1889</v>
      </c>
      <c r="P2200" s="10">
        <f t="shared" si="68"/>
        <v>42292.513888888891</v>
      </c>
      <c r="Q2200" s="10">
        <f t="shared" si="69"/>
        <v>42322.555555555555</v>
      </c>
    </row>
    <row r="2201" spans="1:17" hidden="1" x14ac:dyDescent="0.3">
      <c r="A2201" s="7">
        <v>2199</v>
      </c>
      <c r="B2201" s="3">
        <v>9000</v>
      </c>
      <c r="C2201" s="5">
        <v>13228</v>
      </c>
      <c r="D2201" t="s">
        <v>1752</v>
      </c>
      <c r="E2201" t="s">
        <v>1774</v>
      </c>
      <c r="F2201">
        <v>1444903198</v>
      </c>
      <c r="G2201">
        <v>1442311198</v>
      </c>
      <c r="H2201" t="b">
        <v>1</v>
      </c>
      <c r="I2201">
        <v>251</v>
      </c>
      <c r="J2201" t="b">
        <v>1</v>
      </c>
      <c r="K2201" t="s">
        <v>1828</v>
      </c>
      <c r="L2201">
        <f>ROUND(C2201/B2201*100,0)</f>
        <v>147</v>
      </c>
      <c r="M2201">
        <f>IFERROR(ROUND(C2201/I2201,2),0)</f>
        <v>52.7</v>
      </c>
      <c r="N2201" t="s">
        <v>1871</v>
      </c>
      <c r="O2201" t="s">
        <v>1889</v>
      </c>
      <c r="P2201" s="10">
        <f t="shared" si="68"/>
        <v>42262.416643518518</v>
      </c>
      <c r="Q2201" s="10">
        <f t="shared" si="69"/>
        <v>42292.416643518518</v>
      </c>
    </row>
    <row r="2202" spans="1:17" hidden="1" x14ac:dyDescent="0.3">
      <c r="A2202" s="7">
        <v>2200</v>
      </c>
      <c r="B2202" s="3">
        <v>2000</v>
      </c>
      <c r="C2202" s="5">
        <v>10843</v>
      </c>
      <c r="D2202" t="s">
        <v>1752</v>
      </c>
      <c r="E2202" t="s">
        <v>1758</v>
      </c>
      <c r="F2202">
        <v>1436151600</v>
      </c>
      <c r="G2202">
        <v>1433775668</v>
      </c>
      <c r="H2202" t="b">
        <v>0</v>
      </c>
      <c r="I2202">
        <v>263</v>
      </c>
      <c r="J2202" t="b">
        <v>1</v>
      </c>
      <c r="K2202" t="s">
        <v>1828</v>
      </c>
      <c r="L2202">
        <f>ROUND(C2202/B2202*100,0)</f>
        <v>542</v>
      </c>
      <c r="M2202">
        <f>IFERROR(ROUND(C2202/I2202,2),0)</f>
        <v>41.23</v>
      </c>
      <c r="N2202" t="s">
        <v>1871</v>
      </c>
      <c r="O2202" t="s">
        <v>1889</v>
      </c>
      <c r="P2202" s="10">
        <f t="shared" si="68"/>
        <v>42163.625787037032</v>
      </c>
      <c r="Q2202" s="10">
        <f t="shared" si="69"/>
        <v>42191.125</v>
      </c>
    </row>
    <row r="2203" spans="1:17" hidden="1" x14ac:dyDescent="0.3">
      <c r="A2203" s="7">
        <v>2201</v>
      </c>
      <c r="B2203" s="3">
        <v>110</v>
      </c>
      <c r="C2203" s="5">
        <v>420.99</v>
      </c>
      <c r="D2203" t="s">
        <v>1752</v>
      </c>
      <c r="E2203" t="s">
        <v>1758</v>
      </c>
      <c r="F2203">
        <v>1358367565</v>
      </c>
      <c r="G2203">
        <v>1357157965</v>
      </c>
      <c r="H2203" t="b">
        <v>0</v>
      </c>
      <c r="I2203">
        <v>28</v>
      </c>
      <c r="J2203" t="b">
        <v>1</v>
      </c>
      <c r="K2203" t="s">
        <v>1811</v>
      </c>
      <c r="L2203">
        <f>ROUND(C2203/B2203*100,0)</f>
        <v>383</v>
      </c>
      <c r="M2203">
        <f>IFERROR(ROUND(C2203/I2203,2),0)</f>
        <v>15.04</v>
      </c>
      <c r="N2203" t="s">
        <v>1863</v>
      </c>
      <c r="O2203" t="s">
        <v>1868</v>
      </c>
      <c r="P2203" s="10">
        <f t="shared" si="68"/>
        <v>41276.846817129634</v>
      </c>
      <c r="Q2203" s="10">
        <f t="shared" si="69"/>
        <v>41290.846817129634</v>
      </c>
    </row>
    <row r="2204" spans="1:17" hidden="1" x14ac:dyDescent="0.3">
      <c r="A2204" s="7">
        <v>2202</v>
      </c>
      <c r="B2204" s="3">
        <v>4000</v>
      </c>
      <c r="C2204" s="5">
        <v>28167.25</v>
      </c>
      <c r="D2204" t="s">
        <v>1752</v>
      </c>
      <c r="E2204" t="s">
        <v>1757</v>
      </c>
      <c r="F2204">
        <v>1351801368</v>
      </c>
      <c r="G2204">
        <v>1349209368</v>
      </c>
      <c r="H2204" t="b">
        <v>0</v>
      </c>
      <c r="I2204">
        <v>721</v>
      </c>
      <c r="J2204" t="b">
        <v>1</v>
      </c>
      <c r="K2204" t="s">
        <v>1811</v>
      </c>
      <c r="L2204">
        <f>ROUND(C2204/B2204*100,0)</f>
        <v>704</v>
      </c>
      <c r="M2204">
        <f>IFERROR(ROUND(C2204/I2204,2),0)</f>
        <v>39.07</v>
      </c>
      <c r="N2204" t="s">
        <v>1863</v>
      </c>
      <c r="O2204" t="s">
        <v>1868</v>
      </c>
      <c r="P2204" s="10">
        <f t="shared" si="68"/>
        <v>41184.849166666667</v>
      </c>
      <c r="Q2204" s="10">
        <f t="shared" si="69"/>
        <v>41214.849166666667</v>
      </c>
    </row>
    <row r="2205" spans="1:17" hidden="1" x14ac:dyDescent="0.3">
      <c r="A2205" s="7">
        <v>2203</v>
      </c>
      <c r="B2205" s="3">
        <v>2000</v>
      </c>
      <c r="C2205" s="5">
        <v>2191</v>
      </c>
      <c r="D2205" t="s">
        <v>1752</v>
      </c>
      <c r="E2205" t="s">
        <v>1762</v>
      </c>
      <c r="F2205">
        <v>1443127082</v>
      </c>
      <c r="G2205">
        <v>1440535082</v>
      </c>
      <c r="H2205" t="b">
        <v>0</v>
      </c>
      <c r="I2205">
        <v>50</v>
      </c>
      <c r="J2205" t="b">
        <v>1</v>
      </c>
      <c r="K2205" t="s">
        <v>1811</v>
      </c>
      <c r="L2205">
        <f>ROUND(C2205/B2205*100,0)</f>
        <v>110</v>
      </c>
      <c r="M2205">
        <f>IFERROR(ROUND(C2205/I2205,2),0)</f>
        <v>43.82</v>
      </c>
      <c r="N2205" t="s">
        <v>1863</v>
      </c>
      <c r="O2205" t="s">
        <v>1868</v>
      </c>
      <c r="P2205" s="10">
        <f t="shared" si="68"/>
        <v>42241.85974537037</v>
      </c>
      <c r="Q2205" s="10">
        <f t="shared" si="69"/>
        <v>42271.85974537037</v>
      </c>
    </row>
    <row r="2206" spans="1:17" hidden="1" x14ac:dyDescent="0.3">
      <c r="A2206" s="7">
        <v>2204</v>
      </c>
      <c r="B2206" s="3">
        <v>1500</v>
      </c>
      <c r="C2206" s="5">
        <v>1993</v>
      </c>
      <c r="D2206" t="s">
        <v>1752</v>
      </c>
      <c r="E2206" t="s">
        <v>1757</v>
      </c>
      <c r="F2206">
        <v>1362814119</v>
      </c>
      <c r="G2206">
        <v>1360222119</v>
      </c>
      <c r="H2206" t="b">
        <v>0</v>
      </c>
      <c r="I2206">
        <v>73</v>
      </c>
      <c r="J2206" t="b">
        <v>1</v>
      </c>
      <c r="K2206" t="s">
        <v>1811</v>
      </c>
      <c r="L2206">
        <f>ROUND(C2206/B2206*100,0)</f>
        <v>133</v>
      </c>
      <c r="M2206">
        <f>IFERROR(ROUND(C2206/I2206,2),0)</f>
        <v>27.3</v>
      </c>
      <c r="N2206" t="s">
        <v>1863</v>
      </c>
      <c r="O2206" t="s">
        <v>1868</v>
      </c>
      <c r="P2206" s="10">
        <f t="shared" si="68"/>
        <v>41312.311562499999</v>
      </c>
      <c r="Q2206" s="10">
        <f t="shared" si="69"/>
        <v>41342.311562499999</v>
      </c>
    </row>
    <row r="2207" spans="1:17" hidden="1" x14ac:dyDescent="0.3">
      <c r="A2207" s="7">
        <v>2205</v>
      </c>
      <c r="B2207" s="3">
        <v>750</v>
      </c>
      <c r="C2207" s="5">
        <v>1140</v>
      </c>
      <c r="D2207" t="s">
        <v>1752</v>
      </c>
      <c r="E2207" t="s">
        <v>1757</v>
      </c>
      <c r="F2207">
        <v>1338579789</v>
      </c>
      <c r="G2207">
        <v>1335987789</v>
      </c>
      <c r="H2207" t="b">
        <v>0</v>
      </c>
      <c r="I2207">
        <v>27</v>
      </c>
      <c r="J2207" t="b">
        <v>1</v>
      </c>
      <c r="K2207" t="s">
        <v>1811</v>
      </c>
      <c r="L2207">
        <f>ROUND(C2207/B2207*100,0)</f>
        <v>152</v>
      </c>
      <c r="M2207">
        <f>IFERROR(ROUND(C2207/I2207,2),0)</f>
        <v>42.22</v>
      </c>
      <c r="N2207" t="s">
        <v>1863</v>
      </c>
      <c r="O2207" t="s">
        <v>1868</v>
      </c>
      <c r="P2207" s="10">
        <f t="shared" si="68"/>
        <v>41031.82163194444</v>
      </c>
      <c r="Q2207" s="10">
        <f t="shared" si="69"/>
        <v>41061.82163194444</v>
      </c>
    </row>
    <row r="2208" spans="1:17" hidden="1" x14ac:dyDescent="0.3">
      <c r="A2208" s="7">
        <v>2206</v>
      </c>
      <c r="B2208" s="3">
        <v>1100</v>
      </c>
      <c r="C2208" s="5">
        <v>1130</v>
      </c>
      <c r="D2208" t="s">
        <v>1752</v>
      </c>
      <c r="E2208" t="s">
        <v>1757</v>
      </c>
      <c r="F2208">
        <v>1334556624</v>
      </c>
      <c r="G2208">
        <v>1333001424</v>
      </c>
      <c r="H2208" t="b">
        <v>0</v>
      </c>
      <c r="I2208">
        <v>34</v>
      </c>
      <c r="J2208" t="b">
        <v>1</v>
      </c>
      <c r="K2208" t="s">
        <v>1811</v>
      </c>
      <c r="L2208">
        <f>ROUND(C2208/B2208*100,0)</f>
        <v>103</v>
      </c>
      <c r="M2208">
        <f>IFERROR(ROUND(C2208/I2208,2),0)</f>
        <v>33.24</v>
      </c>
      <c r="N2208" t="s">
        <v>1863</v>
      </c>
      <c r="O2208" t="s">
        <v>1868</v>
      </c>
      <c r="P2208" s="10">
        <f t="shared" si="68"/>
        <v>40997.257222222222</v>
      </c>
      <c r="Q2208" s="10">
        <f t="shared" si="69"/>
        <v>41015.257222222222</v>
      </c>
    </row>
    <row r="2209" spans="1:17" hidden="1" x14ac:dyDescent="0.3">
      <c r="A2209" s="7">
        <v>2207</v>
      </c>
      <c r="B2209" s="3">
        <v>2000</v>
      </c>
      <c r="C2209" s="5">
        <v>2000</v>
      </c>
      <c r="D2209" t="s">
        <v>1752</v>
      </c>
      <c r="E2209" t="s">
        <v>1757</v>
      </c>
      <c r="F2209">
        <v>1384580373</v>
      </c>
      <c r="G2209">
        <v>1381984773</v>
      </c>
      <c r="H2209" t="b">
        <v>0</v>
      </c>
      <c r="I2209">
        <v>7</v>
      </c>
      <c r="J2209" t="b">
        <v>1</v>
      </c>
      <c r="K2209" t="s">
        <v>1811</v>
      </c>
      <c r="L2209">
        <f>ROUND(C2209/B2209*100,0)</f>
        <v>100</v>
      </c>
      <c r="M2209">
        <f>IFERROR(ROUND(C2209/I2209,2),0)</f>
        <v>285.70999999999998</v>
      </c>
      <c r="N2209" t="s">
        <v>1863</v>
      </c>
      <c r="O2209" t="s">
        <v>1868</v>
      </c>
      <c r="P2209" s="10">
        <f t="shared" si="68"/>
        <v>41564.194131944445</v>
      </c>
      <c r="Q2209" s="10">
        <f t="shared" si="69"/>
        <v>41594.235798611109</v>
      </c>
    </row>
    <row r="2210" spans="1:17" hidden="1" x14ac:dyDescent="0.3">
      <c r="A2210" s="7">
        <v>2208</v>
      </c>
      <c r="B2210" s="3">
        <v>1000</v>
      </c>
      <c r="C2210" s="5">
        <v>1016</v>
      </c>
      <c r="D2210" t="s">
        <v>1752</v>
      </c>
      <c r="E2210" t="s">
        <v>1757</v>
      </c>
      <c r="F2210">
        <v>1333771200</v>
      </c>
      <c r="G2210">
        <v>1328649026</v>
      </c>
      <c r="H2210" t="b">
        <v>0</v>
      </c>
      <c r="I2210">
        <v>24</v>
      </c>
      <c r="J2210" t="b">
        <v>1</v>
      </c>
      <c r="K2210" t="s">
        <v>1811</v>
      </c>
      <c r="L2210">
        <f>ROUND(C2210/B2210*100,0)</f>
        <v>102</v>
      </c>
      <c r="M2210">
        <f>IFERROR(ROUND(C2210/I2210,2),0)</f>
        <v>42.33</v>
      </c>
      <c r="N2210" t="s">
        <v>1863</v>
      </c>
      <c r="O2210" t="s">
        <v>1868</v>
      </c>
      <c r="P2210" s="10">
        <f t="shared" si="68"/>
        <v>40946.882245370369</v>
      </c>
      <c r="Q2210" s="10">
        <f t="shared" si="69"/>
        <v>41006.166666666664</v>
      </c>
    </row>
    <row r="2211" spans="1:17" hidden="1" x14ac:dyDescent="0.3">
      <c r="A2211" s="7">
        <v>2209</v>
      </c>
      <c r="B2211" s="3">
        <v>500</v>
      </c>
      <c r="C2211" s="5">
        <v>754</v>
      </c>
      <c r="D2211" t="s">
        <v>1752</v>
      </c>
      <c r="E2211" t="s">
        <v>1758</v>
      </c>
      <c r="F2211">
        <v>1397516400</v>
      </c>
      <c r="G2211">
        <v>1396524644</v>
      </c>
      <c r="H2211" t="b">
        <v>0</v>
      </c>
      <c r="I2211">
        <v>15</v>
      </c>
      <c r="J2211" t="b">
        <v>1</v>
      </c>
      <c r="K2211" t="s">
        <v>1811</v>
      </c>
      <c r="L2211">
        <f>ROUND(C2211/B2211*100,0)</f>
        <v>151</v>
      </c>
      <c r="M2211">
        <f>IFERROR(ROUND(C2211/I2211,2),0)</f>
        <v>50.27</v>
      </c>
      <c r="N2211" t="s">
        <v>1863</v>
      </c>
      <c r="O2211" t="s">
        <v>1868</v>
      </c>
      <c r="P2211" s="10">
        <f t="shared" si="68"/>
        <v>41732.479675925926</v>
      </c>
      <c r="Q2211" s="10">
        <f t="shared" si="69"/>
        <v>41743.958333333336</v>
      </c>
    </row>
    <row r="2212" spans="1:17" hidden="1" x14ac:dyDescent="0.3">
      <c r="A2212" s="7">
        <v>2210</v>
      </c>
      <c r="B2212" s="3">
        <v>4000</v>
      </c>
      <c r="C2212" s="5">
        <v>4457</v>
      </c>
      <c r="D2212" t="s">
        <v>1752</v>
      </c>
      <c r="E2212" t="s">
        <v>1757</v>
      </c>
      <c r="F2212">
        <v>1334424960</v>
      </c>
      <c r="G2212">
        <v>1329442510</v>
      </c>
      <c r="H2212" t="b">
        <v>0</v>
      </c>
      <c r="I2212">
        <v>72</v>
      </c>
      <c r="J2212" t="b">
        <v>1</v>
      </c>
      <c r="K2212" t="s">
        <v>1811</v>
      </c>
      <c r="L2212">
        <f>ROUND(C2212/B2212*100,0)</f>
        <v>111</v>
      </c>
      <c r="M2212">
        <f>IFERROR(ROUND(C2212/I2212,2),0)</f>
        <v>61.9</v>
      </c>
      <c r="N2212" t="s">
        <v>1863</v>
      </c>
      <c r="O2212" t="s">
        <v>1868</v>
      </c>
      <c r="P2212" s="10">
        <f t="shared" si="68"/>
        <v>40956.066087962965</v>
      </c>
      <c r="Q2212" s="10">
        <f t="shared" si="69"/>
        <v>41013.73333333333</v>
      </c>
    </row>
    <row r="2213" spans="1:17" hidden="1" x14ac:dyDescent="0.3">
      <c r="A2213" s="7">
        <v>2211</v>
      </c>
      <c r="B2213" s="3">
        <v>2500</v>
      </c>
      <c r="C2213" s="5">
        <v>4890</v>
      </c>
      <c r="D2213" t="s">
        <v>1752</v>
      </c>
      <c r="E2213" t="s">
        <v>1757</v>
      </c>
      <c r="F2213">
        <v>1397113140</v>
      </c>
      <c r="G2213">
        <v>1395168625</v>
      </c>
      <c r="H2213" t="b">
        <v>0</v>
      </c>
      <c r="I2213">
        <v>120</v>
      </c>
      <c r="J2213" t="b">
        <v>1</v>
      </c>
      <c r="K2213" t="s">
        <v>1811</v>
      </c>
      <c r="L2213">
        <f>ROUND(C2213/B2213*100,0)</f>
        <v>196</v>
      </c>
      <c r="M2213">
        <f>IFERROR(ROUND(C2213/I2213,2),0)</f>
        <v>40.75</v>
      </c>
      <c r="N2213" t="s">
        <v>1863</v>
      </c>
      <c r="O2213" t="s">
        <v>1868</v>
      </c>
      <c r="P2213" s="10">
        <f t="shared" si="68"/>
        <v>41716.785011574073</v>
      </c>
      <c r="Q2213" s="10">
        <f t="shared" si="69"/>
        <v>41739.290972222225</v>
      </c>
    </row>
    <row r="2214" spans="1:17" hidden="1" x14ac:dyDescent="0.3">
      <c r="A2214" s="7">
        <v>2212</v>
      </c>
      <c r="B2214" s="3">
        <v>6000</v>
      </c>
      <c r="C2214" s="5">
        <v>6863</v>
      </c>
      <c r="D2214" t="s">
        <v>1752</v>
      </c>
      <c r="E2214" t="s">
        <v>1757</v>
      </c>
      <c r="F2214">
        <v>1383526800</v>
      </c>
      <c r="G2214">
        <v>1380650177</v>
      </c>
      <c r="H2214" t="b">
        <v>0</v>
      </c>
      <c r="I2214">
        <v>123</v>
      </c>
      <c r="J2214" t="b">
        <v>1</v>
      </c>
      <c r="K2214" t="s">
        <v>1811</v>
      </c>
      <c r="L2214">
        <f>ROUND(C2214/B2214*100,0)</f>
        <v>114</v>
      </c>
      <c r="M2214">
        <f>IFERROR(ROUND(C2214/I2214,2),0)</f>
        <v>55.8</v>
      </c>
      <c r="N2214" t="s">
        <v>1863</v>
      </c>
      <c r="O2214" t="s">
        <v>1868</v>
      </c>
      <c r="P2214" s="10">
        <f t="shared" si="68"/>
        <v>41548.747418981482</v>
      </c>
      <c r="Q2214" s="10">
        <f t="shared" si="69"/>
        <v>41582.041666666664</v>
      </c>
    </row>
    <row r="2215" spans="1:17" hidden="1" x14ac:dyDescent="0.3">
      <c r="A2215" s="7">
        <v>2213</v>
      </c>
      <c r="B2215" s="3">
        <v>5</v>
      </c>
      <c r="C2215" s="5">
        <v>10</v>
      </c>
      <c r="D2215" t="s">
        <v>1752</v>
      </c>
      <c r="E2215" t="s">
        <v>1757</v>
      </c>
      <c r="F2215">
        <v>1431719379</v>
      </c>
      <c r="G2215">
        <v>1429127379</v>
      </c>
      <c r="H2215" t="b">
        <v>0</v>
      </c>
      <c r="I2215">
        <v>1</v>
      </c>
      <c r="J2215" t="b">
        <v>1</v>
      </c>
      <c r="K2215" t="s">
        <v>1811</v>
      </c>
      <c r="L2215">
        <f>ROUND(C2215/B2215*100,0)</f>
        <v>200</v>
      </c>
      <c r="M2215">
        <f>IFERROR(ROUND(C2215/I2215,2),0)</f>
        <v>10</v>
      </c>
      <c r="N2215" t="s">
        <v>1863</v>
      </c>
      <c r="O2215" t="s">
        <v>1868</v>
      </c>
      <c r="P2215" s="10">
        <f t="shared" si="68"/>
        <v>42109.826145833329</v>
      </c>
      <c r="Q2215" s="10">
        <f t="shared" si="69"/>
        <v>42139.826145833329</v>
      </c>
    </row>
    <row r="2216" spans="1:17" hidden="1" x14ac:dyDescent="0.3">
      <c r="A2216" s="7">
        <v>2214</v>
      </c>
      <c r="B2216" s="3">
        <v>600</v>
      </c>
      <c r="C2216" s="5">
        <v>1755.01</v>
      </c>
      <c r="D2216" t="s">
        <v>1752</v>
      </c>
      <c r="E2216" t="s">
        <v>1757</v>
      </c>
      <c r="F2216">
        <v>1391713248</v>
      </c>
      <c r="G2216">
        <v>1389121248</v>
      </c>
      <c r="H2216" t="b">
        <v>0</v>
      </c>
      <c r="I2216">
        <v>24</v>
      </c>
      <c r="J2216" t="b">
        <v>1</v>
      </c>
      <c r="K2216" t="s">
        <v>1811</v>
      </c>
      <c r="L2216">
        <f>ROUND(C2216/B2216*100,0)</f>
        <v>293</v>
      </c>
      <c r="M2216">
        <f>IFERROR(ROUND(C2216/I2216,2),0)</f>
        <v>73.13</v>
      </c>
      <c r="N2216" t="s">
        <v>1863</v>
      </c>
      <c r="O2216" t="s">
        <v>1868</v>
      </c>
      <c r="P2216" s="10">
        <f t="shared" si="68"/>
        <v>41646.792222222226</v>
      </c>
      <c r="Q2216" s="10">
        <f t="shared" si="69"/>
        <v>41676.792222222226</v>
      </c>
    </row>
    <row r="2217" spans="1:17" hidden="1" x14ac:dyDescent="0.3">
      <c r="A2217" s="7">
        <v>2215</v>
      </c>
      <c r="B2217" s="3">
        <v>550</v>
      </c>
      <c r="C2217" s="5">
        <v>860</v>
      </c>
      <c r="D2217" t="s">
        <v>1752</v>
      </c>
      <c r="E2217" t="s">
        <v>1757</v>
      </c>
      <c r="F2217">
        <v>1331621940</v>
      </c>
      <c r="G2217">
        <v>1329671572</v>
      </c>
      <c r="H2217" t="b">
        <v>0</v>
      </c>
      <c r="I2217">
        <v>33</v>
      </c>
      <c r="J2217" t="b">
        <v>1</v>
      </c>
      <c r="K2217" t="s">
        <v>1811</v>
      </c>
      <c r="L2217">
        <f>ROUND(C2217/B2217*100,0)</f>
        <v>156</v>
      </c>
      <c r="M2217">
        <f>IFERROR(ROUND(C2217/I2217,2),0)</f>
        <v>26.06</v>
      </c>
      <c r="N2217" t="s">
        <v>1863</v>
      </c>
      <c r="O2217" t="s">
        <v>1868</v>
      </c>
      <c r="P2217" s="10">
        <f t="shared" si="68"/>
        <v>40958.717268518521</v>
      </c>
      <c r="Q2217" s="10">
        <f t="shared" si="69"/>
        <v>40981.290972222225</v>
      </c>
    </row>
    <row r="2218" spans="1:17" hidden="1" x14ac:dyDescent="0.3">
      <c r="A2218" s="7">
        <v>2216</v>
      </c>
      <c r="B2218" s="3">
        <v>300</v>
      </c>
      <c r="C2218" s="5">
        <v>317</v>
      </c>
      <c r="D2218" t="s">
        <v>1752</v>
      </c>
      <c r="E2218" t="s">
        <v>1757</v>
      </c>
      <c r="F2218">
        <v>1437674545</v>
      </c>
      <c r="G2218">
        <v>1436464945</v>
      </c>
      <c r="H2218" t="b">
        <v>0</v>
      </c>
      <c r="I2218">
        <v>14</v>
      </c>
      <c r="J2218" t="b">
        <v>1</v>
      </c>
      <c r="K2218" t="s">
        <v>1811</v>
      </c>
      <c r="L2218">
        <f>ROUND(C2218/B2218*100,0)</f>
        <v>106</v>
      </c>
      <c r="M2218">
        <f>IFERROR(ROUND(C2218/I2218,2),0)</f>
        <v>22.64</v>
      </c>
      <c r="N2218" t="s">
        <v>1863</v>
      </c>
      <c r="O2218" t="s">
        <v>1868</v>
      </c>
      <c r="P2218" s="10">
        <f t="shared" si="68"/>
        <v>42194.751678240747</v>
      </c>
      <c r="Q2218" s="10">
        <f t="shared" si="69"/>
        <v>42208.751678240747</v>
      </c>
    </row>
    <row r="2219" spans="1:17" hidden="1" x14ac:dyDescent="0.3">
      <c r="A2219" s="7">
        <v>2217</v>
      </c>
      <c r="B2219" s="3">
        <v>420</v>
      </c>
      <c r="C2219" s="5">
        <v>425</v>
      </c>
      <c r="D2219" t="s">
        <v>1752</v>
      </c>
      <c r="E2219" t="s">
        <v>1757</v>
      </c>
      <c r="F2219">
        <v>1446451200</v>
      </c>
      <c r="G2219">
        <v>1445539113</v>
      </c>
      <c r="H2219" t="b">
        <v>0</v>
      </c>
      <c r="I2219">
        <v>9</v>
      </c>
      <c r="J2219" t="b">
        <v>1</v>
      </c>
      <c r="K2219" t="s">
        <v>1811</v>
      </c>
      <c r="L2219">
        <f>ROUND(C2219/B2219*100,0)</f>
        <v>101</v>
      </c>
      <c r="M2219">
        <f>IFERROR(ROUND(C2219/I2219,2),0)</f>
        <v>47.22</v>
      </c>
      <c r="N2219" t="s">
        <v>1863</v>
      </c>
      <c r="O2219" t="s">
        <v>1868</v>
      </c>
      <c r="P2219" s="10">
        <f t="shared" si="68"/>
        <v>42299.776770833334</v>
      </c>
      <c r="Q2219" s="10">
        <f t="shared" si="69"/>
        <v>42310.333333333328</v>
      </c>
    </row>
    <row r="2220" spans="1:17" hidden="1" x14ac:dyDescent="0.3">
      <c r="A2220" s="7">
        <v>2218</v>
      </c>
      <c r="B2220" s="3">
        <v>2000</v>
      </c>
      <c r="C2220" s="5">
        <v>2456.66</v>
      </c>
      <c r="D2220" t="s">
        <v>1752</v>
      </c>
      <c r="E2220" t="s">
        <v>1757</v>
      </c>
      <c r="F2220">
        <v>1346198400</v>
      </c>
      <c r="G2220">
        <v>1344281383</v>
      </c>
      <c r="H2220" t="b">
        <v>0</v>
      </c>
      <c r="I2220">
        <v>76</v>
      </c>
      <c r="J2220" t="b">
        <v>1</v>
      </c>
      <c r="K2220" t="s">
        <v>1811</v>
      </c>
      <c r="L2220">
        <f>ROUND(C2220/B2220*100,0)</f>
        <v>123</v>
      </c>
      <c r="M2220">
        <f>IFERROR(ROUND(C2220/I2220,2),0)</f>
        <v>32.32</v>
      </c>
      <c r="N2220" t="s">
        <v>1863</v>
      </c>
      <c r="O2220" t="s">
        <v>1868</v>
      </c>
      <c r="P2220" s="10">
        <f t="shared" si="68"/>
        <v>41127.812303240738</v>
      </c>
      <c r="Q2220" s="10">
        <f t="shared" si="69"/>
        <v>41150</v>
      </c>
    </row>
    <row r="2221" spans="1:17" hidden="1" x14ac:dyDescent="0.3">
      <c r="A2221" s="7">
        <v>2219</v>
      </c>
      <c r="B2221" s="3">
        <v>1000</v>
      </c>
      <c r="C2221" s="5">
        <v>1015</v>
      </c>
      <c r="D2221" t="s">
        <v>1752</v>
      </c>
      <c r="E2221" t="s">
        <v>1757</v>
      </c>
      <c r="F2221">
        <v>1440004512</v>
      </c>
      <c r="G2221">
        <v>1437412512</v>
      </c>
      <c r="H2221" t="b">
        <v>0</v>
      </c>
      <c r="I2221">
        <v>19</v>
      </c>
      <c r="J2221" t="b">
        <v>1</v>
      </c>
      <c r="K2221" t="s">
        <v>1811</v>
      </c>
      <c r="L2221">
        <f>ROUND(C2221/B2221*100,0)</f>
        <v>102</v>
      </c>
      <c r="M2221">
        <f>IFERROR(ROUND(C2221/I2221,2),0)</f>
        <v>53.42</v>
      </c>
      <c r="N2221" t="s">
        <v>1863</v>
      </c>
      <c r="O2221" t="s">
        <v>1868</v>
      </c>
      <c r="P2221" s="10">
        <f t="shared" si="68"/>
        <v>42205.718888888892</v>
      </c>
      <c r="Q2221" s="10">
        <f t="shared" si="69"/>
        <v>42235.718888888892</v>
      </c>
    </row>
    <row r="2222" spans="1:17" hidden="1" x14ac:dyDescent="0.3">
      <c r="A2222" s="7">
        <v>2220</v>
      </c>
      <c r="B2222" s="3">
        <v>3500</v>
      </c>
      <c r="C2222" s="5">
        <v>3540</v>
      </c>
      <c r="D2222" t="s">
        <v>1752</v>
      </c>
      <c r="E2222" t="s">
        <v>1757</v>
      </c>
      <c r="F2222">
        <v>1374888436</v>
      </c>
      <c r="G2222">
        <v>1372296436</v>
      </c>
      <c r="H2222" t="b">
        <v>0</v>
      </c>
      <c r="I2222">
        <v>69</v>
      </c>
      <c r="J2222" t="b">
        <v>1</v>
      </c>
      <c r="K2222" t="s">
        <v>1811</v>
      </c>
      <c r="L2222">
        <f>ROUND(C2222/B2222*100,0)</f>
        <v>101</v>
      </c>
      <c r="M2222">
        <f>IFERROR(ROUND(C2222/I2222,2),0)</f>
        <v>51.3</v>
      </c>
      <c r="N2222" t="s">
        <v>1863</v>
      </c>
      <c r="O2222" t="s">
        <v>1868</v>
      </c>
      <c r="P2222" s="10">
        <f t="shared" si="68"/>
        <v>41452.060601851852</v>
      </c>
      <c r="Q2222" s="10">
        <f t="shared" si="69"/>
        <v>41482.060601851852</v>
      </c>
    </row>
    <row r="2223" spans="1:17" hidden="1" x14ac:dyDescent="0.3">
      <c r="A2223" s="7">
        <v>2221</v>
      </c>
      <c r="B2223" s="3">
        <v>7500</v>
      </c>
      <c r="C2223" s="5">
        <v>8109</v>
      </c>
      <c r="D2223" t="s">
        <v>1752</v>
      </c>
      <c r="E2223" t="s">
        <v>1757</v>
      </c>
      <c r="F2223">
        <v>1461369600</v>
      </c>
      <c r="G2223">
        <v>1458748809</v>
      </c>
      <c r="H2223" t="b">
        <v>0</v>
      </c>
      <c r="I2223">
        <v>218</v>
      </c>
      <c r="J2223" t="b">
        <v>1</v>
      </c>
      <c r="K2223" t="s">
        <v>1828</v>
      </c>
      <c r="L2223">
        <f>ROUND(C2223/B2223*100,0)</f>
        <v>108</v>
      </c>
      <c r="M2223">
        <f>IFERROR(ROUND(C2223/I2223,2),0)</f>
        <v>37.200000000000003</v>
      </c>
      <c r="N2223" t="s">
        <v>1871</v>
      </c>
      <c r="O2223" t="s">
        <v>1889</v>
      </c>
      <c r="P2223" s="10">
        <f t="shared" si="68"/>
        <v>42452.666770833333</v>
      </c>
      <c r="Q2223" s="10">
        <f t="shared" si="69"/>
        <v>42483</v>
      </c>
    </row>
    <row r="2224" spans="1:17" hidden="1" x14ac:dyDescent="0.3">
      <c r="A2224" s="7">
        <v>2222</v>
      </c>
      <c r="B2224" s="3">
        <v>500</v>
      </c>
      <c r="C2224" s="5">
        <v>813</v>
      </c>
      <c r="D2224" t="s">
        <v>1752</v>
      </c>
      <c r="E2224" t="s">
        <v>1757</v>
      </c>
      <c r="F2224">
        <v>1327776847</v>
      </c>
      <c r="G2224">
        <v>1325184847</v>
      </c>
      <c r="H2224" t="b">
        <v>0</v>
      </c>
      <c r="I2224">
        <v>30</v>
      </c>
      <c r="J2224" t="b">
        <v>1</v>
      </c>
      <c r="K2224" t="s">
        <v>1828</v>
      </c>
      <c r="L2224">
        <f>ROUND(C2224/B2224*100,0)</f>
        <v>163</v>
      </c>
      <c r="M2224">
        <f>IFERROR(ROUND(C2224/I2224,2),0)</f>
        <v>27.1</v>
      </c>
      <c r="N2224" t="s">
        <v>1871</v>
      </c>
      <c r="O2224" t="s">
        <v>1889</v>
      </c>
      <c r="P2224" s="10">
        <f t="shared" si="68"/>
        <v>40906.787581018521</v>
      </c>
      <c r="Q2224" s="10">
        <f t="shared" si="69"/>
        <v>40936.787581018521</v>
      </c>
    </row>
    <row r="2225" spans="1:17" hidden="1" x14ac:dyDescent="0.3">
      <c r="A2225" s="7">
        <v>2223</v>
      </c>
      <c r="B2225" s="3">
        <v>19500</v>
      </c>
      <c r="C2225" s="5">
        <v>20631</v>
      </c>
      <c r="D2225" t="s">
        <v>1752</v>
      </c>
      <c r="E2225" t="s">
        <v>1762</v>
      </c>
      <c r="F2225">
        <v>1435418568</v>
      </c>
      <c r="G2225">
        <v>1432826568</v>
      </c>
      <c r="H2225" t="b">
        <v>0</v>
      </c>
      <c r="I2225">
        <v>100</v>
      </c>
      <c r="J2225" t="b">
        <v>1</v>
      </c>
      <c r="K2225" t="s">
        <v>1828</v>
      </c>
      <c r="L2225">
        <f>ROUND(C2225/B2225*100,0)</f>
        <v>106</v>
      </c>
      <c r="M2225">
        <f>IFERROR(ROUND(C2225/I2225,2),0)</f>
        <v>206.31</v>
      </c>
      <c r="N2225" t="s">
        <v>1871</v>
      </c>
      <c r="O2225" t="s">
        <v>1889</v>
      </c>
      <c r="P2225" s="10">
        <f t="shared" si="68"/>
        <v>42152.640833333338</v>
      </c>
      <c r="Q2225" s="10">
        <f t="shared" si="69"/>
        <v>42182.640833333338</v>
      </c>
    </row>
    <row r="2226" spans="1:17" hidden="1" x14ac:dyDescent="0.3">
      <c r="A2226" s="7">
        <v>2224</v>
      </c>
      <c r="B2226" s="3">
        <v>10000</v>
      </c>
      <c r="C2226" s="5">
        <v>24315</v>
      </c>
      <c r="D2226" t="s">
        <v>1752</v>
      </c>
      <c r="E2226" t="s">
        <v>1757</v>
      </c>
      <c r="F2226">
        <v>1477767600</v>
      </c>
      <c r="G2226">
        <v>1475337675</v>
      </c>
      <c r="H2226" t="b">
        <v>0</v>
      </c>
      <c r="I2226">
        <v>296</v>
      </c>
      <c r="J2226" t="b">
        <v>1</v>
      </c>
      <c r="K2226" t="s">
        <v>1828</v>
      </c>
      <c r="L2226">
        <f>ROUND(C2226/B2226*100,0)</f>
        <v>243</v>
      </c>
      <c r="M2226">
        <f>IFERROR(ROUND(C2226/I2226,2),0)</f>
        <v>82.15</v>
      </c>
      <c r="N2226" t="s">
        <v>1871</v>
      </c>
      <c r="O2226" t="s">
        <v>1889</v>
      </c>
      <c r="P2226" s="10">
        <f t="shared" si="68"/>
        <v>42644.667534722219</v>
      </c>
      <c r="Q2226" s="10">
        <f t="shared" si="69"/>
        <v>42672.791666666672</v>
      </c>
    </row>
    <row r="2227" spans="1:17" hidden="1" x14ac:dyDescent="0.3">
      <c r="A2227" s="7">
        <v>2225</v>
      </c>
      <c r="B2227" s="3">
        <v>21000</v>
      </c>
      <c r="C2227" s="5">
        <v>198415.01</v>
      </c>
      <c r="D2227" t="s">
        <v>1752</v>
      </c>
      <c r="E2227" t="s">
        <v>1758</v>
      </c>
      <c r="F2227">
        <v>1411326015</v>
      </c>
      <c r="G2227">
        <v>1408734015</v>
      </c>
      <c r="H2227" t="b">
        <v>0</v>
      </c>
      <c r="I2227">
        <v>1204</v>
      </c>
      <c r="J2227" t="b">
        <v>1</v>
      </c>
      <c r="K2227" t="s">
        <v>1828</v>
      </c>
      <c r="L2227">
        <f>ROUND(C2227/B2227*100,0)</f>
        <v>945</v>
      </c>
      <c r="M2227">
        <f>IFERROR(ROUND(C2227/I2227,2),0)</f>
        <v>164.8</v>
      </c>
      <c r="N2227" t="s">
        <v>1871</v>
      </c>
      <c r="O2227" t="s">
        <v>1889</v>
      </c>
      <c r="P2227" s="10">
        <f t="shared" si="68"/>
        <v>41873.79184027778</v>
      </c>
      <c r="Q2227" s="10">
        <f t="shared" si="69"/>
        <v>41903.79184027778</v>
      </c>
    </row>
    <row r="2228" spans="1:17" hidden="1" x14ac:dyDescent="0.3">
      <c r="A2228" s="7">
        <v>2226</v>
      </c>
      <c r="B2228" s="3">
        <v>18000</v>
      </c>
      <c r="C2228" s="5">
        <v>19523.310000000001</v>
      </c>
      <c r="D2228" t="s">
        <v>1752</v>
      </c>
      <c r="E2228" t="s">
        <v>1757</v>
      </c>
      <c r="F2228">
        <v>1455253140</v>
      </c>
      <c r="G2228">
        <v>1452625822</v>
      </c>
      <c r="H2228" t="b">
        <v>0</v>
      </c>
      <c r="I2228">
        <v>321</v>
      </c>
      <c r="J2228" t="b">
        <v>1</v>
      </c>
      <c r="K2228" t="s">
        <v>1828</v>
      </c>
      <c r="L2228">
        <f>ROUND(C2228/B2228*100,0)</f>
        <v>108</v>
      </c>
      <c r="M2228">
        <f>IFERROR(ROUND(C2228/I2228,2),0)</f>
        <v>60.82</v>
      </c>
      <c r="N2228" t="s">
        <v>1871</v>
      </c>
      <c r="O2228" t="s">
        <v>1889</v>
      </c>
      <c r="P2228" s="10">
        <f t="shared" si="68"/>
        <v>42381.79886574074</v>
      </c>
      <c r="Q2228" s="10">
        <f t="shared" si="69"/>
        <v>42412.207638888889</v>
      </c>
    </row>
    <row r="2229" spans="1:17" hidden="1" x14ac:dyDescent="0.3">
      <c r="A2229" s="7">
        <v>2227</v>
      </c>
      <c r="B2229" s="3">
        <v>13000</v>
      </c>
      <c r="C2229" s="5">
        <v>20459</v>
      </c>
      <c r="D2229" t="s">
        <v>1752</v>
      </c>
      <c r="E2229" t="s">
        <v>1758</v>
      </c>
      <c r="F2229">
        <v>1384374155</v>
      </c>
      <c r="G2229">
        <v>1381778555</v>
      </c>
      <c r="H2229" t="b">
        <v>0</v>
      </c>
      <c r="I2229">
        <v>301</v>
      </c>
      <c r="J2229" t="b">
        <v>1</v>
      </c>
      <c r="K2229" t="s">
        <v>1828</v>
      </c>
      <c r="L2229">
        <f>ROUND(C2229/B2229*100,0)</f>
        <v>157</v>
      </c>
      <c r="M2229">
        <f>IFERROR(ROUND(C2229/I2229,2),0)</f>
        <v>67.97</v>
      </c>
      <c r="N2229" t="s">
        <v>1871</v>
      </c>
      <c r="O2229" t="s">
        <v>1889</v>
      </c>
      <c r="P2229" s="10">
        <f t="shared" si="68"/>
        <v>41561.807349537034</v>
      </c>
      <c r="Q2229" s="10">
        <f t="shared" si="69"/>
        <v>41591.849016203705</v>
      </c>
    </row>
    <row r="2230" spans="1:17" hidden="1" x14ac:dyDescent="0.3">
      <c r="A2230" s="7">
        <v>2228</v>
      </c>
      <c r="B2230" s="3">
        <v>1000</v>
      </c>
      <c r="C2230" s="5">
        <v>11744.9</v>
      </c>
      <c r="D2230" t="s">
        <v>1752</v>
      </c>
      <c r="E2230" t="s">
        <v>1769</v>
      </c>
      <c r="F2230">
        <v>1439707236</v>
      </c>
      <c r="G2230">
        <v>1437115236</v>
      </c>
      <c r="H2230" t="b">
        <v>0</v>
      </c>
      <c r="I2230">
        <v>144</v>
      </c>
      <c r="J2230" t="b">
        <v>1</v>
      </c>
      <c r="K2230" t="s">
        <v>1828</v>
      </c>
      <c r="L2230">
        <f>ROUND(C2230/B2230*100,0)</f>
        <v>1174</v>
      </c>
      <c r="M2230">
        <f>IFERROR(ROUND(C2230/I2230,2),0)</f>
        <v>81.56</v>
      </c>
      <c r="N2230" t="s">
        <v>1871</v>
      </c>
      <c r="O2230" t="s">
        <v>1889</v>
      </c>
      <c r="P2230" s="10">
        <f t="shared" si="68"/>
        <v>42202.278194444443</v>
      </c>
      <c r="Q2230" s="10">
        <f t="shared" si="69"/>
        <v>42232.278194444443</v>
      </c>
    </row>
    <row r="2231" spans="1:17" hidden="1" x14ac:dyDescent="0.3">
      <c r="A2231" s="7">
        <v>2229</v>
      </c>
      <c r="B2231" s="3">
        <v>8012</v>
      </c>
      <c r="C2231" s="5">
        <v>13704.33</v>
      </c>
      <c r="D2231" t="s">
        <v>1752</v>
      </c>
      <c r="E2231" t="s">
        <v>1757</v>
      </c>
      <c r="F2231">
        <v>1378180800</v>
      </c>
      <c r="G2231">
        <v>1375113391</v>
      </c>
      <c r="H2231" t="b">
        <v>0</v>
      </c>
      <c r="I2231">
        <v>539</v>
      </c>
      <c r="J2231" t="b">
        <v>1</v>
      </c>
      <c r="K2231" t="s">
        <v>1828</v>
      </c>
      <c r="L2231">
        <f>ROUND(C2231/B2231*100,0)</f>
        <v>171</v>
      </c>
      <c r="M2231">
        <f>IFERROR(ROUND(C2231/I2231,2),0)</f>
        <v>25.43</v>
      </c>
      <c r="N2231" t="s">
        <v>1871</v>
      </c>
      <c r="O2231" t="s">
        <v>1889</v>
      </c>
      <c r="P2231" s="10">
        <f t="shared" si="68"/>
        <v>41484.664247685185</v>
      </c>
      <c r="Q2231" s="10">
        <f t="shared" si="69"/>
        <v>41520.166666666664</v>
      </c>
    </row>
    <row r="2232" spans="1:17" hidden="1" x14ac:dyDescent="0.3">
      <c r="A2232" s="7">
        <v>2230</v>
      </c>
      <c r="B2232" s="3">
        <v>8500</v>
      </c>
      <c r="C2232" s="5">
        <v>10706</v>
      </c>
      <c r="D2232" t="s">
        <v>1752</v>
      </c>
      <c r="E2232" t="s">
        <v>1757</v>
      </c>
      <c r="F2232">
        <v>1398460127</v>
      </c>
      <c r="G2232">
        <v>1395868127</v>
      </c>
      <c r="H2232" t="b">
        <v>0</v>
      </c>
      <c r="I2232">
        <v>498</v>
      </c>
      <c r="J2232" t="b">
        <v>1</v>
      </c>
      <c r="K2232" t="s">
        <v>1828</v>
      </c>
      <c r="L2232">
        <f>ROUND(C2232/B2232*100,0)</f>
        <v>126</v>
      </c>
      <c r="M2232">
        <f>IFERROR(ROUND(C2232/I2232,2),0)</f>
        <v>21.5</v>
      </c>
      <c r="N2232" t="s">
        <v>1871</v>
      </c>
      <c r="O2232" t="s">
        <v>1889</v>
      </c>
      <c r="P2232" s="10">
        <f t="shared" si="68"/>
        <v>41724.881099537037</v>
      </c>
      <c r="Q2232" s="10">
        <f t="shared" si="69"/>
        <v>41754.881099537037</v>
      </c>
    </row>
    <row r="2233" spans="1:17" hidden="1" x14ac:dyDescent="0.3">
      <c r="A2233" s="7">
        <v>2231</v>
      </c>
      <c r="B2233" s="3">
        <v>2500</v>
      </c>
      <c r="C2233" s="5">
        <v>30303.24</v>
      </c>
      <c r="D2233" t="s">
        <v>1752</v>
      </c>
      <c r="E2233" t="s">
        <v>1757</v>
      </c>
      <c r="F2233">
        <v>1372136400</v>
      </c>
      <c r="G2233">
        <v>1369864301</v>
      </c>
      <c r="H2233" t="b">
        <v>0</v>
      </c>
      <c r="I2233">
        <v>1113</v>
      </c>
      <c r="J2233" t="b">
        <v>1</v>
      </c>
      <c r="K2233" t="s">
        <v>1828</v>
      </c>
      <c r="L2233">
        <f>ROUND(C2233/B2233*100,0)</f>
        <v>1212</v>
      </c>
      <c r="M2233">
        <f>IFERROR(ROUND(C2233/I2233,2),0)</f>
        <v>27.23</v>
      </c>
      <c r="N2233" t="s">
        <v>1871</v>
      </c>
      <c r="O2233" t="s">
        <v>1889</v>
      </c>
      <c r="P2233" s="10">
        <f t="shared" si="68"/>
        <v>41423.910891203705</v>
      </c>
      <c r="Q2233" s="10">
        <f t="shared" si="69"/>
        <v>41450.208333333336</v>
      </c>
    </row>
    <row r="2234" spans="1:17" hidden="1" x14ac:dyDescent="0.3">
      <c r="A2234" s="7">
        <v>2232</v>
      </c>
      <c r="B2234" s="3">
        <v>5000</v>
      </c>
      <c r="C2234" s="5">
        <v>24790</v>
      </c>
      <c r="D2234" t="s">
        <v>1752</v>
      </c>
      <c r="E2234" t="s">
        <v>1757</v>
      </c>
      <c r="F2234">
        <v>1405738800</v>
      </c>
      <c r="G2234">
        <v>1402945408</v>
      </c>
      <c r="H2234" t="b">
        <v>0</v>
      </c>
      <c r="I2234">
        <v>988</v>
      </c>
      <c r="J2234" t="b">
        <v>1</v>
      </c>
      <c r="K2234" t="s">
        <v>1828</v>
      </c>
      <c r="L2234">
        <f>ROUND(C2234/B2234*100,0)</f>
        <v>496</v>
      </c>
      <c r="M2234">
        <f>IFERROR(ROUND(C2234/I2234,2),0)</f>
        <v>25.09</v>
      </c>
      <c r="N2234" t="s">
        <v>1871</v>
      </c>
      <c r="O2234" t="s">
        <v>1889</v>
      </c>
      <c r="P2234" s="10">
        <f t="shared" si="68"/>
        <v>41806.794074074074</v>
      </c>
      <c r="Q2234" s="10">
        <f t="shared" si="69"/>
        <v>41839.125</v>
      </c>
    </row>
    <row r="2235" spans="1:17" hidden="1" x14ac:dyDescent="0.3">
      <c r="A2235" s="7">
        <v>2233</v>
      </c>
      <c r="B2235" s="3">
        <v>2500</v>
      </c>
      <c r="C2235" s="5">
        <v>8301</v>
      </c>
      <c r="D2235" t="s">
        <v>1752</v>
      </c>
      <c r="E2235" t="s">
        <v>1758</v>
      </c>
      <c r="F2235">
        <v>1450051200</v>
      </c>
      <c r="G2235">
        <v>1448269539</v>
      </c>
      <c r="H2235" t="b">
        <v>0</v>
      </c>
      <c r="I2235">
        <v>391</v>
      </c>
      <c r="J2235" t="b">
        <v>1</v>
      </c>
      <c r="K2235" t="s">
        <v>1828</v>
      </c>
      <c r="L2235">
        <f>ROUND(C2235/B2235*100,0)</f>
        <v>332</v>
      </c>
      <c r="M2235">
        <f>IFERROR(ROUND(C2235/I2235,2),0)</f>
        <v>21.23</v>
      </c>
      <c r="N2235" t="s">
        <v>1871</v>
      </c>
      <c r="O2235" t="s">
        <v>1889</v>
      </c>
      <c r="P2235" s="10">
        <f t="shared" si="68"/>
        <v>42331.378923611104</v>
      </c>
      <c r="Q2235" s="10">
        <f t="shared" si="69"/>
        <v>42352</v>
      </c>
    </row>
    <row r="2236" spans="1:17" hidden="1" x14ac:dyDescent="0.3">
      <c r="A2236" s="7">
        <v>2234</v>
      </c>
      <c r="B2236" s="3">
        <v>100</v>
      </c>
      <c r="C2236" s="5">
        <v>1165</v>
      </c>
      <c r="D2236" t="s">
        <v>1752</v>
      </c>
      <c r="E2236" t="s">
        <v>1757</v>
      </c>
      <c r="F2236">
        <v>1483645647</v>
      </c>
      <c r="G2236">
        <v>1481053647</v>
      </c>
      <c r="H2236" t="b">
        <v>0</v>
      </c>
      <c r="I2236">
        <v>28</v>
      </c>
      <c r="J2236" t="b">
        <v>1</v>
      </c>
      <c r="K2236" t="s">
        <v>1828</v>
      </c>
      <c r="L2236">
        <f>ROUND(C2236/B2236*100,0)</f>
        <v>1165</v>
      </c>
      <c r="M2236">
        <f>IFERROR(ROUND(C2236/I2236,2),0)</f>
        <v>41.61</v>
      </c>
      <c r="N2236" t="s">
        <v>1871</v>
      </c>
      <c r="O2236" t="s">
        <v>1889</v>
      </c>
      <c r="P2236" s="10">
        <f t="shared" si="68"/>
        <v>42710.824618055558</v>
      </c>
      <c r="Q2236" s="10">
        <f t="shared" si="69"/>
        <v>42740.824618055558</v>
      </c>
    </row>
    <row r="2237" spans="1:17" hidden="1" x14ac:dyDescent="0.3">
      <c r="A2237" s="7">
        <v>2235</v>
      </c>
      <c r="B2237" s="3">
        <v>13000</v>
      </c>
      <c r="C2237" s="5">
        <v>19931</v>
      </c>
      <c r="D2237" t="s">
        <v>1752</v>
      </c>
      <c r="E2237" t="s">
        <v>1762</v>
      </c>
      <c r="F2237">
        <v>1427585511</v>
      </c>
      <c r="G2237">
        <v>1424997111</v>
      </c>
      <c r="H2237" t="b">
        <v>0</v>
      </c>
      <c r="I2237">
        <v>147</v>
      </c>
      <c r="J2237" t="b">
        <v>1</v>
      </c>
      <c r="K2237" t="s">
        <v>1828</v>
      </c>
      <c r="L2237">
        <f>ROUND(C2237/B2237*100,0)</f>
        <v>153</v>
      </c>
      <c r="M2237">
        <f>IFERROR(ROUND(C2237/I2237,2),0)</f>
        <v>135.59</v>
      </c>
      <c r="N2237" t="s">
        <v>1871</v>
      </c>
      <c r="O2237" t="s">
        <v>1889</v>
      </c>
      <c r="P2237" s="10">
        <f t="shared" si="68"/>
        <v>42062.022118055553</v>
      </c>
      <c r="Q2237" s="10">
        <f t="shared" si="69"/>
        <v>42091.980451388896</v>
      </c>
    </row>
    <row r="2238" spans="1:17" hidden="1" x14ac:dyDescent="0.3">
      <c r="A2238" s="7">
        <v>2236</v>
      </c>
      <c r="B2238" s="3">
        <v>2800</v>
      </c>
      <c r="C2238" s="5">
        <v>15039</v>
      </c>
      <c r="D2238" t="s">
        <v>1752</v>
      </c>
      <c r="E2238" t="s">
        <v>1757</v>
      </c>
      <c r="F2238">
        <v>1454338123</v>
      </c>
      <c r="G2238">
        <v>1451746123</v>
      </c>
      <c r="H2238" t="b">
        <v>0</v>
      </c>
      <c r="I2238">
        <v>680</v>
      </c>
      <c r="J2238" t="b">
        <v>1</v>
      </c>
      <c r="K2238" t="s">
        <v>1828</v>
      </c>
      <c r="L2238">
        <f>ROUND(C2238/B2238*100,0)</f>
        <v>537</v>
      </c>
      <c r="M2238">
        <f>IFERROR(ROUND(C2238/I2238,2),0)</f>
        <v>22.12</v>
      </c>
      <c r="N2238" t="s">
        <v>1871</v>
      </c>
      <c r="O2238" t="s">
        <v>1889</v>
      </c>
      <c r="P2238" s="10">
        <f t="shared" si="68"/>
        <v>42371.617164351846</v>
      </c>
      <c r="Q2238" s="10">
        <f t="shared" si="69"/>
        <v>42401.617164351846</v>
      </c>
    </row>
    <row r="2239" spans="1:17" hidden="1" x14ac:dyDescent="0.3">
      <c r="A2239" s="7">
        <v>2237</v>
      </c>
      <c r="B2239" s="3">
        <v>18000</v>
      </c>
      <c r="C2239" s="5">
        <v>63527</v>
      </c>
      <c r="D2239" t="s">
        <v>1752</v>
      </c>
      <c r="E2239" t="s">
        <v>1757</v>
      </c>
      <c r="F2239">
        <v>1415779140</v>
      </c>
      <c r="G2239">
        <v>1412294683</v>
      </c>
      <c r="H2239" t="b">
        <v>0</v>
      </c>
      <c r="I2239">
        <v>983</v>
      </c>
      <c r="J2239" t="b">
        <v>1</v>
      </c>
      <c r="K2239" t="s">
        <v>1828</v>
      </c>
      <c r="L2239">
        <f>ROUND(C2239/B2239*100,0)</f>
        <v>353</v>
      </c>
      <c r="M2239">
        <f>IFERROR(ROUND(C2239/I2239,2),0)</f>
        <v>64.63</v>
      </c>
      <c r="N2239" t="s">
        <v>1871</v>
      </c>
      <c r="O2239" t="s">
        <v>1889</v>
      </c>
      <c r="P2239" s="10">
        <f t="shared" si="68"/>
        <v>41915.003275462965</v>
      </c>
      <c r="Q2239" s="10">
        <f t="shared" si="69"/>
        <v>41955.332638888889</v>
      </c>
    </row>
    <row r="2240" spans="1:17" hidden="1" x14ac:dyDescent="0.3">
      <c r="A2240" s="7">
        <v>2238</v>
      </c>
      <c r="B2240" s="3">
        <v>4000</v>
      </c>
      <c r="C2240" s="5">
        <v>5496</v>
      </c>
      <c r="D2240" t="s">
        <v>1752</v>
      </c>
      <c r="E2240" t="s">
        <v>1769</v>
      </c>
      <c r="F2240">
        <v>1489157716</v>
      </c>
      <c r="G2240">
        <v>1486565716</v>
      </c>
      <c r="H2240" t="b">
        <v>0</v>
      </c>
      <c r="I2240">
        <v>79</v>
      </c>
      <c r="J2240" t="b">
        <v>1</v>
      </c>
      <c r="K2240" t="s">
        <v>1828</v>
      </c>
      <c r="L2240">
        <f>ROUND(C2240/B2240*100,0)</f>
        <v>137</v>
      </c>
      <c r="M2240">
        <f>IFERROR(ROUND(C2240/I2240,2),0)</f>
        <v>69.569999999999993</v>
      </c>
      <c r="N2240" t="s">
        <v>1871</v>
      </c>
      <c r="O2240" t="s">
        <v>1889</v>
      </c>
      <c r="P2240" s="10">
        <f t="shared" si="68"/>
        <v>42774.621712962966</v>
      </c>
      <c r="Q2240" s="10">
        <f t="shared" si="69"/>
        <v>42804.621712962966</v>
      </c>
    </row>
    <row r="2241" spans="1:17" hidden="1" x14ac:dyDescent="0.3">
      <c r="A2241" s="7">
        <v>2239</v>
      </c>
      <c r="B2241" s="3">
        <v>25000</v>
      </c>
      <c r="C2241" s="5">
        <v>32006.67</v>
      </c>
      <c r="D2241" t="s">
        <v>1752</v>
      </c>
      <c r="E2241" t="s">
        <v>1757</v>
      </c>
      <c r="F2241">
        <v>1385870520</v>
      </c>
      <c r="G2241">
        <v>1382742014</v>
      </c>
      <c r="H2241" t="b">
        <v>0</v>
      </c>
      <c r="I2241">
        <v>426</v>
      </c>
      <c r="J2241" t="b">
        <v>1</v>
      </c>
      <c r="K2241" t="s">
        <v>1828</v>
      </c>
      <c r="L2241">
        <f>ROUND(C2241/B2241*100,0)</f>
        <v>128</v>
      </c>
      <c r="M2241">
        <f>IFERROR(ROUND(C2241/I2241,2),0)</f>
        <v>75.13</v>
      </c>
      <c r="N2241" t="s">
        <v>1871</v>
      </c>
      <c r="O2241" t="s">
        <v>1889</v>
      </c>
      <c r="P2241" s="10">
        <f t="shared" si="68"/>
        <v>41572.958495370374</v>
      </c>
      <c r="Q2241" s="10">
        <f t="shared" si="69"/>
        <v>41609.168055555558</v>
      </c>
    </row>
    <row r="2242" spans="1:17" hidden="1" x14ac:dyDescent="0.3">
      <c r="A2242" s="7">
        <v>2240</v>
      </c>
      <c r="B2242" s="3">
        <v>5000</v>
      </c>
      <c r="C2242" s="5">
        <v>13534</v>
      </c>
      <c r="D2242" t="s">
        <v>1752</v>
      </c>
      <c r="E2242" t="s">
        <v>1757</v>
      </c>
      <c r="F2242">
        <v>1461354544</v>
      </c>
      <c r="G2242">
        <v>1458762544</v>
      </c>
      <c r="H2242" t="b">
        <v>0</v>
      </c>
      <c r="I2242">
        <v>96</v>
      </c>
      <c r="J2242" t="b">
        <v>1</v>
      </c>
      <c r="K2242" t="s">
        <v>1828</v>
      </c>
      <c r="L2242">
        <f>ROUND(C2242/B2242*100,0)</f>
        <v>271</v>
      </c>
      <c r="M2242">
        <f>IFERROR(ROUND(C2242/I2242,2),0)</f>
        <v>140.97999999999999</v>
      </c>
      <c r="N2242" t="s">
        <v>1871</v>
      </c>
      <c r="O2242" t="s">
        <v>1889</v>
      </c>
      <c r="P2242" s="10">
        <f t="shared" si="68"/>
        <v>42452.825740740736</v>
      </c>
      <c r="Q2242" s="10">
        <f t="shared" si="69"/>
        <v>42482.825740740736</v>
      </c>
    </row>
    <row r="2243" spans="1:17" hidden="1" x14ac:dyDescent="0.3">
      <c r="A2243" s="7">
        <v>2241</v>
      </c>
      <c r="B2243" s="3">
        <v>1000</v>
      </c>
      <c r="C2243" s="5">
        <v>8064</v>
      </c>
      <c r="D2243" t="s">
        <v>1752</v>
      </c>
      <c r="E2243" t="s">
        <v>1758</v>
      </c>
      <c r="F2243">
        <v>1488484300</v>
      </c>
      <c r="G2243">
        <v>1485892300</v>
      </c>
      <c r="H2243" t="b">
        <v>0</v>
      </c>
      <c r="I2243">
        <v>163</v>
      </c>
      <c r="J2243" t="b">
        <v>1</v>
      </c>
      <c r="K2243" t="s">
        <v>1828</v>
      </c>
      <c r="L2243">
        <f>ROUND(C2243/B2243*100,0)</f>
        <v>806</v>
      </c>
      <c r="M2243">
        <f>IFERROR(ROUND(C2243/I2243,2),0)</f>
        <v>49.47</v>
      </c>
      <c r="N2243" t="s">
        <v>1871</v>
      </c>
      <c r="O2243" t="s">
        <v>1889</v>
      </c>
      <c r="P2243" s="10">
        <f t="shared" ref="P2243:P2306" si="70">(((G2243/60)/60/24)+DATE(1970,1,1))</f>
        <v>42766.827546296292</v>
      </c>
      <c r="Q2243" s="10">
        <f t="shared" ref="Q2243:Q2306" si="71">(((F2243/60)/60/24)+DATE(1970,1,1))</f>
        <v>42796.827546296292</v>
      </c>
    </row>
    <row r="2244" spans="1:17" hidden="1" x14ac:dyDescent="0.3">
      <c r="A2244" s="7">
        <v>2242</v>
      </c>
      <c r="B2244" s="3">
        <v>10000</v>
      </c>
      <c r="C2244" s="5">
        <v>136009.76</v>
      </c>
      <c r="D2244" t="s">
        <v>1752</v>
      </c>
      <c r="E2244" t="s">
        <v>1757</v>
      </c>
      <c r="F2244">
        <v>1385521320</v>
      </c>
      <c r="G2244">
        <v>1382449733</v>
      </c>
      <c r="H2244" t="b">
        <v>0</v>
      </c>
      <c r="I2244">
        <v>2525</v>
      </c>
      <c r="J2244" t="b">
        <v>1</v>
      </c>
      <c r="K2244" t="s">
        <v>1828</v>
      </c>
      <c r="L2244">
        <f>ROUND(C2244/B2244*100,0)</f>
        <v>1360</v>
      </c>
      <c r="M2244">
        <f>IFERROR(ROUND(C2244/I2244,2),0)</f>
        <v>53.87</v>
      </c>
      <c r="N2244" t="s">
        <v>1871</v>
      </c>
      <c r="O2244" t="s">
        <v>1889</v>
      </c>
      <c r="P2244" s="10">
        <f t="shared" si="70"/>
        <v>41569.575613425928</v>
      </c>
      <c r="Q2244" s="10">
        <f t="shared" si="71"/>
        <v>41605.126388888886</v>
      </c>
    </row>
    <row r="2245" spans="1:17" hidden="1" x14ac:dyDescent="0.3">
      <c r="A2245" s="7">
        <v>2243</v>
      </c>
      <c r="B2245" s="3">
        <v>1</v>
      </c>
      <c r="C2245" s="5">
        <v>9302.5</v>
      </c>
      <c r="D2245" t="s">
        <v>1752</v>
      </c>
      <c r="E2245" t="s">
        <v>1757</v>
      </c>
      <c r="F2245">
        <v>1489374000</v>
      </c>
      <c r="G2245">
        <v>1488823290</v>
      </c>
      <c r="H2245" t="b">
        <v>0</v>
      </c>
      <c r="I2245">
        <v>2035</v>
      </c>
      <c r="J2245" t="b">
        <v>1</v>
      </c>
      <c r="K2245" t="s">
        <v>1828</v>
      </c>
      <c r="L2245">
        <f>ROUND(C2245/B2245*100,0)</f>
        <v>930250</v>
      </c>
      <c r="M2245">
        <f>IFERROR(ROUND(C2245/I2245,2),0)</f>
        <v>4.57</v>
      </c>
      <c r="N2245" t="s">
        <v>1871</v>
      </c>
      <c r="O2245" t="s">
        <v>1889</v>
      </c>
      <c r="P2245" s="10">
        <f t="shared" si="70"/>
        <v>42800.751041666663</v>
      </c>
      <c r="Q2245" s="10">
        <f t="shared" si="71"/>
        <v>42807.125</v>
      </c>
    </row>
    <row r="2246" spans="1:17" hidden="1" x14ac:dyDescent="0.3">
      <c r="A2246" s="7">
        <v>2244</v>
      </c>
      <c r="B2246" s="3">
        <v>5000</v>
      </c>
      <c r="C2246" s="5">
        <v>18851</v>
      </c>
      <c r="D2246" t="s">
        <v>1752</v>
      </c>
      <c r="E2246" t="s">
        <v>1757</v>
      </c>
      <c r="F2246">
        <v>1476649800</v>
      </c>
      <c r="G2246">
        <v>1475609946</v>
      </c>
      <c r="H2246" t="b">
        <v>0</v>
      </c>
      <c r="I2246">
        <v>290</v>
      </c>
      <c r="J2246" t="b">
        <v>1</v>
      </c>
      <c r="K2246" t="s">
        <v>1828</v>
      </c>
      <c r="L2246">
        <f>ROUND(C2246/B2246*100,0)</f>
        <v>377</v>
      </c>
      <c r="M2246">
        <f>IFERROR(ROUND(C2246/I2246,2),0)</f>
        <v>65</v>
      </c>
      <c r="N2246" t="s">
        <v>1871</v>
      </c>
      <c r="O2246" t="s">
        <v>1889</v>
      </c>
      <c r="P2246" s="10">
        <f t="shared" si="70"/>
        <v>42647.818819444445</v>
      </c>
      <c r="Q2246" s="10">
        <f t="shared" si="71"/>
        <v>42659.854166666672</v>
      </c>
    </row>
    <row r="2247" spans="1:17" hidden="1" x14ac:dyDescent="0.3">
      <c r="A2247" s="7">
        <v>2245</v>
      </c>
      <c r="B2247" s="3">
        <v>4000</v>
      </c>
      <c r="C2247" s="5">
        <v>105881</v>
      </c>
      <c r="D2247" t="s">
        <v>1752</v>
      </c>
      <c r="E2247" t="s">
        <v>1757</v>
      </c>
      <c r="F2247">
        <v>1393005600</v>
      </c>
      <c r="G2247">
        <v>1390323617</v>
      </c>
      <c r="H2247" t="b">
        <v>0</v>
      </c>
      <c r="I2247">
        <v>1980</v>
      </c>
      <c r="J2247" t="b">
        <v>1</v>
      </c>
      <c r="K2247" t="s">
        <v>1828</v>
      </c>
      <c r="L2247">
        <f>ROUND(C2247/B2247*100,0)</f>
        <v>2647</v>
      </c>
      <c r="M2247">
        <f>IFERROR(ROUND(C2247/I2247,2),0)</f>
        <v>53.48</v>
      </c>
      <c r="N2247" t="s">
        <v>1871</v>
      </c>
      <c r="O2247" t="s">
        <v>1889</v>
      </c>
      <c r="P2247" s="10">
        <f t="shared" si="70"/>
        <v>41660.708530092597</v>
      </c>
      <c r="Q2247" s="10">
        <f t="shared" si="71"/>
        <v>41691.75</v>
      </c>
    </row>
    <row r="2248" spans="1:17" hidden="1" x14ac:dyDescent="0.3">
      <c r="A2248" s="7">
        <v>2246</v>
      </c>
      <c r="B2248" s="3">
        <v>2500</v>
      </c>
      <c r="C2248" s="5">
        <v>2503</v>
      </c>
      <c r="D2248" t="s">
        <v>1752</v>
      </c>
      <c r="E2248" t="s">
        <v>1758</v>
      </c>
      <c r="F2248">
        <v>1441393210</v>
      </c>
      <c r="G2248">
        <v>1438801210</v>
      </c>
      <c r="H2248" t="b">
        <v>0</v>
      </c>
      <c r="I2248">
        <v>57</v>
      </c>
      <c r="J2248" t="b">
        <v>1</v>
      </c>
      <c r="K2248" t="s">
        <v>1828</v>
      </c>
      <c r="L2248">
        <f>ROUND(C2248/B2248*100,0)</f>
        <v>100</v>
      </c>
      <c r="M2248">
        <f>IFERROR(ROUND(C2248/I2248,2),0)</f>
        <v>43.91</v>
      </c>
      <c r="N2248" t="s">
        <v>1871</v>
      </c>
      <c r="O2248" t="s">
        <v>1889</v>
      </c>
      <c r="P2248" s="10">
        <f t="shared" si="70"/>
        <v>42221.79178240741</v>
      </c>
      <c r="Q2248" s="10">
        <f t="shared" si="71"/>
        <v>42251.79178240741</v>
      </c>
    </row>
    <row r="2249" spans="1:17" hidden="1" x14ac:dyDescent="0.3">
      <c r="A2249" s="7">
        <v>2247</v>
      </c>
      <c r="B2249" s="3">
        <v>18500</v>
      </c>
      <c r="C2249" s="5">
        <v>19324</v>
      </c>
      <c r="D2249" t="s">
        <v>1752</v>
      </c>
      <c r="E2249" t="s">
        <v>1757</v>
      </c>
      <c r="F2249">
        <v>1438185565</v>
      </c>
      <c r="G2249">
        <v>1436975965</v>
      </c>
      <c r="H2249" t="b">
        <v>0</v>
      </c>
      <c r="I2249">
        <v>380</v>
      </c>
      <c r="J2249" t="b">
        <v>1</v>
      </c>
      <c r="K2249" t="s">
        <v>1828</v>
      </c>
      <c r="L2249">
        <f>ROUND(C2249/B2249*100,0)</f>
        <v>104</v>
      </c>
      <c r="M2249">
        <f>IFERROR(ROUND(C2249/I2249,2),0)</f>
        <v>50.85</v>
      </c>
      <c r="N2249" t="s">
        <v>1871</v>
      </c>
      <c r="O2249" t="s">
        <v>1889</v>
      </c>
      <c r="P2249" s="10">
        <f t="shared" si="70"/>
        <v>42200.666261574079</v>
      </c>
      <c r="Q2249" s="10">
        <f t="shared" si="71"/>
        <v>42214.666261574079</v>
      </c>
    </row>
    <row r="2250" spans="1:17" hidden="1" x14ac:dyDescent="0.3">
      <c r="A2250" s="7">
        <v>2248</v>
      </c>
      <c r="B2250" s="3">
        <v>7000</v>
      </c>
      <c r="C2250" s="5">
        <v>7505</v>
      </c>
      <c r="D2250" t="s">
        <v>1752</v>
      </c>
      <c r="E2250" t="s">
        <v>1758</v>
      </c>
      <c r="F2250">
        <v>1481749278</v>
      </c>
      <c r="G2250">
        <v>1479157278</v>
      </c>
      <c r="H2250" t="b">
        <v>0</v>
      </c>
      <c r="I2250">
        <v>128</v>
      </c>
      <c r="J2250" t="b">
        <v>1</v>
      </c>
      <c r="K2250" t="s">
        <v>1828</v>
      </c>
      <c r="L2250">
        <f>ROUND(C2250/B2250*100,0)</f>
        <v>107</v>
      </c>
      <c r="M2250">
        <f>IFERROR(ROUND(C2250/I2250,2),0)</f>
        <v>58.63</v>
      </c>
      <c r="N2250" t="s">
        <v>1871</v>
      </c>
      <c r="O2250" t="s">
        <v>1889</v>
      </c>
      <c r="P2250" s="10">
        <f t="shared" si="70"/>
        <v>42688.875902777778</v>
      </c>
      <c r="Q2250" s="10">
        <f t="shared" si="71"/>
        <v>42718.875902777778</v>
      </c>
    </row>
    <row r="2251" spans="1:17" hidden="1" x14ac:dyDescent="0.3">
      <c r="A2251" s="7">
        <v>2249</v>
      </c>
      <c r="B2251" s="3">
        <v>3500</v>
      </c>
      <c r="C2251" s="5">
        <v>5907</v>
      </c>
      <c r="D2251" t="s">
        <v>1752</v>
      </c>
      <c r="E2251" t="s">
        <v>1757</v>
      </c>
      <c r="F2251">
        <v>1364917965</v>
      </c>
      <c r="G2251">
        <v>1362329565</v>
      </c>
      <c r="H2251" t="b">
        <v>0</v>
      </c>
      <c r="I2251">
        <v>180</v>
      </c>
      <c r="J2251" t="b">
        <v>1</v>
      </c>
      <c r="K2251" t="s">
        <v>1828</v>
      </c>
      <c r="L2251">
        <f>ROUND(C2251/B2251*100,0)</f>
        <v>169</v>
      </c>
      <c r="M2251">
        <f>IFERROR(ROUND(C2251/I2251,2),0)</f>
        <v>32.82</v>
      </c>
      <c r="N2251" t="s">
        <v>1871</v>
      </c>
      <c r="O2251" t="s">
        <v>1889</v>
      </c>
      <c r="P2251" s="10">
        <f t="shared" si="70"/>
        <v>41336.703298611108</v>
      </c>
      <c r="Q2251" s="10">
        <f t="shared" si="71"/>
        <v>41366.661631944444</v>
      </c>
    </row>
    <row r="2252" spans="1:17" hidden="1" x14ac:dyDescent="0.3">
      <c r="A2252" s="7">
        <v>2250</v>
      </c>
      <c r="B2252" s="3">
        <v>25000</v>
      </c>
      <c r="C2252" s="5">
        <v>243778</v>
      </c>
      <c r="D2252" t="s">
        <v>1752</v>
      </c>
      <c r="E2252" t="s">
        <v>1757</v>
      </c>
      <c r="F2252">
        <v>1480727273</v>
      </c>
      <c r="G2252">
        <v>1478131673</v>
      </c>
      <c r="H2252" t="b">
        <v>0</v>
      </c>
      <c r="I2252">
        <v>571</v>
      </c>
      <c r="J2252" t="b">
        <v>1</v>
      </c>
      <c r="K2252" t="s">
        <v>1828</v>
      </c>
      <c r="L2252">
        <f>ROUND(C2252/B2252*100,0)</f>
        <v>975</v>
      </c>
      <c r="M2252">
        <f>IFERROR(ROUND(C2252/I2252,2),0)</f>
        <v>426.93</v>
      </c>
      <c r="N2252" t="s">
        <v>1871</v>
      </c>
      <c r="O2252" t="s">
        <v>1889</v>
      </c>
      <c r="P2252" s="10">
        <f t="shared" si="70"/>
        <v>42677.005474537036</v>
      </c>
      <c r="Q2252" s="10">
        <f t="shared" si="71"/>
        <v>42707.0471412037</v>
      </c>
    </row>
    <row r="2253" spans="1:17" hidden="1" x14ac:dyDescent="0.3">
      <c r="A2253" s="7">
        <v>2251</v>
      </c>
      <c r="B2253" s="3">
        <v>8500</v>
      </c>
      <c r="C2253" s="5">
        <v>11428.19</v>
      </c>
      <c r="D2253" t="s">
        <v>1752</v>
      </c>
      <c r="E2253" t="s">
        <v>1757</v>
      </c>
      <c r="F2253">
        <v>1408177077</v>
      </c>
      <c r="G2253">
        <v>1406362677</v>
      </c>
      <c r="H2253" t="b">
        <v>0</v>
      </c>
      <c r="I2253">
        <v>480</v>
      </c>
      <c r="J2253" t="b">
        <v>1</v>
      </c>
      <c r="K2253" t="s">
        <v>1828</v>
      </c>
      <c r="L2253">
        <f>ROUND(C2253/B2253*100,0)</f>
        <v>134</v>
      </c>
      <c r="M2253">
        <f>IFERROR(ROUND(C2253/I2253,2),0)</f>
        <v>23.81</v>
      </c>
      <c r="N2253" t="s">
        <v>1871</v>
      </c>
      <c r="O2253" t="s">
        <v>1889</v>
      </c>
      <c r="P2253" s="10">
        <f t="shared" si="70"/>
        <v>41846.34579861111</v>
      </c>
      <c r="Q2253" s="10">
        <f t="shared" si="71"/>
        <v>41867.34579861111</v>
      </c>
    </row>
    <row r="2254" spans="1:17" hidden="1" x14ac:dyDescent="0.3">
      <c r="A2254" s="7">
        <v>2252</v>
      </c>
      <c r="B2254" s="3">
        <v>9000</v>
      </c>
      <c r="C2254" s="5">
        <v>24505</v>
      </c>
      <c r="D2254" t="s">
        <v>1752</v>
      </c>
      <c r="E2254" t="s">
        <v>1760</v>
      </c>
      <c r="F2254">
        <v>1470469938</v>
      </c>
      <c r="G2254">
        <v>1469173938</v>
      </c>
      <c r="H2254" t="b">
        <v>0</v>
      </c>
      <c r="I2254">
        <v>249</v>
      </c>
      <c r="J2254" t="b">
        <v>1</v>
      </c>
      <c r="K2254" t="s">
        <v>1828</v>
      </c>
      <c r="L2254">
        <f>ROUND(C2254/B2254*100,0)</f>
        <v>272</v>
      </c>
      <c r="M2254">
        <f>IFERROR(ROUND(C2254/I2254,2),0)</f>
        <v>98.41</v>
      </c>
      <c r="N2254" t="s">
        <v>1871</v>
      </c>
      <c r="O2254" t="s">
        <v>1889</v>
      </c>
      <c r="P2254" s="10">
        <f t="shared" si="70"/>
        <v>42573.327986111108</v>
      </c>
      <c r="Q2254" s="10">
        <f t="shared" si="71"/>
        <v>42588.327986111108</v>
      </c>
    </row>
    <row r="2255" spans="1:17" hidden="1" x14ac:dyDescent="0.3">
      <c r="A2255" s="7">
        <v>2253</v>
      </c>
      <c r="B2255" s="3">
        <v>8000</v>
      </c>
      <c r="C2255" s="5">
        <v>9015</v>
      </c>
      <c r="D2255" t="s">
        <v>1752</v>
      </c>
      <c r="E2255" t="s">
        <v>1757</v>
      </c>
      <c r="F2255">
        <v>1447862947</v>
      </c>
      <c r="G2255">
        <v>1445267347</v>
      </c>
      <c r="H2255" t="b">
        <v>0</v>
      </c>
      <c r="I2255">
        <v>84</v>
      </c>
      <c r="J2255" t="b">
        <v>1</v>
      </c>
      <c r="K2255" t="s">
        <v>1828</v>
      </c>
      <c r="L2255">
        <f>ROUND(C2255/B2255*100,0)</f>
        <v>113</v>
      </c>
      <c r="M2255">
        <f>IFERROR(ROUND(C2255/I2255,2),0)</f>
        <v>107.32</v>
      </c>
      <c r="N2255" t="s">
        <v>1871</v>
      </c>
      <c r="O2255" t="s">
        <v>1889</v>
      </c>
      <c r="P2255" s="10">
        <f t="shared" si="70"/>
        <v>42296.631331018521</v>
      </c>
      <c r="Q2255" s="10">
        <f t="shared" si="71"/>
        <v>42326.672997685186</v>
      </c>
    </row>
    <row r="2256" spans="1:17" hidden="1" x14ac:dyDescent="0.3">
      <c r="A2256" s="7">
        <v>2254</v>
      </c>
      <c r="B2256" s="3">
        <v>500</v>
      </c>
      <c r="C2256" s="5">
        <v>2299</v>
      </c>
      <c r="D2256" t="s">
        <v>1752</v>
      </c>
      <c r="E2256" t="s">
        <v>1757</v>
      </c>
      <c r="F2256">
        <v>1485271968</v>
      </c>
      <c r="G2256">
        <v>1484667168</v>
      </c>
      <c r="H2256" t="b">
        <v>0</v>
      </c>
      <c r="I2256">
        <v>197</v>
      </c>
      <c r="J2256" t="b">
        <v>1</v>
      </c>
      <c r="K2256" t="s">
        <v>1828</v>
      </c>
      <c r="L2256">
        <f>ROUND(C2256/B2256*100,0)</f>
        <v>460</v>
      </c>
      <c r="M2256">
        <f>IFERROR(ROUND(C2256/I2256,2),0)</f>
        <v>11.67</v>
      </c>
      <c r="N2256" t="s">
        <v>1871</v>
      </c>
      <c r="O2256" t="s">
        <v>1889</v>
      </c>
      <c r="P2256" s="10">
        <f t="shared" si="70"/>
        <v>42752.647777777776</v>
      </c>
      <c r="Q2256" s="10">
        <f t="shared" si="71"/>
        <v>42759.647777777776</v>
      </c>
    </row>
    <row r="2257" spans="1:17" hidden="1" x14ac:dyDescent="0.3">
      <c r="A2257" s="7">
        <v>2255</v>
      </c>
      <c r="B2257" s="3">
        <v>3950</v>
      </c>
      <c r="C2257" s="5">
        <v>11323</v>
      </c>
      <c r="D2257" t="s">
        <v>1752</v>
      </c>
      <c r="E2257" t="s">
        <v>1757</v>
      </c>
      <c r="F2257">
        <v>1462661451</v>
      </c>
      <c r="G2257">
        <v>1460069451</v>
      </c>
      <c r="H2257" t="b">
        <v>0</v>
      </c>
      <c r="I2257">
        <v>271</v>
      </c>
      <c r="J2257" t="b">
        <v>1</v>
      </c>
      <c r="K2257" t="s">
        <v>1828</v>
      </c>
      <c r="L2257">
        <f>ROUND(C2257/B2257*100,0)</f>
        <v>287</v>
      </c>
      <c r="M2257">
        <f>IFERROR(ROUND(C2257/I2257,2),0)</f>
        <v>41.78</v>
      </c>
      <c r="N2257" t="s">
        <v>1871</v>
      </c>
      <c r="O2257" t="s">
        <v>1889</v>
      </c>
      <c r="P2257" s="10">
        <f t="shared" si="70"/>
        <v>42467.951979166668</v>
      </c>
      <c r="Q2257" s="10">
        <f t="shared" si="71"/>
        <v>42497.951979166668</v>
      </c>
    </row>
    <row r="2258" spans="1:17" hidden="1" x14ac:dyDescent="0.3">
      <c r="A2258" s="7">
        <v>2256</v>
      </c>
      <c r="B2258" s="3">
        <v>480</v>
      </c>
      <c r="C2258" s="5">
        <v>1069</v>
      </c>
      <c r="D2258" t="s">
        <v>1752</v>
      </c>
      <c r="E2258" t="s">
        <v>1758</v>
      </c>
      <c r="F2258">
        <v>1479811846</v>
      </c>
      <c r="G2258">
        <v>1478602246</v>
      </c>
      <c r="H2258" t="b">
        <v>0</v>
      </c>
      <c r="I2258">
        <v>50</v>
      </c>
      <c r="J2258" t="b">
        <v>1</v>
      </c>
      <c r="K2258" t="s">
        <v>1828</v>
      </c>
      <c r="L2258">
        <f>ROUND(C2258/B2258*100,0)</f>
        <v>223</v>
      </c>
      <c r="M2258">
        <f>IFERROR(ROUND(C2258/I2258,2),0)</f>
        <v>21.38</v>
      </c>
      <c r="N2258" t="s">
        <v>1871</v>
      </c>
      <c r="O2258" t="s">
        <v>1889</v>
      </c>
      <c r="P2258" s="10">
        <f t="shared" si="70"/>
        <v>42682.451921296291</v>
      </c>
      <c r="Q2258" s="10">
        <f t="shared" si="71"/>
        <v>42696.451921296291</v>
      </c>
    </row>
    <row r="2259" spans="1:17" hidden="1" x14ac:dyDescent="0.3">
      <c r="A2259" s="7">
        <v>2257</v>
      </c>
      <c r="B2259" s="3">
        <v>2500</v>
      </c>
      <c r="C2259" s="5">
        <v>15903.5</v>
      </c>
      <c r="D2259" t="s">
        <v>1752</v>
      </c>
      <c r="E2259" t="s">
        <v>1758</v>
      </c>
      <c r="F2259">
        <v>1466377200</v>
      </c>
      <c r="G2259">
        <v>1463351329</v>
      </c>
      <c r="H2259" t="b">
        <v>0</v>
      </c>
      <c r="I2259">
        <v>169</v>
      </c>
      <c r="J2259" t="b">
        <v>1</v>
      </c>
      <c r="K2259" t="s">
        <v>1828</v>
      </c>
      <c r="L2259">
        <f>ROUND(C2259/B2259*100,0)</f>
        <v>636</v>
      </c>
      <c r="M2259">
        <f>IFERROR(ROUND(C2259/I2259,2),0)</f>
        <v>94.1</v>
      </c>
      <c r="N2259" t="s">
        <v>1871</v>
      </c>
      <c r="O2259" t="s">
        <v>1889</v>
      </c>
      <c r="P2259" s="10">
        <f t="shared" si="70"/>
        <v>42505.936678240745</v>
      </c>
      <c r="Q2259" s="10">
        <f t="shared" si="71"/>
        <v>42540.958333333328</v>
      </c>
    </row>
    <row r="2260" spans="1:17" hidden="1" x14ac:dyDescent="0.3">
      <c r="A2260" s="7">
        <v>2258</v>
      </c>
      <c r="B2260" s="3">
        <v>2200</v>
      </c>
      <c r="C2260" s="5">
        <v>3223</v>
      </c>
      <c r="D2260" t="s">
        <v>1752</v>
      </c>
      <c r="E2260" t="s">
        <v>1757</v>
      </c>
      <c r="F2260">
        <v>1434045687</v>
      </c>
      <c r="G2260">
        <v>1431453687</v>
      </c>
      <c r="H2260" t="b">
        <v>0</v>
      </c>
      <c r="I2260">
        <v>205</v>
      </c>
      <c r="J2260" t="b">
        <v>1</v>
      </c>
      <c r="K2260" t="s">
        <v>1828</v>
      </c>
      <c r="L2260">
        <f>ROUND(C2260/B2260*100,0)</f>
        <v>147</v>
      </c>
      <c r="M2260">
        <f>IFERROR(ROUND(C2260/I2260,2),0)</f>
        <v>15.72</v>
      </c>
      <c r="N2260" t="s">
        <v>1871</v>
      </c>
      <c r="O2260" t="s">
        <v>1889</v>
      </c>
      <c r="P2260" s="10">
        <f t="shared" si="70"/>
        <v>42136.75100694444</v>
      </c>
      <c r="Q2260" s="10">
        <f t="shared" si="71"/>
        <v>42166.75100694444</v>
      </c>
    </row>
    <row r="2261" spans="1:17" hidden="1" x14ac:dyDescent="0.3">
      <c r="A2261" s="7">
        <v>2259</v>
      </c>
      <c r="B2261" s="3">
        <v>1000</v>
      </c>
      <c r="C2261" s="5">
        <v>18671</v>
      </c>
      <c r="D2261" t="s">
        <v>1752</v>
      </c>
      <c r="E2261" t="s">
        <v>1758</v>
      </c>
      <c r="F2261">
        <v>1481224736</v>
      </c>
      <c r="G2261">
        <v>1480360736</v>
      </c>
      <c r="H2261" t="b">
        <v>0</v>
      </c>
      <c r="I2261">
        <v>206</v>
      </c>
      <c r="J2261" t="b">
        <v>1</v>
      </c>
      <c r="K2261" t="s">
        <v>1828</v>
      </c>
      <c r="L2261">
        <f>ROUND(C2261/B2261*100,0)</f>
        <v>1867</v>
      </c>
      <c r="M2261">
        <f>IFERROR(ROUND(C2261/I2261,2),0)</f>
        <v>90.64</v>
      </c>
      <c r="N2261" t="s">
        <v>1871</v>
      </c>
      <c r="O2261" t="s">
        <v>1889</v>
      </c>
      <c r="P2261" s="10">
        <f t="shared" si="70"/>
        <v>42702.804814814815</v>
      </c>
      <c r="Q2261" s="10">
        <f t="shared" si="71"/>
        <v>42712.804814814815</v>
      </c>
    </row>
    <row r="2262" spans="1:17" hidden="1" x14ac:dyDescent="0.3">
      <c r="A2262" s="7">
        <v>2260</v>
      </c>
      <c r="B2262" s="3">
        <v>2500</v>
      </c>
      <c r="C2262" s="5">
        <v>8173</v>
      </c>
      <c r="D2262" t="s">
        <v>1752</v>
      </c>
      <c r="E2262" t="s">
        <v>1757</v>
      </c>
      <c r="F2262">
        <v>1395876250</v>
      </c>
      <c r="G2262">
        <v>1393287850</v>
      </c>
      <c r="H2262" t="b">
        <v>0</v>
      </c>
      <c r="I2262">
        <v>84</v>
      </c>
      <c r="J2262" t="b">
        <v>1</v>
      </c>
      <c r="K2262" t="s">
        <v>1828</v>
      </c>
      <c r="L2262">
        <f>ROUND(C2262/B2262*100,0)</f>
        <v>327</v>
      </c>
      <c r="M2262">
        <f>IFERROR(ROUND(C2262/I2262,2),0)</f>
        <v>97.3</v>
      </c>
      <c r="N2262" t="s">
        <v>1871</v>
      </c>
      <c r="O2262" t="s">
        <v>1889</v>
      </c>
      <c r="P2262" s="10">
        <f t="shared" si="70"/>
        <v>41695.016782407409</v>
      </c>
      <c r="Q2262" s="10">
        <f t="shared" si="71"/>
        <v>41724.975115740745</v>
      </c>
    </row>
    <row r="2263" spans="1:17" hidden="1" x14ac:dyDescent="0.3">
      <c r="A2263" s="7">
        <v>2261</v>
      </c>
      <c r="B2263" s="3">
        <v>1000</v>
      </c>
      <c r="C2263" s="5">
        <v>7795</v>
      </c>
      <c r="D2263" t="s">
        <v>1752</v>
      </c>
      <c r="E2263" t="s">
        <v>1759</v>
      </c>
      <c r="F2263">
        <v>1487093020</v>
      </c>
      <c r="G2263">
        <v>1485278620</v>
      </c>
      <c r="H2263" t="b">
        <v>0</v>
      </c>
      <c r="I2263">
        <v>210</v>
      </c>
      <c r="J2263" t="b">
        <v>1</v>
      </c>
      <c r="K2263" t="s">
        <v>1828</v>
      </c>
      <c r="L2263">
        <f>ROUND(C2263/B2263*100,0)</f>
        <v>780</v>
      </c>
      <c r="M2263">
        <f>IFERROR(ROUND(C2263/I2263,2),0)</f>
        <v>37.119999999999997</v>
      </c>
      <c r="N2263" t="s">
        <v>1871</v>
      </c>
      <c r="O2263" t="s">
        <v>1889</v>
      </c>
      <c r="P2263" s="10">
        <f t="shared" si="70"/>
        <v>42759.724768518514</v>
      </c>
      <c r="Q2263" s="10">
        <f t="shared" si="71"/>
        <v>42780.724768518514</v>
      </c>
    </row>
    <row r="2264" spans="1:17" hidden="1" x14ac:dyDescent="0.3">
      <c r="A2264" s="7">
        <v>2262</v>
      </c>
      <c r="B2264" s="3">
        <v>3300</v>
      </c>
      <c r="C2264" s="5">
        <v>5087</v>
      </c>
      <c r="D2264" t="s">
        <v>1752</v>
      </c>
      <c r="E2264" t="s">
        <v>1757</v>
      </c>
      <c r="F2264">
        <v>1416268800</v>
      </c>
      <c r="G2264">
        <v>1413295358</v>
      </c>
      <c r="H2264" t="b">
        <v>0</v>
      </c>
      <c r="I2264">
        <v>181</v>
      </c>
      <c r="J2264" t="b">
        <v>1</v>
      </c>
      <c r="K2264" t="s">
        <v>1828</v>
      </c>
      <c r="L2264">
        <f>ROUND(C2264/B2264*100,0)</f>
        <v>154</v>
      </c>
      <c r="M2264">
        <f>IFERROR(ROUND(C2264/I2264,2),0)</f>
        <v>28.1</v>
      </c>
      <c r="N2264" t="s">
        <v>1871</v>
      </c>
      <c r="O2264" t="s">
        <v>1889</v>
      </c>
      <c r="P2264" s="10">
        <f t="shared" si="70"/>
        <v>41926.585162037038</v>
      </c>
      <c r="Q2264" s="10">
        <f t="shared" si="71"/>
        <v>41961</v>
      </c>
    </row>
    <row r="2265" spans="1:17" hidden="1" x14ac:dyDescent="0.3">
      <c r="A2265" s="7">
        <v>2263</v>
      </c>
      <c r="B2265" s="3">
        <v>7500</v>
      </c>
      <c r="C2265" s="5">
        <v>8666</v>
      </c>
      <c r="D2265" t="s">
        <v>1752</v>
      </c>
      <c r="E2265" t="s">
        <v>1768</v>
      </c>
      <c r="F2265">
        <v>1422734313</v>
      </c>
      <c r="G2265">
        <v>1420919913</v>
      </c>
      <c r="H2265" t="b">
        <v>0</v>
      </c>
      <c r="I2265">
        <v>60</v>
      </c>
      <c r="J2265" t="b">
        <v>1</v>
      </c>
      <c r="K2265" t="s">
        <v>1828</v>
      </c>
      <c r="L2265">
        <f>ROUND(C2265/B2265*100,0)</f>
        <v>116</v>
      </c>
      <c r="M2265">
        <f>IFERROR(ROUND(C2265/I2265,2),0)</f>
        <v>144.43</v>
      </c>
      <c r="N2265" t="s">
        <v>1871</v>
      </c>
      <c r="O2265" t="s">
        <v>1889</v>
      </c>
      <c r="P2265" s="10">
        <f t="shared" si="70"/>
        <v>42014.832326388889</v>
      </c>
      <c r="Q2265" s="10">
        <f t="shared" si="71"/>
        <v>42035.832326388889</v>
      </c>
    </row>
    <row r="2266" spans="1:17" hidden="1" x14ac:dyDescent="0.3">
      <c r="A2266" s="7">
        <v>2264</v>
      </c>
      <c r="B2266" s="3">
        <v>6000</v>
      </c>
      <c r="C2266" s="5">
        <v>10802</v>
      </c>
      <c r="D2266" t="s">
        <v>1752</v>
      </c>
      <c r="E2266" t="s">
        <v>1757</v>
      </c>
      <c r="F2266">
        <v>1463972400</v>
      </c>
      <c r="G2266">
        <v>1462543114</v>
      </c>
      <c r="H2266" t="b">
        <v>0</v>
      </c>
      <c r="I2266">
        <v>445</v>
      </c>
      <c r="J2266" t="b">
        <v>1</v>
      </c>
      <c r="K2266" t="s">
        <v>1828</v>
      </c>
      <c r="L2266">
        <f>ROUND(C2266/B2266*100,0)</f>
        <v>180</v>
      </c>
      <c r="M2266">
        <f>IFERROR(ROUND(C2266/I2266,2),0)</f>
        <v>24.27</v>
      </c>
      <c r="N2266" t="s">
        <v>1871</v>
      </c>
      <c r="O2266" t="s">
        <v>1889</v>
      </c>
      <c r="P2266" s="10">
        <f t="shared" si="70"/>
        <v>42496.582337962958</v>
      </c>
      <c r="Q2266" s="10">
        <f t="shared" si="71"/>
        <v>42513.125</v>
      </c>
    </row>
    <row r="2267" spans="1:17" hidden="1" x14ac:dyDescent="0.3">
      <c r="A2267" s="7">
        <v>2265</v>
      </c>
      <c r="B2267" s="3">
        <v>200</v>
      </c>
      <c r="C2267" s="5">
        <v>597</v>
      </c>
      <c r="D2267" t="s">
        <v>1752</v>
      </c>
      <c r="E2267" t="s">
        <v>1758</v>
      </c>
      <c r="F2267">
        <v>1479846507</v>
      </c>
      <c r="G2267">
        <v>1479241707</v>
      </c>
      <c r="H2267" t="b">
        <v>0</v>
      </c>
      <c r="I2267">
        <v>17</v>
      </c>
      <c r="J2267" t="b">
        <v>1</v>
      </c>
      <c r="K2267" t="s">
        <v>1828</v>
      </c>
      <c r="L2267">
        <f>ROUND(C2267/B2267*100,0)</f>
        <v>299</v>
      </c>
      <c r="M2267">
        <f>IFERROR(ROUND(C2267/I2267,2),0)</f>
        <v>35.119999999999997</v>
      </c>
      <c r="N2267" t="s">
        <v>1871</v>
      </c>
      <c r="O2267" t="s">
        <v>1889</v>
      </c>
      <c r="P2267" s="10">
        <f t="shared" si="70"/>
        <v>42689.853090277778</v>
      </c>
      <c r="Q2267" s="10">
        <f t="shared" si="71"/>
        <v>42696.853090277778</v>
      </c>
    </row>
    <row r="2268" spans="1:17" hidden="1" x14ac:dyDescent="0.3">
      <c r="A2268" s="7">
        <v>2266</v>
      </c>
      <c r="B2268" s="3">
        <v>1500</v>
      </c>
      <c r="C2268" s="5">
        <v>4804</v>
      </c>
      <c r="D2268" t="s">
        <v>1752</v>
      </c>
      <c r="E2268" t="s">
        <v>1757</v>
      </c>
      <c r="F2268">
        <v>1461722400</v>
      </c>
      <c r="G2268">
        <v>1460235592</v>
      </c>
      <c r="H2268" t="b">
        <v>0</v>
      </c>
      <c r="I2268">
        <v>194</v>
      </c>
      <c r="J2268" t="b">
        <v>1</v>
      </c>
      <c r="K2268" t="s">
        <v>1828</v>
      </c>
      <c r="L2268">
        <f>ROUND(C2268/B2268*100,0)</f>
        <v>320</v>
      </c>
      <c r="M2268">
        <f>IFERROR(ROUND(C2268/I2268,2),0)</f>
        <v>24.76</v>
      </c>
      <c r="N2268" t="s">
        <v>1871</v>
      </c>
      <c r="O2268" t="s">
        <v>1889</v>
      </c>
      <c r="P2268" s="10">
        <f t="shared" si="70"/>
        <v>42469.874907407408</v>
      </c>
      <c r="Q2268" s="10">
        <f t="shared" si="71"/>
        <v>42487.083333333328</v>
      </c>
    </row>
    <row r="2269" spans="1:17" hidden="1" x14ac:dyDescent="0.3">
      <c r="A2269" s="7">
        <v>2267</v>
      </c>
      <c r="B2269" s="3">
        <v>20000</v>
      </c>
      <c r="C2269" s="5">
        <v>76105</v>
      </c>
      <c r="D2269" t="s">
        <v>1752</v>
      </c>
      <c r="E2269" t="s">
        <v>1757</v>
      </c>
      <c r="F2269">
        <v>1419123600</v>
      </c>
      <c r="G2269">
        <v>1416945297</v>
      </c>
      <c r="H2269" t="b">
        <v>0</v>
      </c>
      <c r="I2269">
        <v>404</v>
      </c>
      <c r="J2269" t="b">
        <v>1</v>
      </c>
      <c r="K2269" t="s">
        <v>1828</v>
      </c>
      <c r="L2269">
        <f>ROUND(C2269/B2269*100,0)</f>
        <v>381</v>
      </c>
      <c r="M2269">
        <f>IFERROR(ROUND(C2269/I2269,2),0)</f>
        <v>188.38</v>
      </c>
      <c r="N2269" t="s">
        <v>1871</v>
      </c>
      <c r="O2269" t="s">
        <v>1889</v>
      </c>
      <c r="P2269" s="10">
        <f t="shared" si="70"/>
        <v>41968.829826388886</v>
      </c>
      <c r="Q2269" s="10">
        <f t="shared" si="71"/>
        <v>41994.041666666672</v>
      </c>
    </row>
    <row r="2270" spans="1:17" hidden="1" x14ac:dyDescent="0.3">
      <c r="A2270" s="7">
        <v>2268</v>
      </c>
      <c r="B2270" s="3">
        <v>28000</v>
      </c>
      <c r="C2270" s="5">
        <v>28728</v>
      </c>
      <c r="D2270" t="s">
        <v>1752</v>
      </c>
      <c r="E2270" t="s">
        <v>1757</v>
      </c>
      <c r="F2270">
        <v>1489283915</v>
      </c>
      <c r="G2270">
        <v>1486691915</v>
      </c>
      <c r="H2270" t="b">
        <v>0</v>
      </c>
      <c r="I2270">
        <v>194</v>
      </c>
      <c r="J2270" t="b">
        <v>1</v>
      </c>
      <c r="K2270" t="s">
        <v>1828</v>
      </c>
      <c r="L2270">
        <f>ROUND(C2270/B2270*100,0)</f>
        <v>103</v>
      </c>
      <c r="M2270">
        <f>IFERROR(ROUND(C2270/I2270,2),0)</f>
        <v>148.08000000000001</v>
      </c>
      <c r="N2270" t="s">
        <v>1871</v>
      </c>
      <c r="O2270" t="s">
        <v>1889</v>
      </c>
      <c r="P2270" s="10">
        <f t="shared" si="70"/>
        <v>42776.082349537035</v>
      </c>
      <c r="Q2270" s="10">
        <f t="shared" si="71"/>
        <v>42806.082349537035</v>
      </c>
    </row>
    <row r="2271" spans="1:17" hidden="1" x14ac:dyDescent="0.3">
      <c r="A2271" s="7">
        <v>2269</v>
      </c>
      <c r="B2271" s="3">
        <v>2500</v>
      </c>
      <c r="C2271" s="5">
        <v>45041</v>
      </c>
      <c r="D2271" t="s">
        <v>1752</v>
      </c>
      <c r="E2271" t="s">
        <v>1757</v>
      </c>
      <c r="F2271">
        <v>1488862800</v>
      </c>
      <c r="G2271">
        <v>1486745663</v>
      </c>
      <c r="H2271" t="b">
        <v>0</v>
      </c>
      <c r="I2271">
        <v>902</v>
      </c>
      <c r="J2271" t="b">
        <v>1</v>
      </c>
      <c r="K2271" t="s">
        <v>1828</v>
      </c>
      <c r="L2271">
        <f>ROUND(C2271/B2271*100,0)</f>
        <v>1802</v>
      </c>
      <c r="M2271">
        <f>IFERROR(ROUND(C2271/I2271,2),0)</f>
        <v>49.93</v>
      </c>
      <c r="N2271" t="s">
        <v>1871</v>
      </c>
      <c r="O2271" t="s">
        <v>1889</v>
      </c>
      <c r="P2271" s="10">
        <f t="shared" si="70"/>
        <v>42776.704432870371</v>
      </c>
      <c r="Q2271" s="10">
        <f t="shared" si="71"/>
        <v>42801.208333333328</v>
      </c>
    </row>
    <row r="2272" spans="1:17" hidden="1" x14ac:dyDescent="0.3">
      <c r="A2272" s="7">
        <v>2270</v>
      </c>
      <c r="B2272" s="3">
        <v>25000</v>
      </c>
      <c r="C2272" s="5">
        <v>180062</v>
      </c>
      <c r="D2272" t="s">
        <v>1752</v>
      </c>
      <c r="E2272" t="s">
        <v>1757</v>
      </c>
      <c r="F2272">
        <v>1484085540</v>
      </c>
      <c r="G2272">
        <v>1482353513</v>
      </c>
      <c r="H2272" t="b">
        <v>0</v>
      </c>
      <c r="I2272">
        <v>1670</v>
      </c>
      <c r="J2272" t="b">
        <v>1</v>
      </c>
      <c r="K2272" t="s">
        <v>1828</v>
      </c>
      <c r="L2272">
        <f>ROUND(C2272/B2272*100,0)</f>
        <v>720</v>
      </c>
      <c r="M2272">
        <f>IFERROR(ROUND(C2272/I2272,2),0)</f>
        <v>107.82</v>
      </c>
      <c r="N2272" t="s">
        <v>1871</v>
      </c>
      <c r="O2272" t="s">
        <v>1889</v>
      </c>
      <c r="P2272" s="10">
        <f t="shared" si="70"/>
        <v>42725.869363425925</v>
      </c>
      <c r="Q2272" s="10">
        <f t="shared" si="71"/>
        <v>42745.915972222225</v>
      </c>
    </row>
    <row r="2273" spans="1:17" hidden="1" x14ac:dyDescent="0.3">
      <c r="A2273" s="7">
        <v>2271</v>
      </c>
      <c r="B2273" s="3">
        <v>20000</v>
      </c>
      <c r="C2273" s="5">
        <v>56618</v>
      </c>
      <c r="D2273" t="s">
        <v>1752</v>
      </c>
      <c r="E2273" t="s">
        <v>1757</v>
      </c>
      <c r="F2273">
        <v>1481328004</v>
      </c>
      <c r="G2273">
        <v>1478736004</v>
      </c>
      <c r="H2273" t="b">
        <v>0</v>
      </c>
      <c r="I2273">
        <v>1328</v>
      </c>
      <c r="J2273" t="b">
        <v>1</v>
      </c>
      <c r="K2273" t="s">
        <v>1828</v>
      </c>
      <c r="L2273">
        <f>ROUND(C2273/B2273*100,0)</f>
        <v>283</v>
      </c>
      <c r="M2273">
        <f>IFERROR(ROUND(C2273/I2273,2),0)</f>
        <v>42.63</v>
      </c>
      <c r="N2273" t="s">
        <v>1871</v>
      </c>
      <c r="O2273" t="s">
        <v>1889</v>
      </c>
      <c r="P2273" s="10">
        <f t="shared" si="70"/>
        <v>42684.000046296293</v>
      </c>
      <c r="Q2273" s="10">
        <f t="shared" si="71"/>
        <v>42714.000046296293</v>
      </c>
    </row>
    <row r="2274" spans="1:17" hidden="1" x14ac:dyDescent="0.3">
      <c r="A2274" s="7">
        <v>2272</v>
      </c>
      <c r="B2274" s="3">
        <v>1000</v>
      </c>
      <c r="C2274" s="5">
        <v>13566</v>
      </c>
      <c r="D2274" t="s">
        <v>1752</v>
      </c>
      <c r="E2274" t="s">
        <v>1757</v>
      </c>
      <c r="F2274">
        <v>1449506836</v>
      </c>
      <c r="G2274">
        <v>1446914836</v>
      </c>
      <c r="H2274" t="b">
        <v>0</v>
      </c>
      <c r="I2274">
        <v>944</v>
      </c>
      <c r="J2274" t="b">
        <v>1</v>
      </c>
      <c r="K2274" t="s">
        <v>1828</v>
      </c>
      <c r="L2274">
        <f>ROUND(C2274/B2274*100,0)</f>
        <v>1357</v>
      </c>
      <c r="M2274">
        <f>IFERROR(ROUND(C2274/I2274,2),0)</f>
        <v>14.37</v>
      </c>
      <c r="N2274" t="s">
        <v>1871</v>
      </c>
      <c r="O2274" t="s">
        <v>1889</v>
      </c>
      <c r="P2274" s="10">
        <f t="shared" si="70"/>
        <v>42315.699490740735</v>
      </c>
      <c r="Q2274" s="10">
        <f t="shared" si="71"/>
        <v>42345.699490740735</v>
      </c>
    </row>
    <row r="2275" spans="1:17" hidden="1" x14ac:dyDescent="0.3">
      <c r="A2275" s="7">
        <v>2273</v>
      </c>
      <c r="B2275" s="3">
        <v>2500</v>
      </c>
      <c r="C2275" s="5">
        <v>5509</v>
      </c>
      <c r="D2275" t="s">
        <v>1752</v>
      </c>
      <c r="E2275" t="s">
        <v>1762</v>
      </c>
      <c r="F2275">
        <v>1489320642</v>
      </c>
      <c r="G2275">
        <v>1487164242</v>
      </c>
      <c r="H2275" t="b">
        <v>0</v>
      </c>
      <c r="I2275">
        <v>147</v>
      </c>
      <c r="J2275" t="b">
        <v>1</v>
      </c>
      <c r="K2275" t="s">
        <v>1828</v>
      </c>
      <c r="L2275">
        <f>ROUND(C2275/B2275*100,0)</f>
        <v>220</v>
      </c>
      <c r="M2275">
        <f>IFERROR(ROUND(C2275/I2275,2),0)</f>
        <v>37.479999999999997</v>
      </c>
      <c r="N2275" t="s">
        <v>1871</v>
      </c>
      <c r="O2275" t="s">
        <v>1889</v>
      </c>
      <c r="P2275" s="10">
        <f t="shared" si="70"/>
        <v>42781.549097222218</v>
      </c>
      <c r="Q2275" s="10">
        <f t="shared" si="71"/>
        <v>42806.507430555561</v>
      </c>
    </row>
    <row r="2276" spans="1:17" hidden="1" x14ac:dyDescent="0.3">
      <c r="A2276" s="7">
        <v>2274</v>
      </c>
      <c r="B2276" s="3">
        <v>2500</v>
      </c>
      <c r="C2276" s="5">
        <v>2990</v>
      </c>
      <c r="D2276" t="s">
        <v>1752</v>
      </c>
      <c r="E2276" t="s">
        <v>1757</v>
      </c>
      <c r="F2276">
        <v>1393156857</v>
      </c>
      <c r="G2276">
        <v>1390564857</v>
      </c>
      <c r="H2276" t="b">
        <v>0</v>
      </c>
      <c r="I2276">
        <v>99</v>
      </c>
      <c r="J2276" t="b">
        <v>1</v>
      </c>
      <c r="K2276" t="s">
        <v>1828</v>
      </c>
      <c r="L2276">
        <f>ROUND(C2276/B2276*100,0)</f>
        <v>120</v>
      </c>
      <c r="M2276">
        <f>IFERROR(ROUND(C2276/I2276,2),0)</f>
        <v>30.2</v>
      </c>
      <c r="N2276" t="s">
        <v>1871</v>
      </c>
      <c r="O2276" t="s">
        <v>1889</v>
      </c>
      <c r="P2276" s="10">
        <f t="shared" si="70"/>
        <v>41663.500659722224</v>
      </c>
      <c r="Q2276" s="10">
        <f t="shared" si="71"/>
        <v>41693.500659722224</v>
      </c>
    </row>
    <row r="2277" spans="1:17" hidden="1" x14ac:dyDescent="0.3">
      <c r="A2277" s="7">
        <v>2275</v>
      </c>
      <c r="B2277" s="3">
        <v>650</v>
      </c>
      <c r="C2277" s="5">
        <v>2650.5</v>
      </c>
      <c r="D2277" t="s">
        <v>1752</v>
      </c>
      <c r="E2277" t="s">
        <v>1758</v>
      </c>
      <c r="F2277">
        <v>1419259679</v>
      </c>
      <c r="G2277">
        <v>1416667679</v>
      </c>
      <c r="H2277" t="b">
        <v>0</v>
      </c>
      <c r="I2277">
        <v>79</v>
      </c>
      <c r="J2277" t="b">
        <v>1</v>
      </c>
      <c r="K2277" t="s">
        <v>1828</v>
      </c>
      <c r="L2277">
        <f>ROUND(C2277/B2277*100,0)</f>
        <v>408</v>
      </c>
      <c r="M2277">
        <f>IFERROR(ROUND(C2277/I2277,2),0)</f>
        <v>33.549999999999997</v>
      </c>
      <c r="N2277" t="s">
        <v>1871</v>
      </c>
      <c r="O2277" t="s">
        <v>1889</v>
      </c>
      <c r="P2277" s="10">
        <f t="shared" si="70"/>
        <v>41965.616655092599</v>
      </c>
      <c r="Q2277" s="10">
        <f t="shared" si="71"/>
        <v>41995.616655092599</v>
      </c>
    </row>
    <row r="2278" spans="1:17" hidden="1" x14ac:dyDescent="0.3">
      <c r="A2278" s="7">
        <v>2276</v>
      </c>
      <c r="B2278" s="3">
        <v>4589</v>
      </c>
      <c r="C2278" s="5">
        <v>4856</v>
      </c>
      <c r="D2278" t="s">
        <v>1752</v>
      </c>
      <c r="E2278" t="s">
        <v>1757</v>
      </c>
      <c r="F2278">
        <v>1388936289</v>
      </c>
      <c r="G2278">
        <v>1386344289</v>
      </c>
      <c r="H2278" t="b">
        <v>0</v>
      </c>
      <c r="I2278">
        <v>75</v>
      </c>
      <c r="J2278" t="b">
        <v>1</v>
      </c>
      <c r="K2278" t="s">
        <v>1828</v>
      </c>
      <c r="L2278">
        <f>ROUND(C2278/B2278*100,0)</f>
        <v>106</v>
      </c>
      <c r="M2278">
        <f>IFERROR(ROUND(C2278/I2278,2),0)</f>
        <v>64.75</v>
      </c>
      <c r="N2278" t="s">
        <v>1871</v>
      </c>
      <c r="O2278" t="s">
        <v>1889</v>
      </c>
      <c r="P2278" s="10">
        <f t="shared" si="70"/>
        <v>41614.651493055557</v>
      </c>
      <c r="Q2278" s="10">
        <f t="shared" si="71"/>
        <v>41644.651493055557</v>
      </c>
    </row>
    <row r="2279" spans="1:17" hidden="1" x14ac:dyDescent="0.3">
      <c r="A2279" s="7">
        <v>2277</v>
      </c>
      <c r="B2279" s="3">
        <v>8500</v>
      </c>
      <c r="C2279" s="5">
        <v>11992</v>
      </c>
      <c r="D2279" t="s">
        <v>1752</v>
      </c>
      <c r="E2279" t="s">
        <v>1757</v>
      </c>
      <c r="F2279">
        <v>1330359423</v>
      </c>
      <c r="G2279">
        <v>1327767423</v>
      </c>
      <c r="H2279" t="b">
        <v>0</v>
      </c>
      <c r="I2279">
        <v>207</v>
      </c>
      <c r="J2279" t="b">
        <v>1</v>
      </c>
      <c r="K2279" t="s">
        <v>1828</v>
      </c>
      <c r="L2279">
        <f>ROUND(C2279/B2279*100,0)</f>
        <v>141</v>
      </c>
      <c r="M2279">
        <f>IFERROR(ROUND(C2279/I2279,2),0)</f>
        <v>57.93</v>
      </c>
      <c r="N2279" t="s">
        <v>1871</v>
      </c>
      <c r="O2279" t="s">
        <v>1889</v>
      </c>
      <c r="P2279" s="10">
        <f t="shared" si="70"/>
        <v>40936.678506944445</v>
      </c>
      <c r="Q2279" s="10">
        <f t="shared" si="71"/>
        <v>40966.678506944445</v>
      </c>
    </row>
    <row r="2280" spans="1:17" hidden="1" x14ac:dyDescent="0.3">
      <c r="A2280" s="7">
        <v>2278</v>
      </c>
      <c r="B2280" s="3">
        <v>2000</v>
      </c>
      <c r="C2280" s="5">
        <v>5414</v>
      </c>
      <c r="D2280" t="s">
        <v>1752</v>
      </c>
      <c r="E2280" t="s">
        <v>1770</v>
      </c>
      <c r="F2280">
        <v>1451861940</v>
      </c>
      <c r="G2280">
        <v>1448902867</v>
      </c>
      <c r="H2280" t="b">
        <v>0</v>
      </c>
      <c r="I2280">
        <v>102</v>
      </c>
      <c r="J2280" t="b">
        <v>1</v>
      </c>
      <c r="K2280" t="s">
        <v>1828</v>
      </c>
      <c r="L2280">
        <f>ROUND(C2280/B2280*100,0)</f>
        <v>271</v>
      </c>
      <c r="M2280">
        <f>IFERROR(ROUND(C2280/I2280,2),0)</f>
        <v>53.08</v>
      </c>
      <c r="N2280" t="s">
        <v>1871</v>
      </c>
      <c r="O2280" t="s">
        <v>1889</v>
      </c>
      <c r="P2280" s="10">
        <f t="shared" si="70"/>
        <v>42338.709108796291</v>
      </c>
      <c r="Q2280" s="10">
        <f t="shared" si="71"/>
        <v>42372.957638888889</v>
      </c>
    </row>
    <row r="2281" spans="1:17" hidden="1" x14ac:dyDescent="0.3">
      <c r="A2281" s="7">
        <v>2279</v>
      </c>
      <c r="B2281" s="3">
        <v>1000</v>
      </c>
      <c r="C2281" s="5">
        <v>1538</v>
      </c>
      <c r="D2281" t="s">
        <v>1752</v>
      </c>
      <c r="E2281" t="s">
        <v>1757</v>
      </c>
      <c r="F2281">
        <v>1423022400</v>
      </c>
      <c r="G2281">
        <v>1421436099</v>
      </c>
      <c r="H2281" t="b">
        <v>0</v>
      </c>
      <c r="I2281">
        <v>32</v>
      </c>
      <c r="J2281" t="b">
        <v>1</v>
      </c>
      <c r="K2281" t="s">
        <v>1828</v>
      </c>
      <c r="L2281">
        <f>ROUND(C2281/B2281*100,0)</f>
        <v>154</v>
      </c>
      <c r="M2281">
        <f>IFERROR(ROUND(C2281/I2281,2),0)</f>
        <v>48.06</v>
      </c>
      <c r="N2281" t="s">
        <v>1871</v>
      </c>
      <c r="O2281" t="s">
        <v>1889</v>
      </c>
      <c r="P2281" s="10">
        <f t="shared" si="70"/>
        <v>42020.806701388887</v>
      </c>
      <c r="Q2281" s="10">
        <f t="shared" si="71"/>
        <v>42039.166666666672</v>
      </c>
    </row>
    <row r="2282" spans="1:17" hidden="1" x14ac:dyDescent="0.3">
      <c r="A2282" s="7">
        <v>2280</v>
      </c>
      <c r="B2282" s="3">
        <v>9800</v>
      </c>
      <c r="C2282" s="5">
        <v>39550.5</v>
      </c>
      <c r="D2282" t="s">
        <v>1752</v>
      </c>
      <c r="E2282" t="s">
        <v>1757</v>
      </c>
      <c r="F2282">
        <v>1442501991</v>
      </c>
      <c r="G2282">
        <v>1439909991</v>
      </c>
      <c r="H2282" t="b">
        <v>0</v>
      </c>
      <c r="I2282">
        <v>480</v>
      </c>
      <c r="J2282" t="b">
        <v>1</v>
      </c>
      <c r="K2282" t="s">
        <v>1828</v>
      </c>
      <c r="L2282">
        <f>ROUND(C2282/B2282*100,0)</f>
        <v>404</v>
      </c>
      <c r="M2282">
        <f>IFERROR(ROUND(C2282/I2282,2),0)</f>
        <v>82.4</v>
      </c>
      <c r="N2282" t="s">
        <v>1871</v>
      </c>
      <c r="O2282" t="s">
        <v>1889</v>
      </c>
      <c r="P2282" s="10">
        <f t="shared" si="70"/>
        <v>42234.624895833331</v>
      </c>
      <c r="Q2282" s="10">
        <f t="shared" si="71"/>
        <v>42264.624895833331</v>
      </c>
    </row>
    <row r="2283" spans="1:17" hidden="1" x14ac:dyDescent="0.3">
      <c r="A2283" s="7">
        <v>2281</v>
      </c>
      <c r="B2283" s="3">
        <v>300</v>
      </c>
      <c r="C2283" s="5">
        <v>555</v>
      </c>
      <c r="D2283" t="s">
        <v>1752</v>
      </c>
      <c r="E2283" t="s">
        <v>1757</v>
      </c>
      <c r="F2283">
        <v>1311576600</v>
      </c>
      <c r="G2283">
        <v>1306219897</v>
      </c>
      <c r="H2283" t="b">
        <v>0</v>
      </c>
      <c r="I2283">
        <v>11</v>
      </c>
      <c r="J2283" t="b">
        <v>1</v>
      </c>
      <c r="K2283" t="s">
        <v>1807</v>
      </c>
      <c r="L2283">
        <f>ROUND(C2283/B2283*100,0)</f>
        <v>185</v>
      </c>
      <c r="M2283">
        <f>IFERROR(ROUND(C2283/I2283,2),0)</f>
        <v>50.45</v>
      </c>
      <c r="N2283" t="s">
        <v>1863</v>
      </c>
      <c r="O2283" t="s">
        <v>1864</v>
      </c>
      <c r="P2283" s="10">
        <f t="shared" si="70"/>
        <v>40687.285844907405</v>
      </c>
      <c r="Q2283" s="10">
        <f t="shared" si="71"/>
        <v>40749.284722222219</v>
      </c>
    </row>
    <row r="2284" spans="1:17" hidden="1" x14ac:dyDescent="0.3">
      <c r="A2284" s="7">
        <v>2282</v>
      </c>
      <c r="B2284" s="3">
        <v>750</v>
      </c>
      <c r="C2284" s="5">
        <v>1390</v>
      </c>
      <c r="D2284" t="s">
        <v>1752</v>
      </c>
      <c r="E2284" t="s">
        <v>1757</v>
      </c>
      <c r="F2284">
        <v>1452744686</v>
      </c>
      <c r="G2284">
        <v>1447560686</v>
      </c>
      <c r="H2284" t="b">
        <v>0</v>
      </c>
      <c r="I2284">
        <v>12</v>
      </c>
      <c r="J2284" t="b">
        <v>1</v>
      </c>
      <c r="K2284" t="s">
        <v>1807</v>
      </c>
      <c r="L2284">
        <f>ROUND(C2284/B2284*100,0)</f>
        <v>185</v>
      </c>
      <c r="M2284">
        <f>IFERROR(ROUND(C2284/I2284,2),0)</f>
        <v>115.83</v>
      </c>
      <c r="N2284" t="s">
        <v>1863</v>
      </c>
      <c r="O2284" t="s">
        <v>1864</v>
      </c>
      <c r="P2284" s="10">
        <f t="shared" si="70"/>
        <v>42323.17460648148</v>
      </c>
      <c r="Q2284" s="10">
        <f t="shared" si="71"/>
        <v>42383.17460648148</v>
      </c>
    </row>
    <row r="2285" spans="1:17" hidden="1" x14ac:dyDescent="0.3">
      <c r="A2285" s="7">
        <v>2283</v>
      </c>
      <c r="B2285" s="3">
        <v>3000</v>
      </c>
      <c r="C2285" s="5">
        <v>3025.66</v>
      </c>
      <c r="D2285" t="s">
        <v>1752</v>
      </c>
      <c r="E2285" t="s">
        <v>1757</v>
      </c>
      <c r="F2285">
        <v>1336528804</v>
      </c>
      <c r="G2285">
        <v>1331348404</v>
      </c>
      <c r="H2285" t="b">
        <v>0</v>
      </c>
      <c r="I2285">
        <v>48</v>
      </c>
      <c r="J2285" t="b">
        <v>1</v>
      </c>
      <c r="K2285" t="s">
        <v>1807</v>
      </c>
      <c r="L2285">
        <f>ROUND(C2285/B2285*100,0)</f>
        <v>101</v>
      </c>
      <c r="M2285">
        <f>IFERROR(ROUND(C2285/I2285,2),0)</f>
        <v>63.03</v>
      </c>
      <c r="N2285" t="s">
        <v>1863</v>
      </c>
      <c r="O2285" t="s">
        <v>1864</v>
      </c>
      <c r="P2285" s="10">
        <f t="shared" si="70"/>
        <v>40978.125046296293</v>
      </c>
      <c r="Q2285" s="10">
        <f t="shared" si="71"/>
        <v>41038.083379629628</v>
      </c>
    </row>
    <row r="2286" spans="1:17" hidden="1" x14ac:dyDescent="0.3">
      <c r="A2286" s="7">
        <v>2284</v>
      </c>
      <c r="B2286" s="3">
        <v>6000</v>
      </c>
      <c r="C2286" s="5">
        <v>6373.27</v>
      </c>
      <c r="D2286" t="s">
        <v>1752</v>
      </c>
      <c r="E2286" t="s">
        <v>1757</v>
      </c>
      <c r="F2286">
        <v>1299902400</v>
      </c>
      <c r="G2286">
        <v>1297451245</v>
      </c>
      <c r="H2286" t="b">
        <v>0</v>
      </c>
      <c r="I2286">
        <v>59</v>
      </c>
      <c r="J2286" t="b">
        <v>1</v>
      </c>
      <c r="K2286" t="s">
        <v>1807</v>
      </c>
      <c r="L2286">
        <f>ROUND(C2286/B2286*100,0)</f>
        <v>106</v>
      </c>
      <c r="M2286">
        <f>IFERROR(ROUND(C2286/I2286,2),0)</f>
        <v>108.02</v>
      </c>
      <c r="N2286" t="s">
        <v>1863</v>
      </c>
      <c r="O2286" t="s">
        <v>1864</v>
      </c>
      <c r="P2286" s="10">
        <f t="shared" si="70"/>
        <v>40585.796817129631</v>
      </c>
      <c r="Q2286" s="10">
        <f t="shared" si="71"/>
        <v>40614.166666666664</v>
      </c>
    </row>
    <row r="2287" spans="1:17" hidden="1" x14ac:dyDescent="0.3">
      <c r="A2287" s="7">
        <v>2285</v>
      </c>
      <c r="B2287" s="3">
        <v>3000</v>
      </c>
      <c r="C2287" s="5">
        <v>3641</v>
      </c>
      <c r="D2287" t="s">
        <v>1752</v>
      </c>
      <c r="E2287" t="s">
        <v>1757</v>
      </c>
      <c r="F2287">
        <v>1340944043</v>
      </c>
      <c r="G2287">
        <v>1338352043</v>
      </c>
      <c r="H2287" t="b">
        <v>0</v>
      </c>
      <c r="I2287">
        <v>79</v>
      </c>
      <c r="J2287" t="b">
        <v>1</v>
      </c>
      <c r="K2287" t="s">
        <v>1807</v>
      </c>
      <c r="L2287">
        <f>ROUND(C2287/B2287*100,0)</f>
        <v>121</v>
      </c>
      <c r="M2287">
        <f>IFERROR(ROUND(C2287/I2287,2),0)</f>
        <v>46.09</v>
      </c>
      <c r="N2287" t="s">
        <v>1863</v>
      </c>
      <c r="O2287" t="s">
        <v>1864</v>
      </c>
      <c r="P2287" s="10">
        <f t="shared" si="70"/>
        <v>41059.185682870368</v>
      </c>
      <c r="Q2287" s="10">
        <f t="shared" si="71"/>
        <v>41089.185682870368</v>
      </c>
    </row>
    <row r="2288" spans="1:17" hidden="1" x14ac:dyDescent="0.3">
      <c r="A2288" s="7">
        <v>2286</v>
      </c>
      <c r="B2288" s="3">
        <v>1500</v>
      </c>
      <c r="C2288" s="5">
        <v>1501</v>
      </c>
      <c r="D2288" t="s">
        <v>1752</v>
      </c>
      <c r="E2288" t="s">
        <v>1757</v>
      </c>
      <c r="F2288">
        <v>1378439940</v>
      </c>
      <c r="G2288">
        <v>1376003254</v>
      </c>
      <c r="H2288" t="b">
        <v>0</v>
      </c>
      <c r="I2288">
        <v>14</v>
      </c>
      <c r="J2288" t="b">
        <v>1</v>
      </c>
      <c r="K2288" t="s">
        <v>1807</v>
      </c>
      <c r="L2288">
        <f>ROUND(C2288/B2288*100,0)</f>
        <v>100</v>
      </c>
      <c r="M2288">
        <f>IFERROR(ROUND(C2288/I2288,2),0)</f>
        <v>107.21</v>
      </c>
      <c r="N2288" t="s">
        <v>1863</v>
      </c>
      <c r="O2288" t="s">
        <v>1864</v>
      </c>
      <c r="P2288" s="10">
        <f t="shared" si="70"/>
        <v>41494.963587962964</v>
      </c>
      <c r="Q2288" s="10">
        <f t="shared" si="71"/>
        <v>41523.165972222225</v>
      </c>
    </row>
    <row r="2289" spans="1:17" hidden="1" x14ac:dyDescent="0.3">
      <c r="A2289" s="7">
        <v>2287</v>
      </c>
      <c r="B2289" s="3">
        <v>4500</v>
      </c>
      <c r="C2289" s="5">
        <v>5398.99</v>
      </c>
      <c r="D2289" t="s">
        <v>1752</v>
      </c>
      <c r="E2289" t="s">
        <v>1757</v>
      </c>
      <c r="F2289">
        <v>1403539260</v>
      </c>
      <c r="G2289">
        <v>1401724860</v>
      </c>
      <c r="H2289" t="b">
        <v>0</v>
      </c>
      <c r="I2289">
        <v>106</v>
      </c>
      <c r="J2289" t="b">
        <v>1</v>
      </c>
      <c r="K2289" t="s">
        <v>1807</v>
      </c>
      <c r="L2289">
        <f>ROUND(C2289/B2289*100,0)</f>
        <v>120</v>
      </c>
      <c r="M2289">
        <f>IFERROR(ROUND(C2289/I2289,2),0)</f>
        <v>50.93</v>
      </c>
      <c r="N2289" t="s">
        <v>1863</v>
      </c>
      <c r="O2289" t="s">
        <v>1864</v>
      </c>
      <c r="P2289" s="10">
        <f t="shared" si="70"/>
        <v>41792.667361111111</v>
      </c>
      <c r="Q2289" s="10">
        <f t="shared" si="71"/>
        <v>41813.667361111111</v>
      </c>
    </row>
    <row r="2290" spans="1:17" hidden="1" x14ac:dyDescent="0.3">
      <c r="A2290" s="7">
        <v>2288</v>
      </c>
      <c r="B2290" s="3">
        <v>1000</v>
      </c>
      <c r="C2290" s="5">
        <v>1001</v>
      </c>
      <c r="D2290" t="s">
        <v>1752</v>
      </c>
      <c r="E2290" t="s">
        <v>1757</v>
      </c>
      <c r="F2290">
        <v>1340733600</v>
      </c>
      <c r="G2290">
        <v>1339098689</v>
      </c>
      <c r="H2290" t="b">
        <v>0</v>
      </c>
      <c r="I2290">
        <v>25</v>
      </c>
      <c r="J2290" t="b">
        <v>1</v>
      </c>
      <c r="K2290" t="s">
        <v>1807</v>
      </c>
      <c r="L2290">
        <f>ROUND(C2290/B2290*100,0)</f>
        <v>100</v>
      </c>
      <c r="M2290">
        <f>IFERROR(ROUND(C2290/I2290,2),0)</f>
        <v>40.04</v>
      </c>
      <c r="N2290" t="s">
        <v>1863</v>
      </c>
      <c r="O2290" t="s">
        <v>1864</v>
      </c>
      <c r="P2290" s="10">
        <f t="shared" si="70"/>
        <v>41067.827418981484</v>
      </c>
      <c r="Q2290" s="10">
        <f t="shared" si="71"/>
        <v>41086.75</v>
      </c>
    </row>
    <row r="2291" spans="1:17" hidden="1" x14ac:dyDescent="0.3">
      <c r="A2291" s="7">
        <v>2289</v>
      </c>
      <c r="B2291" s="3">
        <v>1500</v>
      </c>
      <c r="C2291" s="5">
        <v>1611</v>
      </c>
      <c r="D2291" t="s">
        <v>1752</v>
      </c>
      <c r="E2291" t="s">
        <v>1757</v>
      </c>
      <c r="F2291">
        <v>1386372120</v>
      </c>
      <c r="G2291">
        <v>1382659060</v>
      </c>
      <c r="H2291" t="b">
        <v>0</v>
      </c>
      <c r="I2291">
        <v>25</v>
      </c>
      <c r="J2291" t="b">
        <v>1</v>
      </c>
      <c r="K2291" t="s">
        <v>1807</v>
      </c>
      <c r="L2291">
        <f>ROUND(C2291/B2291*100,0)</f>
        <v>107</v>
      </c>
      <c r="M2291">
        <f>IFERROR(ROUND(C2291/I2291,2),0)</f>
        <v>64.44</v>
      </c>
      <c r="N2291" t="s">
        <v>1863</v>
      </c>
      <c r="O2291" t="s">
        <v>1864</v>
      </c>
      <c r="P2291" s="10">
        <f t="shared" si="70"/>
        <v>41571.998379629629</v>
      </c>
      <c r="Q2291" s="10">
        <f t="shared" si="71"/>
        <v>41614.973611111112</v>
      </c>
    </row>
    <row r="2292" spans="1:17" hidden="1" x14ac:dyDescent="0.3">
      <c r="A2292" s="7">
        <v>2290</v>
      </c>
      <c r="B2292" s="3">
        <v>1500</v>
      </c>
      <c r="C2292" s="5">
        <v>1561</v>
      </c>
      <c r="D2292" t="s">
        <v>1752</v>
      </c>
      <c r="E2292" t="s">
        <v>1757</v>
      </c>
      <c r="F2292">
        <v>1259686800</v>
      </c>
      <c r="G2292">
        <v>1252908330</v>
      </c>
      <c r="H2292" t="b">
        <v>0</v>
      </c>
      <c r="I2292">
        <v>29</v>
      </c>
      <c r="J2292" t="b">
        <v>1</v>
      </c>
      <c r="K2292" t="s">
        <v>1807</v>
      </c>
      <c r="L2292">
        <f>ROUND(C2292/B2292*100,0)</f>
        <v>104</v>
      </c>
      <c r="M2292">
        <f>IFERROR(ROUND(C2292/I2292,2),0)</f>
        <v>53.83</v>
      </c>
      <c r="N2292" t="s">
        <v>1863</v>
      </c>
      <c r="O2292" t="s">
        <v>1864</v>
      </c>
      <c r="P2292" s="10">
        <f t="shared" si="70"/>
        <v>40070.253819444442</v>
      </c>
      <c r="Q2292" s="10">
        <f t="shared" si="71"/>
        <v>40148.708333333336</v>
      </c>
    </row>
    <row r="2293" spans="1:17" hidden="1" x14ac:dyDescent="0.3">
      <c r="A2293" s="7">
        <v>2291</v>
      </c>
      <c r="B2293" s="3">
        <v>2500</v>
      </c>
      <c r="C2293" s="5">
        <v>4320</v>
      </c>
      <c r="D2293" t="s">
        <v>1752</v>
      </c>
      <c r="E2293" t="s">
        <v>1757</v>
      </c>
      <c r="F2293">
        <v>1335153600</v>
      </c>
      <c r="G2293">
        <v>1332199618</v>
      </c>
      <c r="H2293" t="b">
        <v>0</v>
      </c>
      <c r="I2293">
        <v>43</v>
      </c>
      <c r="J2293" t="b">
        <v>1</v>
      </c>
      <c r="K2293" t="s">
        <v>1807</v>
      </c>
      <c r="L2293">
        <f>ROUND(C2293/B2293*100,0)</f>
        <v>173</v>
      </c>
      <c r="M2293">
        <f>IFERROR(ROUND(C2293/I2293,2),0)</f>
        <v>100.47</v>
      </c>
      <c r="N2293" t="s">
        <v>1863</v>
      </c>
      <c r="O2293" t="s">
        <v>1864</v>
      </c>
      <c r="P2293" s="10">
        <f t="shared" si="70"/>
        <v>40987.977060185185</v>
      </c>
      <c r="Q2293" s="10">
        <f t="shared" si="71"/>
        <v>41022.166666666664</v>
      </c>
    </row>
    <row r="2294" spans="1:17" hidden="1" x14ac:dyDescent="0.3">
      <c r="A2294" s="7">
        <v>2292</v>
      </c>
      <c r="B2294" s="3">
        <v>2000</v>
      </c>
      <c r="C2294" s="5">
        <v>2145.0100000000002</v>
      </c>
      <c r="D2294" t="s">
        <v>1752</v>
      </c>
      <c r="E2294" t="s">
        <v>1757</v>
      </c>
      <c r="F2294">
        <v>1334767476</v>
      </c>
      <c r="G2294">
        <v>1332175476</v>
      </c>
      <c r="H2294" t="b">
        <v>0</v>
      </c>
      <c r="I2294">
        <v>46</v>
      </c>
      <c r="J2294" t="b">
        <v>1</v>
      </c>
      <c r="K2294" t="s">
        <v>1807</v>
      </c>
      <c r="L2294">
        <f>ROUND(C2294/B2294*100,0)</f>
        <v>107</v>
      </c>
      <c r="M2294">
        <f>IFERROR(ROUND(C2294/I2294,2),0)</f>
        <v>46.63</v>
      </c>
      <c r="N2294" t="s">
        <v>1863</v>
      </c>
      <c r="O2294" t="s">
        <v>1864</v>
      </c>
      <c r="P2294" s="10">
        <f t="shared" si="70"/>
        <v>40987.697638888887</v>
      </c>
      <c r="Q2294" s="10">
        <f t="shared" si="71"/>
        <v>41017.697638888887</v>
      </c>
    </row>
    <row r="2295" spans="1:17" hidden="1" x14ac:dyDescent="0.3">
      <c r="A2295" s="7">
        <v>2293</v>
      </c>
      <c r="B2295" s="3">
        <v>850</v>
      </c>
      <c r="C2295" s="5">
        <v>920</v>
      </c>
      <c r="D2295" t="s">
        <v>1752</v>
      </c>
      <c r="E2295" t="s">
        <v>1757</v>
      </c>
      <c r="F2295">
        <v>1348545540</v>
      </c>
      <c r="G2295">
        <v>1346345999</v>
      </c>
      <c r="H2295" t="b">
        <v>0</v>
      </c>
      <c r="I2295">
        <v>27</v>
      </c>
      <c r="J2295" t="b">
        <v>1</v>
      </c>
      <c r="K2295" t="s">
        <v>1807</v>
      </c>
      <c r="L2295">
        <f>ROUND(C2295/B2295*100,0)</f>
        <v>108</v>
      </c>
      <c r="M2295">
        <f>IFERROR(ROUND(C2295/I2295,2),0)</f>
        <v>34.07</v>
      </c>
      <c r="N2295" t="s">
        <v>1863</v>
      </c>
      <c r="O2295" t="s">
        <v>1864</v>
      </c>
      <c r="P2295" s="10">
        <f t="shared" si="70"/>
        <v>41151.708321759259</v>
      </c>
      <c r="Q2295" s="10">
        <f t="shared" si="71"/>
        <v>41177.165972222225</v>
      </c>
    </row>
    <row r="2296" spans="1:17" hidden="1" x14ac:dyDescent="0.3">
      <c r="A2296" s="7">
        <v>2294</v>
      </c>
      <c r="B2296" s="3">
        <v>5000</v>
      </c>
      <c r="C2296" s="5">
        <v>7304.04</v>
      </c>
      <c r="D2296" t="s">
        <v>1752</v>
      </c>
      <c r="E2296" t="s">
        <v>1757</v>
      </c>
      <c r="F2296">
        <v>1358702480</v>
      </c>
      <c r="G2296">
        <v>1356110480</v>
      </c>
      <c r="H2296" t="b">
        <v>0</v>
      </c>
      <c r="I2296">
        <v>112</v>
      </c>
      <c r="J2296" t="b">
        <v>1</v>
      </c>
      <c r="K2296" t="s">
        <v>1807</v>
      </c>
      <c r="L2296">
        <f>ROUND(C2296/B2296*100,0)</f>
        <v>146</v>
      </c>
      <c r="M2296">
        <f>IFERROR(ROUND(C2296/I2296,2),0)</f>
        <v>65.209999999999994</v>
      </c>
      <c r="N2296" t="s">
        <v>1863</v>
      </c>
      <c r="O2296" t="s">
        <v>1864</v>
      </c>
      <c r="P2296" s="10">
        <f t="shared" si="70"/>
        <v>41264.72314814815</v>
      </c>
      <c r="Q2296" s="10">
        <f t="shared" si="71"/>
        <v>41294.72314814815</v>
      </c>
    </row>
    <row r="2297" spans="1:17" hidden="1" x14ac:dyDescent="0.3">
      <c r="A2297" s="7">
        <v>2295</v>
      </c>
      <c r="B2297" s="3">
        <v>1200</v>
      </c>
      <c r="C2297" s="5">
        <v>1503</v>
      </c>
      <c r="D2297" t="s">
        <v>1752</v>
      </c>
      <c r="E2297" t="s">
        <v>1757</v>
      </c>
      <c r="F2297">
        <v>1359240856</v>
      </c>
      <c r="G2297">
        <v>1356648856</v>
      </c>
      <c r="H2297" t="b">
        <v>0</v>
      </c>
      <c r="I2297">
        <v>34</v>
      </c>
      <c r="J2297" t="b">
        <v>1</v>
      </c>
      <c r="K2297" t="s">
        <v>1807</v>
      </c>
      <c r="L2297">
        <f>ROUND(C2297/B2297*100,0)</f>
        <v>125</v>
      </c>
      <c r="M2297">
        <f>IFERROR(ROUND(C2297/I2297,2),0)</f>
        <v>44.21</v>
      </c>
      <c r="N2297" t="s">
        <v>1863</v>
      </c>
      <c r="O2297" t="s">
        <v>1864</v>
      </c>
      <c r="P2297" s="10">
        <f t="shared" si="70"/>
        <v>41270.954351851848</v>
      </c>
      <c r="Q2297" s="10">
        <f t="shared" si="71"/>
        <v>41300.954351851848</v>
      </c>
    </row>
    <row r="2298" spans="1:17" hidden="1" x14ac:dyDescent="0.3">
      <c r="A2298" s="7">
        <v>2296</v>
      </c>
      <c r="B2298" s="3">
        <v>7000</v>
      </c>
      <c r="C2298" s="5">
        <v>10435</v>
      </c>
      <c r="D2298" t="s">
        <v>1752</v>
      </c>
      <c r="E2298" t="s">
        <v>1757</v>
      </c>
      <c r="F2298">
        <v>1330018426</v>
      </c>
      <c r="G2298">
        <v>1326994426</v>
      </c>
      <c r="H2298" t="b">
        <v>0</v>
      </c>
      <c r="I2298">
        <v>145</v>
      </c>
      <c r="J2298" t="b">
        <v>1</v>
      </c>
      <c r="K2298" t="s">
        <v>1807</v>
      </c>
      <c r="L2298">
        <f>ROUND(C2298/B2298*100,0)</f>
        <v>149</v>
      </c>
      <c r="M2298">
        <f>IFERROR(ROUND(C2298/I2298,2),0)</f>
        <v>71.97</v>
      </c>
      <c r="N2298" t="s">
        <v>1863</v>
      </c>
      <c r="O2298" t="s">
        <v>1864</v>
      </c>
      <c r="P2298" s="10">
        <f t="shared" si="70"/>
        <v>40927.731782407405</v>
      </c>
      <c r="Q2298" s="10">
        <f t="shared" si="71"/>
        <v>40962.731782407405</v>
      </c>
    </row>
    <row r="2299" spans="1:17" hidden="1" x14ac:dyDescent="0.3">
      <c r="A2299" s="7">
        <v>2297</v>
      </c>
      <c r="B2299" s="3">
        <v>1000</v>
      </c>
      <c r="C2299" s="5">
        <v>1006</v>
      </c>
      <c r="D2299" t="s">
        <v>1752</v>
      </c>
      <c r="E2299" t="s">
        <v>1757</v>
      </c>
      <c r="F2299">
        <v>1331697540</v>
      </c>
      <c r="G2299">
        <v>1328749249</v>
      </c>
      <c r="H2299" t="b">
        <v>0</v>
      </c>
      <c r="I2299">
        <v>19</v>
      </c>
      <c r="J2299" t="b">
        <v>1</v>
      </c>
      <c r="K2299" t="s">
        <v>1807</v>
      </c>
      <c r="L2299">
        <f>ROUND(C2299/B2299*100,0)</f>
        <v>101</v>
      </c>
      <c r="M2299">
        <f>IFERROR(ROUND(C2299/I2299,2),0)</f>
        <v>52.95</v>
      </c>
      <c r="N2299" t="s">
        <v>1863</v>
      </c>
      <c r="O2299" t="s">
        <v>1864</v>
      </c>
      <c r="P2299" s="10">
        <f t="shared" si="70"/>
        <v>40948.042233796295</v>
      </c>
      <c r="Q2299" s="10">
        <f t="shared" si="71"/>
        <v>40982.165972222225</v>
      </c>
    </row>
    <row r="2300" spans="1:17" hidden="1" x14ac:dyDescent="0.3">
      <c r="A2300" s="7">
        <v>2298</v>
      </c>
      <c r="B2300" s="3">
        <v>30000</v>
      </c>
      <c r="C2300" s="5">
        <v>31522</v>
      </c>
      <c r="D2300" t="s">
        <v>1752</v>
      </c>
      <c r="E2300" t="s">
        <v>1757</v>
      </c>
      <c r="F2300">
        <v>1395861033</v>
      </c>
      <c r="G2300">
        <v>1393272633</v>
      </c>
      <c r="H2300" t="b">
        <v>0</v>
      </c>
      <c r="I2300">
        <v>288</v>
      </c>
      <c r="J2300" t="b">
        <v>1</v>
      </c>
      <c r="K2300" t="s">
        <v>1807</v>
      </c>
      <c r="L2300">
        <f>ROUND(C2300/B2300*100,0)</f>
        <v>105</v>
      </c>
      <c r="M2300">
        <f>IFERROR(ROUND(C2300/I2300,2),0)</f>
        <v>109.45</v>
      </c>
      <c r="N2300" t="s">
        <v>1863</v>
      </c>
      <c r="O2300" t="s">
        <v>1864</v>
      </c>
      <c r="P2300" s="10">
        <f t="shared" si="70"/>
        <v>41694.84065972222</v>
      </c>
      <c r="Q2300" s="10">
        <f t="shared" si="71"/>
        <v>41724.798993055556</v>
      </c>
    </row>
    <row r="2301" spans="1:17" hidden="1" x14ac:dyDescent="0.3">
      <c r="A2301" s="7">
        <v>2299</v>
      </c>
      <c r="B2301" s="3">
        <v>300</v>
      </c>
      <c r="C2301" s="5">
        <v>1050.5</v>
      </c>
      <c r="D2301" t="s">
        <v>1752</v>
      </c>
      <c r="E2301" t="s">
        <v>1757</v>
      </c>
      <c r="F2301">
        <v>1296953209</v>
      </c>
      <c r="G2301">
        <v>1295657209</v>
      </c>
      <c r="H2301" t="b">
        <v>0</v>
      </c>
      <c r="I2301">
        <v>14</v>
      </c>
      <c r="J2301" t="b">
        <v>1</v>
      </c>
      <c r="K2301" t="s">
        <v>1807</v>
      </c>
      <c r="L2301">
        <f>ROUND(C2301/B2301*100,0)</f>
        <v>350</v>
      </c>
      <c r="M2301">
        <f>IFERROR(ROUND(C2301/I2301,2),0)</f>
        <v>75.040000000000006</v>
      </c>
      <c r="N2301" t="s">
        <v>1863</v>
      </c>
      <c r="O2301" t="s">
        <v>1864</v>
      </c>
      <c r="P2301" s="10">
        <f t="shared" si="70"/>
        <v>40565.032511574071</v>
      </c>
      <c r="Q2301" s="10">
        <f t="shared" si="71"/>
        <v>40580.032511574071</v>
      </c>
    </row>
    <row r="2302" spans="1:17" hidden="1" x14ac:dyDescent="0.3">
      <c r="A2302" s="7">
        <v>2300</v>
      </c>
      <c r="B2302" s="3">
        <v>800</v>
      </c>
      <c r="C2302" s="5">
        <v>810</v>
      </c>
      <c r="D2302" t="s">
        <v>1752</v>
      </c>
      <c r="E2302" t="s">
        <v>1757</v>
      </c>
      <c r="F2302">
        <v>1340904416</v>
      </c>
      <c r="G2302">
        <v>1339694816</v>
      </c>
      <c r="H2302" t="b">
        <v>0</v>
      </c>
      <c r="I2302">
        <v>7</v>
      </c>
      <c r="J2302" t="b">
        <v>1</v>
      </c>
      <c r="K2302" t="s">
        <v>1807</v>
      </c>
      <c r="L2302">
        <f>ROUND(C2302/B2302*100,0)</f>
        <v>101</v>
      </c>
      <c r="M2302">
        <f>IFERROR(ROUND(C2302/I2302,2),0)</f>
        <v>115.71</v>
      </c>
      <c r="N2302" t="s">
        <v>1863</v>
      </c>
      <c r="O2302" t="s">
        <v>1864</v>
      </c>
      <c r="P2302" s="10">
        <f t="shared" si="70"/>
        <v>41074.727037037039</v>
      </c>
      <c r="Q2302" s="10">
        <f t="shared" si="71"/>
        <v>41088.727037037039</v>
      </c>
    </row>
    <row r="2303" spans="1:17" hidden="1" x14ac:dyDescent="0.3">
      <c r="A2303" s="7">
        <v>2301</v>
      </c>
      <c r="B2303" s="3">
        <v>5000</v>
      </c>
      <c r="C2303" s="5">
        <v>6680.22</v>
      </c>
      <c r="D2303" t="s">
        <v>1752</v>
      </c>
      <c r="E2303" t="s">
        <v>1757</v>
      </c>
      <c r="F2303">
        <v>1371785496</v>
      </c>
      <c r="G2303">
        <v>1369193496</v>
      </c>
      <c r="H2303" t="b">
        <v>1</v>
      </c>
      <c r="I2303">
        <v>211</v>
      </c>
      <c r="J2303" t="b">
        <v>1</v>
      </c>
      <c r="K2303" t="s">
        <v>1810</v>
      </c>
      <c r="L2303">
        <f>ROUND(C2303/B2303*100,0)</f>
        <v>134</v>
      </c>
      <c r="M2303">
        <f>IFERROR(ROUND(C2303/I2303,2),0)</f>
        <v>31.66</v>
      </c>
      <c r="N2303" t="s">
        <v>1863</v>
      </c>
      <c r="O2303" t="s">
        <v>1867</v>
      </c>
      <c r="P2303" s="10">
        <f t="shared" si="70"/>
        <v>41416.146944444445</v>
      </c>
      <c r="Q2303" s="10">
        <f t="shared" si="71"/>
        <v>41446.146944444445</v>
      </c>
    </row>
    <row r="2304" spans="1:17" hidden="1" x14ac:dyDescent="0.3">
      <c r="A2304" s="7">
        <v>2302</v>
      </c>
      <c r="B2304" s="3">
        <v>2300</v>
      </c>
      <c r="C2304" s="5">
        <v>3925</v>
      </c>
      <c r="D2304" t="s">
        <v>1752</v>
      </c>
      <c r="E2304" t="s">
        <v>1757</v>
      </c>
      <c r="F2304">
        <v>1388473200</v>
      </c>
      <c r="G2304">
        <v>1385585434</v>
      </c>
      <c r="H2304" t="b">
        <v>1</v>
      </c>
      <c r="I2304">
        <v>85</v>
      </c>
      <c r="J2304" t="b">
        <v>1</v>
      </c>
      <c r="K2304" t="s">
        <v>1810</v>
      </c>
      <c r="L2304">
        <f>ROUND(C2304/B2304*100,0)</f>
        <v>171</v>
      </c>
      <c r="M2304">
        <f>IFERROR(ROUND(C2304/I2304,2),0)</f>
        <v>46.18</v>
      </c>
      <c r="N2304" t="s">
        <v>1863</v>
      </c>
      <c r="O2304" t="s">
        <v>1867</v>
      </c>
      <c r="P2304" s="10">
        <f t="shared" si="70"/>
        <v>41605.868449074071</v>
      </c>
      <c r="Q2304" s="10">
        <f t="shared" si="71"/>
        <v>41639.291666666664</v>
      </c>
    </row>
    <row r="2305" spans="1:17" hidden="1" x14ac:dyDescent="0.3">
      <c r="A2305" s="7">
        <v>2303</v>
      </c>
      <c r="B2305" s="3">
        <v>6450</v>
      </c>
      <c r="C2305" s="5">
        <v>7053.61</v>
      </c>
      <c r="D2305" t="s">
        <v>1752</v>
      </c>
      <c r="E2305" t="s">
        <v>1757</v>
      </c>
      <c r="F2305">
        <v>1323747596</v>
      </c>
      <c r="G2305">
        <v>1320287996</v>
      </c>
      <c r="H2305" t="b">
        <v>1</v>
      </c>
      <c r="I2305">
        <v>103</v>
      </c>
      <c r="J2305" t="b">
        <v>1</v>
      </c>
      <c r="K2305" t="s">
        <v>1810</v>
      </c>
      <c r="L2305">
        <f>ROUND(C2305/B2305*100,0)</f>
        <v>109</v>
      </c>
      <c r="M2305">
        <f>IFERROR(ROUND(C2305/I2305,2),0)</f>
        <v>68.48</v>
      </c>
      <c r="N2305" t="s">
        <v>1863</v>
      </c>
      <c r="O2305" t="s">
        <v>1867</v>
      </c>
      <c r="P2305" s="10">
        <f t="shared" si="70"/>
        <v>40850.111064814817</v>
      </c>
      <c r="Q2305" s="10">
        <f t="shared" si="71"/>
        <v>40890.152731481481</v>
      </c>
    </row>
    <row r="2306" spans="1:17" hidden="1" x14ac:dyDescent="0.3">
      <c r="A2306" s="7">
        <v>2304</v>
      </c>
      <c r="B2306" s="3">
        <v>6000</v>
      </c>
      <c r="C2306" s="5">
        <v>6042.02</v>
      </c>
      <c r="D2306" t="s">
        <v>1752</v>
      </c>
      <c r="E2306" t="s">
        <v>1757</v>
      </c>
      <c r="F2306">
        <v>1293857940</v>
      </c>
      <c r="G2306">
        <v>1290281691</v>
      </c>
      <c r="H2306" t="b">
        <v>1</v>
      </c>
      <c r="I2306">
        <v>113</v>
      </c>
      <c r="J2306" t="b">
        <v>1</v>
      </c>
      <c r="K2306" t="s">
        <v>1810</v>
      </c>
      <c r="L2306">
        <f>ROUND(C2306/B2306*100,0)</f>
        <v>101</v>
      </c>
      <c r="M2306">
        <f>IFERROR(ROUND(C2306/I2306,2),0)</f>
        <v>53.47</v>
      </c>
      <c r="N2306" t="s">
        <v>1863</v>
      </c>
      <c r="O2306" t="s">
        <v>1867</v>
      </c>
      <c r="P2306" s="10">
        <f t="shared" si="70"/>
        <v>40502.815868055557</v>
      </c>
      <c r="Q2306" s="10">
        <f t="shared" si="71"/>
        <v>40544.207638888889</v>
      </c>
    </row>
    <row r="2307" spans="1:17" hidden="1" x14ac:dyDescent="0.3">
      <c r="A2307" s="7">
        <v>2305</v>
      </c>
      <c r="B2307" s="3">
        <v>18000</v>
      </c>
      <c r="C2307" s="5">
        <v>18221</v>
      </c>
      <c r="D2307" t="s">
        <v>1752</v>
      </c>
      <c r="E2307" t="s">
        <v>1757</v>
      </c>
      <c r="F2307">
        <v>1407520800</v>
      </c>
      <c r="G2307">
        <v>1405356072</v>
      </c>
      <c r="H2307" t="b">
        <v>1</v>
      </c>
      <c r="I2307">
        <v>167</v>
      </c>
      <c r="J2307" t="b">
        <v>1</v>
      </c>
      <c r="K2307" t="s">
        <v>1810</v>
      </c>
      <c r="L2307">
        <f>ROUND(C2307/B2307*100,0)</f>
        <v>101</v>
      </c>
      <c r="M2307">
        <f>IFERROR(ROUND(C2307/I2307,2),0)</f>
        <v>109.11</v>
      </c>
      <c r="N2307" t="s">
        <v>1863</v>
      </c>
      <c r="O2307" t="s">
        <v>1867</v>
      </c>
      <c r="P2307" s="10">
        <f t="shared" ref="P2307:P2370" si="72">(((G2307/60)/60/24)+DATE(1970,1,1))</f>
        <v>41834.695277777777</v>
      </c>
      <c r="Q2307" s="10">
        <f t="shared" ref="Q2307:Q2370" si="73">(((F2307/60)/60/24)+DATE(1970,1,1))</f>
        <v>41859.75</v>
      </c>
    </row>
    <row r="2308" spans="1:17" hidden="1" x14ac:dyDescent="0.3">
      <c r="A2308" s="7">
        <v>2306</v>
      </c>
      <c r="B2308" s="3">
        <v>3500</v>
      </c>
      <c r="C2308" s="5">
        <v>3736.55</v>
      </c>
      <c r="D2308" t="s">
        <v>1752</v>
      </c>
      <c r="E2308" t="s">
        <v>1757</v>
      </c>
      <c r="F2308">
        <v>1331352129</v>
      </c>
      <c r="G2308">
        <v>1328760129</v>
      </c>
      <c r="H2308" t="b">
        <v>1</v>
      </c>
      <c r="I2308">
        <v>73</v>
      </c>
      <c r="J2308" t="b">
        <v>1</v>
      </c>
      <c r="K2308" t="s">
        <v>1810</v>
      </c>
      <c r="L2308">
        <f>ROUND(C2308/B2308*100,0)</f>
        <v>107</v>
      </c>
      <c r="M2308">
        <f>IFERROR(ROUND(C2308/I2308,2),0)</f>
        <v>51.19</v>
      </c>
      <c r="N2308" t="s">
        <v>1863</v>
      </c>
      <c r="O2308" t="s">
        <v>1867</v>
      </c>
      <c r="P2308" s="10">
        <f t="shared" si="72"/>
        <v>40948.16815972222</v>
      </c>
      <c r="Q2308" s="10">
        <f t="shared" si="73"/>
        <v>40978.16815972222</v>
      </c>
    </row>
    <row r="2309" spans="1:17" hidden="1" x14ac:dyDescent="0.3">
      <c r="A2309" s="7">
        <v>2307</v>
      </c>
      <c r="B2309" s="3">
        <v>1964.47</v>
      </c>
      <c r="C2309" s="5">
        <v>2095.2600000000002</v>
      </c>
      <c r="D2309" t="s">
        <v>1752</v>
      </c>
      <c r="E2309" t="s">
        <v>1757</v>
      </c>
      <c r="F2309">
        <v>1336245328</v>
      </c>
      <c r="G2309">
        <v>1333653333</v>
      </c>
      <c r="H2309" t="b">
        <v>1</v>
      </c>
      <c r="I2309">
        <v>75</v>
      </c>
      <c r="J2309" t="b">
        <v>1</v>
      </c>
      <c r="K2309" t="s">
        <v>1810</v>
      </c>
      <c r="L2309">
        <f>ROUND(C2309/B2309*100,0)</f>
        <v>107</v>
      </c>
      <c r="M2309">
        <f>IFERROR(ROUND(C2309/I2309,2),0)</f>
        <v>27.94</v>
      </c>
      <c r="N2309" t="s">
        <v>1863</v>
      </c>
      <c r="O2309" t="s">
        <v>1867</v>
      </c>
      <c r="P2309" s="10">
        <f t="shared" si="72"/>
        <v>41004.802465277775</v>
      </c>
      <c r="Q2309" s="10">
        <f t="shared" si="73"/>
        <v>41034.802407407406</v>
      </c>
    </row>
    <row r="2310" spans="1:17" hidden="1" x14ac:dyDescent="0.3">
      <c r="A2310" s="7">
        <v>2308</v>
      </c>
      <c r="B2310" s="3">
        <v>50000</v>
      </c>
      <c r="C2310" s="5">
        <v>50653.11</v>
      </c>
      <c r="D2310" t="s">
        <v>1752</v>
      </c>
      <c r="E2310" t="s">
        <v>1757</v>
      </c>
      <c r="F2310">
        <v>1409274000</v>
      </c>
      <c r="G2310">
        <v>1406847996</v>
      </c>
      <c r="H2310" t="b">
        <v>1</v>
      </c>
      <c r="I2310">
        <v>614</v>
      </c>
      <c r="J2310" t="b">
        <v>1</v>
      </c>
      <c r="K2310" t="s">
        <v>1810</v>
      </c>
      <c r="L2310">
        <f>ROUND(C2310/B2310*100,0)</f>
        <v>101</v>
      </c>
      <c r="M2310">
        <f>IFERROR(ROUND(C2310/I2310,2),0)</f>
        <v>82.5</v>
      </c>
      <c r="N2310" t="s">
        <v>1863</v>
      </c>
      <c r="O2310" t="s">
        <v>1867</v>
      </c>
      <c r="P2310" s="10">
        <f t="shared" si="72"/>
        <v>41851.962916666671</v>
      </c>
      <c r="Q2310" s="10">
        <f t="shared" si="73"/>
        <v>41880.041666666664</v>
      </c>
    </row>
    <row r="2311" spans="1:17" hidden="1" x14ac:dyDescent="0.3">
      <c r="A2311" s="7">
        <v>2309</v>
      </c>
      <c r="B2311" s="3">
        <v>6000</v>
      </c>
      <c r="C2311" s="5">
        <v>6400.47</v>
      </c>
      <c r="D2311" t="s">
        <v>1752</v>
      </c>
      <c r="E2311" t="s">
        <v>1757</v>
      </c>
      <c r="F2311">
        <v>1362872537</v>
      </c>
      <c r="G2311">
        <v>1359848537</v>
      </c>
      <c r="H2311" t="b">
        <v>1</v>
      </c>
      <c r="I2311">
        <v>107</v>
      </c>
      <c r="J2311" t="b">
        <v>1</v>
      </c>
      <c r="K2311" t="s">
        <v>1810</v>
      </c>
      <c r="L2311">
        <f>ROUND(C2311/B2311*100,0)</f>
        <v>107</v>
      </c>
      <c r="M2311">
        <f>IFERROR(ROUND(C2311/I2311,2),0)</f>
        <v>59.82</v>
      </c>
      <c r="N2311" t="s">
        <v>1863</v>
      </c>
      <c r="O2311" t="s">
        <v>1867</v>
      </c>
      <c r="P2311" s="10">
        <f t="shared" si="72"/>
        <v>41307.987696759257</v>
      </c>
      <c r="Q2311" s="10">
        <f t="shared" si="73"/>
        <v>41342.987696759257</v>
      </c>
    </row>
    <row r="2312" spans="1:17" hidden="1" x14ac:dyDescent="0.3">
      <c r="A2312" s="7">
        <v>2310</v>
      </c>
      <c r="B2312" s="3">
        <v>18500</v>
      </c>
      <c r="C2312" s="5">
        <v>79335.360000000001</v>
      </c>
      <c r="D2312" t="s">
        <v>1752</v>
      </c>
      <c r="E2312" t="s">
        <v>1757</v>
      </c>
      <c r="F2312">
        <v>1363889015</v>
      </c>
      <c r="G2312">
        <v>1361300615</v>
      </c>
      <c r="H2312" t="b">
        <v>1</v>
      </c>
      <c r="I2312">
        <v>1224</v>
      </c>
      <c r="J2312" t="b">
        <v>1</v>
      </c>
      <c r="K2312" t="s">
        <v>1810</v>
      </c>
      <c r="L2312">
        <f>ROUND(C2312/B2312*100,0)</f>
        <v>429</v>
      </c>
      <c r="M2312">
        <f>IFERROR(ROUND(C2312/I2312,2),0)</f>
        <v>64.819999999999993</v>
      </c>
      <c r="N2312" t="s">
        <v>1863</v>
      </c>
      <c r="O2312" t="s">
        <v>1867</v>
      </c>
      <c r="P2312" s="10">
        <f t="shared" si="72"/>
        <v>41324.79415509259</v>
      </c>
      <c r="Q2312" s="10">
        <f t="shared" si="73"/>
        <v>41354.752488425926</v>
      </c>
    </row>
    <row r="2313" spans="1:17" hidden="1" x14ac:dyDescent="0.3">
      <c r="A2313" s="7">
        <v>2311</v>
      </c>
      <c r="B2313" s="3">
        <v>9000</v>
      </c>
      <c r="C2313" s="5">
        <v>9370</v>
      </c>
      <c r="D2313" t="s">
        <v>1752</v>
      </c>
      <c r="E2313" t="s">
        <v>1757</v>
      </c>
      <c r="F2313">
        <v>1399421189</v>
      </c>
      <c r="G2313">
        <v>1396829189</v>
      </c>
      <c r="H2313" t="b">
        <v>1</v>
      </c>
      <c r="I2313">
        <v>104</v>
      </c>
      <c r="J2313" t="b">
        <v>1</v>
      </c>
      <c r="K2313" t="s">
        <v>1810</v>
      </c>
      <c r="L2313">
        <f>ROUND(C2313/B2313*100,0)</f>
        <v>104</v>
      </c>
      <c r="M2313">
        <f>IFERROR(ROUND(C2313/I2313,2),0)</f>
        <v>90.1</v>
      </c>
      <c r="N2313" t="s">
        <v>1863</v>
      </c>
      <c r="O2313" t="s">
        <v>1867</v>
      </c>
      <c r="P2313" s="10">
        <f t="shared" si="72"/>
        <v>41736.004502314812</v>
      </c>
      <c r="Q2313" s="10">
        <f t="shared" si="73"/>
        <v>41766.004502314812</v>
      </c>
    </row>
    <row r="2314" spans="1:17" hidden="1" x14ac:dyDescent="0.3">
      <c r="A2314" s="7">
        <v>2312</v>
      </c>
      <c r="B2314" s="3">
        <v>3000</v>
      </c>
      <c r="C2314" s="5">
        <v>3236</v>
      </c>
      <c r="D2314" t="s">
        <v>1752</v>
      </c>
      <c r="E2314" t="s">
        <v>1757</v>
      </c>
      <c r="F2314">
        <v>1397862000</v>
      </c>
      <c r="G2314">
        <v>1395155478</v>
      </c>
      <c r="H2314" t="b">
        <v>1</v>
      </c>
      <c r="I2314">
        <v>79</v>
      </c>
      <c r="J2314" t="b">
        <v>1</v>
      </c>
      <c r="K2314" t="s">
        <v>1810</v>
      </c>
      <c r="L2314">
        <f>ROUND(C2314/B2314*100,0)</f>
        <v>108</v>
      </c>
      <c r="M2314">
        <f>IFERROR(ROUND(C2314/I2314,2),0)</f>
        <v>40.96</v>
      </c>
      <c r="N2314" t="s">
        <v>1863</v>
      </c>
      <c r="O2314" t="s">
        <v>1867</v>
      </c>
      <c r="P2314" s="10">
        <f t="shared" si="72"/>
        <v>41716.632847222223</v>
      </c>
      <c r="Q2314" s="10">
        <f t="shared" si="73"/>
        <v>41747.958333333336</v>
      </c>
    </row>
    <row r="2315" spans="1:17" hidden="1" x14ac:dyDescent="0.3">
      <c r="A2315" s="7">
        <v>2313</v>
      </c>
      <c r="B2315" s="3">
        <v>5000</v>
      </c>
      <c r="C2315" s="5">
        <v>8792.02</v>
      </c>
      <c r="D2315" t="s">
        <v>1752</v>
      </c>
      <c r="E2315" t="s">
        <v>1757</v>
      </c>
      <c r="F2315">
        <v>1336086026</v>
      </c>
      <c r="G2315">
        <v>1333494026</v>
      </c>
      <c r="H2315" t="b">
        <v>1</v>
      </c>
      <c r="I2315">
        <v>157</v>
      </c>
      <c r="J2315" t="b">
        <v>1</v>
      </c>
      <c r="K2315" t="s">
        <v>1810</v>
      </c>
      <c r="L2315">
        <f>ROUND(C2315/B2315*100,0)</f>
        <v>176</v>
      </c>
      <c r="M2315">
        <f>IFERROR(ROUND(C2315/I2315,2),0)</f>
        <v>56</v>
      </c>
      <c r="N2315" t="s">
        <v>1863</v>
      </c>
      <c r="O2315" t="s">
        <v>1867</v>
      </c>
      <c r="P2315" s="10">
        <f t="shared" si="72"/>
        <v>41002.958634259259</v>
      </c>
      <c r="Q2315" s="10">
        <f t="shared" si="73"/>
        <v>41032.958634259259</v>
      </c>
    </row>
    <row r="2316" spans="1:17" hidden="1" x14ac:dyDescent="0.3">
      <c r="A2316" s="7">
        <v>2314</v>
      </c>
      <c r="B2316" s="3">
        <v>1200</v>
      </c>
      <c r="C2316" s="5">
        <v>1883.64</v>
      </c>
      <c r="D2316" t="s">
        <v>1752</v>
      </c>
      <c r="E2316" t="s">
        <v>1757</v>
      </c>
      <c r="F2316">
        <v>1339074857</v>
      </c>
      <c r="G2316">
        <v>1336482857</v>
      </c>
      <c r="H2316" t="b">
        <v>1</v>
      </c>
      <c r="I2316">
        <v>50</v>
      </c>
      <c r="J2316" t="b">
        <v>1</v>
      </c>
      <c r="K2316" t="s">
        <v>1810</v>
      </c>
      <c r="L2316">
        <f>ROUND(C2316/B2316*100,0)</f>
        <v>157</v>
      </c>
      <c r="M2316">
        <f>IFERROR(ROUND(C2316/I2316,2),0)</f>
        <v>37.67</v>
      </c>
      <c r="N2316" t="s">
        <v>1863</v>
      </c>
      <c r="O2316" t="s">
        <v>1867</v>
      </c>
      <c r="P2316" s="10">
        <f t="shared" si="72"/>
        <v>41037.551585648151</v>
      </c>
      <c r="Q2316" s="10">
        <f t="shared" si="73"/>
        <v>41067.551585648151</v>
      </c>
    </row>
    <row r="2317" spans="1:17" hidden="1" x14ac:dyDescent="0.3">
      <c r="A2317" s="7">
        <v>2315</v>
      </c>
      <c r="B2317" s="3">
        <v>2500</v>
      </c>
      <c r="C2317" s="5">
        <v>2565</v>
      </c>
      <c r="D2317" t="s">
        <v>1752</v>
      </c>
      <c r="E2317" t="s">
        <v>1757</v>
      </c>
      <c r="F2317">
        <v>1336238743</v>
      </c>
      <c r="G2317">
        <v>1333646743</v>
      </c>
      <c r="H2317" t="b">
        <v>1</v>
      </c>
      <c r="I2317">
        <v>64</v>
      </c>
      <c r="J2317" t="b">
        <v>1</v>
      </c>
      <c r="K2317" t="s">
        <v>1810</v>
      </c>
      <c r="L2317">
        <f>ROUND(C2317/B2317*100,0)</f>
        <v>103</v>
      </c>
      <c r="M2317">
        <f>IFERROR(ROUND(C2317/I2317,2),0)</f>
        <v>40.08</v>
      </c>
      <c r="N2317" t="s">
        <v>1863</v>
      </c>
      <c r="O2317" t="s">
        <v>1867</v>
      </c>
      <c r="P2317" s="10">
        <f t="shared" si="72"/>
        <v>41004.72619212963</v>
      </c>
      <c r="Q2317" s="10">
        <f t="shared" si="73"/>
        <v>41034.72619212963</v>
      </c>
    </row>
    <row r="2318" spans="1:17" hidden="1" x14ac:dyDescent="0.3">
      <c r="A2318" s="7">
        <v>2316</v>
      </c>
      <c r="B2318" s="3">
        <v>15000</v>
      </c>
      <c r="C2318" s="5">
        <v>15606.4</v>
      </c>
      <c r="D2318" t="s">
        <v>1752</v>
      </c>
      <c r="E2318" t="s">
        <v>1757</v>
      </c>
      <c r="F2318">
        <v>1260383040</v>
      </c>
      <c r="G2318">
        <v>1253726650</v>
      </c>
      <c r="H2318" t="b">
        <v>1</v>
      </c>
      <c r="I2318">
        <v>200</v>
      </c>
      <c r="J2318" t="b">
        <v>1</v>
      </c>
      <c r="K2318" t="s">
        <v>1810</v>
      </c>
      <c r="L2318">
        <f>ROUND(C2318/B2318*100,0)</f>
        <v>104</v>
      </c>
      <c r="M2318">
        <f>IFERROR(ROUND(C2318/I2318,2),0)</f>
        <v>78.03</v>
      </c>
      <c r="N2318" t="s">
        <v>1863</v>
      </c>
      <c r="O2318" t="s">
        <v>1867</v>
      </c>
      <c r="P2318" s="10">
        <f t="shared" si="72"/>
        <v>40079.725115740745</v>
      </c>
      <c r="Q2318" s="10">
        <f t="shared" si="73"/>
        <v>40156.76666666667</v>
      </c>
    </row>
    <row r="2319" spans="1:17" hidden="1" x14ac:dyDescent="0.3">
      <c r="A2319" s="7">
        <v>2317</v>
      </c>
      <c r="B2319" s="3">
        <v>400</v>
      </c>
      <c r="C2319" s="5">
        <v>416</v>
      </c>
      <c r="D2319" t="s">
        <v>1752</v>
      </c>
      <c r="E2319" t="s">
        <v>1757</v>
      </c>
      <c r="F2319">
        <v>1266210000</v>
      </c>
      <c r="G2319">
        <v>1263474049</v>
      </c>
      <c r="H2319" t="b">
        <v>1</v>
      </c>
      <c r="I2319">
        <v>22</v>
      </c>
      <c r="J2319" t="b">
        <v>1</v>
      </c>
      <c r="K2319" t="s">
        <v>1810</v>
      </c>
      <c r="L2319">
        <f>ROUND(C2319/B2319*100,0)</f>
        <v>104</v>
      </c>
      <c r="M2319">
        <f>IFERROR(ROUND(C2319/I2319,2),0)</f>
        <v>18.91</v>
      </c>
      <c r="N2319" t="s">
        <v>1863</v>
      </c>
      <c r="O2319" t="s">
        <v>1867</v>
      </c>
      <c r="P2319" s="10">
        <f t="shared" si="72"/>
        <v>40192.542233796295</v>
      </c>
      <c r="Q2319" s="10">
        <f t="shared" si="73"/>
        <v>40224.208333333336</v>
      </c>
    </row>
    <row r="2320" spans="1:17" hidden="1" x14ac:dyDescent="0.3">
      <c r="A2320" s="7">
        <v>2318</v>
      </c>
      <c r="B2320" s="3">
        <v>5000</v>
      </c>
      <c r="C2320" s="5">
        <v>6053</v>
      </c>
      <c r="D2320" t="s">
        <v>1752</v>
      </c>
      <c r="E2320" t="s">
        <v>1757</v>
      </c>
      <c r="F2320">
        <v>1253937540</v>
      </c>
      <c r="G2320">
        <v>1251214014</v>
      </c>
      <c r="H2320" t="b">
        <v>1</v>
      </c>
      <c r="I2320">
        <v>163</v>
      </c>
      <c r="J2320" t="b">
        <v>1</v>
      </c>
      <c r="K2320" t="s">
        <v>1810</v>
      </c>
      <c r="L2320">
        <f>ROUND(C2320/B2320*100,0)</f>
        <v>121</v>
      </c>
      <c r="M2320">
        <f>IFERROR(ROUND(C2320/I2320,2),0)</f>
        <v>37.130000000000003</v>
      </c>
      <c r="N2320" t="s">
        <v>1863</v>
      </c>
      <c r="O2320" t="s">
        <v>1867</v>
      </c>
      <c r="P2320" s="10">
        <f t="shared" si="72"/>
        <v>40050.643680555557</v>
      </c>
      <c r="Q2320" s="10">
        <f t="shared" si="73"/>
        <v>40082.165972222225</v>
      </c>
    </row>
    <row r="2321" spans="1:17" hidden="1" x14ac:dyDescent="0.3">
      <c r="A2321" s="7">
        <v>2319</v>
      </c>
      <c r="B2321" s="3">
        <v>3000</v>
      </c>
      <c r="C2321" s="5">
        <v>3231</v>
      </c>
      <c r="D2321" t="s">
        <v>1752</v>
      </c>
      <c r="E2321" t="s">
        <v>1757</v>
      </c>
      <c r="F2321">
        <v>1387072685</v>
      </c>
      <c r="G2321">
        <v>1384480685</v>
      </c>
      <c r="H2321" t="b">
        <v>1</v>
      </c>
      <c r="I2321">
        <v>77</v>
      </c>
      <c r="J2321" t="b">
        <v>1</v>
      </c>
      <c r="K2321" t="s">
        <v>1810</v>
      </c>
      <c r="L2321">
        <f>ROUND(C2321/B2321*100,0)</f>
        <v>108</v>
      </c>
      <c r="M2321">
        <f>IFERROR(ROUND(C2321/I2321,2),0)</f>
        <v>41.96</v>
      </c>
      <c r="N2321" t="s">
        <v>1863</v>
      </c>
      <c r="O2321" t="s">
        <v>1867</v>
      </c>
      <c r="P2321" s="10">
        <f t="shared" si="72"/>
        <v>41593.082002314812</v>
      </c>
      <c r="Q2321" s="10">
        <f t="shared" si="73"/>
        <v>41623.082002314812</v>
      </c>
    </row>
    <row r="2322" spans="1:17" hidden="1" x14ac:dyDescent="0.3">
      <c r="A2322" s="7">
        <v>2320</v>
      </c>
      <c r="B2322" s="3">
        <v>5000</v>
      </c>
      <c r="C2322" s="5">
        <v>5433</v>
      </c>
      <c r="D2322" t="s">
        <v>1752</v>
      </c>
      <c r="E2322" t="s">
        <v>1757</v>
      </c>
      <c r="F2322">
        <v>1396463800</v>
      </c>
      <c r="G2322">
        <v>1393443400</v>
      </c>
      <c r="H2322" t="b">
        <v>1</v>
      </c>
      <c r="I2322">
        <v>89</v>
      </c>
      <c r="J2322" t="b">
        <v>1</v>
      </c>
      <c r="K2322" t="s">
        <v>1810</v>
      </c>
      <c r="L2322">
        <f>ROUND(C2322/B2322*100,0)</f>
        <v>109</v>
      </c>
      <c r="M2322">
        <f>IFERROR(ROUND(C2322/I2322,2),0)</f>
        <v>61.04</v>
      </c>
      <c r="N2322" t="s">
        <v>1863</v>
      </c>
      <c r="O2322" t="s">
        <v>1867</v>
      </c>
      <c r="P2322" s="10">
        <f t="shared" si="72"/>
        <v>41696.817129629628</v>
      </c>
      <c r="Q2322" s="10">
        <f t="shared" si="73"/>
        <v>41731.775462962964</v>
      </c>
    </row>
    <row r="2323" spans="1:17" hidden="1" x14ac:dyDescent="0.3">
      <c r="A2323" s="7">
        <v>2321</v>
      </c>
      <c r="B2323" s="3">
        <v>10557</v>
      </c>
      <c r="C2323" s="5">
        <v>4130</v>
      </c>
      <c r="D2323" t="s">
        <v>1755</v>
      </c>
      <c r="E2323" t="s">
        <v>1772</v>
      </c>
      <c r="F2323">
        <v>1491282901</v>
      </c>
      <c r="G2323">
        <v>1488694501</v>
      </c>
      <c r="H2323" t="b">
        <v>0</v>
      </c>
      <c r="I2323">
        <v>64</v>
      </c>
      <c r="J2323" t="b">
        <v>0</v>
      </c>
      <c r="K2323" t="s">
        <v>1829</v>
      </c>
      <c r="L2323">
        <f>ROUND(C2323/B2323*100,0)</f>
        <v>39</v>
      </c>
      <c r="M2323">
        <f>IFERROR(ROUND(C2323/I2323,2),0)</f>
        <v>64.53</v>
      </c>
      <c r="N2323" t="s">
        <v>1874</v>
      </c>
      <c r="O2323" t="s">
        <v>1890</v>
      </c>
      <c r="P2323" s="10">
        <f t="shared" si="72"/>
        <v>42799.260428240741</v>
      </c>
      <c r="Q2323" s="10">
        <f t="shared" si="73"/>
        <v>42829.21876157407</v>
      </c>
    </row>
    <row r="2324" spans="1:17" hidden="1" x14ac:dyDescent="0.3">
      <c r="A2324" s="7">
        <v>2322</v>
      </c>
      <c r="B2324" s="3">
        <v>2700</v>
      </c>
      <c r="C2324" s="5">
        <v>85</v>
      </c>
      <c r="D2324" t="s">
        <v>1755</v>
      </c>
      <c r="E2324" t="s">
        <v>1757</v>
      </c>
      <c r="F2324">
        <v>1491769769</v>
      </c>
      <c r="G2324">
        <v>1489181369</v>
      </c>
      <c r="H2324" t="b">
        <v>0</v>
      </c>
      <c r="I2324">
        <v>4</v>
      </c>
      <c r="J2324" t="b">
        <v>0</v>
      </c>
      <c r="K2324" t="s">
        <v>1829</v>
      </c>
      <c r="L2324">
        <f>ROUND(C2324/B2324*100,0)</f>
        <v>3</v>
      </c>
      <c r="M2324">
        <f>IFERROR(ROUND(C2324/I2324,2),0)</f>
        <v>21.25</v>
      </c>
      <c r="N2324" t="s">
        <v>1874</v>
      </c>
      <c r="O2324" t="s">
        <v>1890</v>
      </c>
      <c r="P2324" s="10">
        <f t="shared" si="72"/>
        <v>42804.895474537043</v>
      </c>
      <c r="Q2324" s="10">
        <f t="shared" si="73"/>
        <v>42834.853807870371</v>
      </c>
    </row>
    <row r="2325" spans="1:17" hidden="1" x14ac:dyDescent="0.3">
      <c r="A2325" s="7">
        <v>2323</v>
      </c>
      <c r="B2325" s="3">
        <v>250</v>
      </c>
      <c r="C2325" s="5">
        <v>120</v>
      </c>
      <c r="D2325" t="s">
        <v>1755</v>
      </c>
      <c r="E2325" t="s">
        <v>1757</v>
      </c>
      <c r="F2325">
        <v>1490033247</v>
      </c>
      <c r="G2325">
        <v>1489428447</v>
      </c>
      <c r="H2325" t="b">
        <v>0</v>
      </c>
      <c r="I2325">
        <v>4</v>
      </c>
      <c r="J2325" t="b">
        <v>0</v>
      </c>
      <c r="K2325" t="s">
        <v>1829</v>
      </c>
      <c r="L2325">
        <f>ROUND(C2325/B2325*100,0)</f>
        <v>48</v>
      </c>
      <c r="M2325">
        <f>IFERROR(ROUND(C2325/I2325,2),0)</f>
        <v>30</v>
      </c>
      <c r="N2325" t="s">
        <v>1874</v>
      </c>
      <c r="O2325" t="s">
        <v>1890</v>
      </c>
      <c r="P2325" s="10">
        <f t="shared" si="72"/>
        <v>42807.755173611105</v>
      </c>
      <c r="Q2325" s="10">
        <f t="shared" si="73"/>
        <v>42814.755173611105</v>
      </c>
    </row>
    <row r="2326" spans="1:17" hidden="1" x14ac:dyDescent="0.3">
      <c r="A2326" s="7">
        <v>2324</v>
      </c>
      <c r="B2326" s="3">
        <v>7500</v>
      </c>
      <c r="C2326" s="5">
        <v>1555</v>
      </c>
      <c r="D2326" t="s">
        <v>1755</v>
      </c>
      <c r="E2326" t="s">
        <v>1758</v>
      </c>
      <c r="F2326">
        <v>1490559285</v>
      </c>
      <c r="G2326">
        <v>1487970885</v>
      </c>
      <c r="H2326" t="b">
        <v>0</v>
      </c>
      <c r="I2326">
        <v>61</v>
      </c>
      <c r="J2326" t="b">
        <v>0</v>
      </c>
      <c r="K2326" t="s">
        <v>1829</v>
      </c>
      <c r="L2326">
        <f>ROUND(C2326/B2326*100,0)</f>
        <v>21</v>
      </c>
      <c r="M2326">
        <f>IFERROR(ROUND(C2326/I2326,2),0)</f>
        <v>25.49</v>
      </c>
      <c r="N2326" t="s">
        <v>1874</v>
      </c>
      <c r="O2326" t="s">
        <v>1890</v>
      </c>
      <c r="P2326" s="10">
        <f t="shared" si="72"/>
        <v>42790.885243055556</v>
      </c>
      <c r="Q2326" s="10">
        <f t="shared" si="73"/>
        <v>42820.843576388885</v>
      </c>
    </row>
    <row r="2327" spans="1:17" hidden="1" x14ac:dyDescent="0.3">
      <c r="A2327" s="7">
        <v>2325</v>
      </c>
      <c r="B2327" s="3">
        <v>1000</v>
      </c>
      <c r="C2327" s="5">
        <v>80</v>
      </c>
      <c r="D2327" t="s">
        <v>1755</v>
      </c>
      <c r="E2327" t="s">
        <v>1757</v>
      </c>
      <c r="F2327">
        <v>1490830331</v>
      </c>
      <c r="G2327">
        <v>1488241931</v>
      </c>
      <c r="H2327" t="b">
        <v>0</v>
      </c>
      <c r="I2327">
        <v>7</v>
      </c>
      <c r="J2327" t="b">
        <v>0</v>
      </c>
      <c r="K2327" t="s">
        <v>1829</v>
      </c>
      <c r="L2327">
        <f>ROUND(C2327/B2327*100,0)</f>
        <v>8</v>
      </c>
      <c r="M2327">
        <f>IFERROR(ROUND(C2327/I2327,2),0)</f>
        <v>11.43</v>
      </c>
      <c r="N2327" t="s">
        <v>1874</v>
      </c>
      <c r="O2327" t="s">
        <v>1890</v>
      </c>
      <c r="P2327" s="10">
        <f t="shared" si="72"/>
        <v>42794.022349537037</v>
      </c>
      <c r="Q2327" s="10">
        <f t="shared" si="73"/>
        <v>42823.980682870373</v>
      </c>
    </row>
    <row r="2328" spans="1:17" hidden="1" x14ac:dyDescent="0.3">
      <c r="A2328" s="7">
        <v>2326</v>
      </c>
      <c r="B2328" s="3">
        <v>15000</v>
      </c>
      <c r="C2328" s="5">
        <v>108</v>
      </c>
      <c r="D2328" t="s">
        <v>1755</v>
      </c>
      <c r="E2328" t="s">
        <v>1757</v>
      </c>
      <c r="F2328">
        <v>1493571600</v>
      </c>
      <c r="G2328">
        <v>1489106948</v>
      </c>
      <c r="H2328" t="b">
        <v>0</v>
      </c>
      <c r="I2328">
        <v>1</v>
      </c>
      <c r="J2328" t="b">
        <v>0</v>
      </c>
      <c r="K2328" t="s">
        <v>1829</v>
      </c>
      <c r="L2328">
        <f>ROUND(C2328/B2328*100,0)</f>
        <v>1</v>
      </c>
      <c r="M2328">
        <f>IFERROR(ROUND(C2328/I2328,2),0)</f>
        <v>108</v>
      </c>
      <c r="N2328" t="s">
        <v>1874</v>
      </c>
      <c r="O2328" t="s">
        <v>1890</v>
      </c>
      <c r="P2328" s="10">
        <f t="shared" si="72"/>
        <v>42804.034120370372</v>
      </c>
      <c r="Q2328" s="10">
        <f t="shared" si="73"/>
        <v>42855.708333333328</v>
      </c>
    </row>
    <row r="2329" spans="1:17" hidden="1" x14ac:dyDescent="0.3">
      <c r="A2329" s="7">
        <v>2327</v>
      </c>
      <c r="B2329" s="3">
        <v>35000</v>
      </c>
      <c r="C2329" s="5">
        <v>184133.01</v>
      </c>
      <c r="D2329" t="s">
        <v>1752</v>
      </c>
      <c r="E2329" t="s">
        <v>1757</v>
      </c>
      <c r="F2329">
        <v>1409090440</v>
      </c>
      <c r="G2329">
        <v>1406066440</v>
      </c>
      <c r="H2329" t="b">
        <v>1</v>
      </c>
      <c r="I2329">
        <v>3355</v>
      </c>
      <c r="J2329" t="b">
        <v>1</v>
      </c>
      <c r="K2329" t="s">
        <v>1829</v>
      </c>
      <c r="L2329">
        <f>ROUND(C2329/B2329*100,0)</f>
        <v>526</v>
      </c>
      <c r="M2329">
        <f>IFERROR(ROUND(C2329/I2329,2),0)</f>
        <v>54.88</v>
      </c>
      <c r="N2329" t="s">
        <v>1874</v>
      </c>
      <c r="O2329" t="s">
        <v>1890</v>
      </c>
      <c r="P2329" s="10">
        <f t="shared" si="72"/>
        <v>41842.917129629634</v>
      </c>
      <c r="Q2329" s="10">
        <f t="shared" si="73"/>
        <v>41877.917129629634</v>
      </c>
    </row>
    <row r="2330" spans="1:17" hidden="1" x14ac:dyDescent="0.3">
      <c r="A2330" s="7">
        <v>2328</v>
      </c>
      <c r="B2330" s="3">
        <v>10000</v>
      </c>
      <c r="C2330" s="5">
        <v>25445</v>
      </c>
      <c r="D2330" t="s">
        <v>1752</v>
      </c>
      <c r="E2330" t="s">
        <v>1757</v>
      </c>
      <c r="F2330">
        <v>1434307537</v>
      </c>
      <c r="G2330">
        <v>1431715537</v>
      </c>
      <c r="H2330" t="b">
        <v>1</v>
      </c>
      <c r="I2330">
        <v>537</v>
      </c>
      <c r="J2330" t="b">
        <v>1</v>
      </c>
      <c r="K2330" t="s">
        <v>1829</v>
      </c>
      <c r="L2330">
        <f>ROUND(C2330/B2330*100,0)</f>
        <v>254</v>
      </c>
      <c r="M2330">
        <f>IFERROR(ROUND(C2330/I2330,2),0)</f>
        <v>47.38</v>
      </c>
      <c r="N2330" t="s">
        <v>1874</v>
      </c>
      <c r="O2330" t="s">
        <v>1890</v>
      </c>
      <c r="P2330" s="10">
        <f t="shared" si="72"/>
        <v>42139.781678240746</v>
      </c>
      <c r="Q2330" s="10">
        <f t="shared" si="73"/>
        <v>42169.781678240746</v>
      </c>
    </row>
    <row r="2331" spans="1:17" hidden="1" x14ac:dyDescent="0.3">
      <c r="A2331" s="7">
        <v>2329</v>
      </c>
      <c r="B2331" s="3">
        <v>25000</v>
      </c>
      <c r="C2331" s="5">
        <v>26480</v>
      </c>
      <c r="D2331" t="s">
        <v>1752</v>
      </c>
      <c r="E2331" t="s">
        <v>1757</v>
      </c>
      <c r="F2331">
        <v>1405609146</v>
      </c>
      <c r="G2331">
        <v>1403017146</v>
      </c>
      <c r="H2331" t="b">
        <v>1</v>
      </c>
      <c r="I2331">
        <v>125</v>
      </c>
      <c r="J2331" t="b">
        <v>1</v>
      </c>
      <c r="K2331" t="s">
        <v>1829</v>
      </c>
      <c r="L2331">
        <f>ROUND(C2331/B2331*100,0)</f>
        <v>106</v>
      </c>
      <c r="M2331">
        <f>IFERROR(ROUND(C2331/I2331,2),0)</f>
        <v>211.84</v>
      </c>
      <c r="N2331" t="s">
        <v>1874</v>
      </c>
      <c r="O2331" t="s">
        <v>1890</v>
      </c>
      <c r="P2331" s="10">
        <f t="shared" si="72"/>
        <v>41807.624374999999</v>
      </c>
      <c r="Q2331" s="10">
        <f t="shared" si="73"/>
        <v>41837.624374999999</v>
      </c>
    </row>
    <row r="2332" spans="1:17" hidden="1" x14ac:dyDescent="0.3">
      <c r="A2332" s="7">
        <v>2330</v>
      </c>
      <c r="B2332" s="3">
        <v>35000</v>
      </c>
      <c r="C2332" s="5">
        <v>35848</v>
      </c>
      <c r="D2332" t="s">
        <v>1752</v>
      </c>
      <c r="E2332" t="s">
        <v>1757</v>
      </c>
      <c r="F2332">
        <v>1451001600</v>
      </c>
      <c r="G2332">
        <v>1448400943</v>
      </c>
      <c r="H2332" t="b">
        <v>1</v>
      </c>
      <c r="I2332">
        <v>163</v>
      </c>
      <c r="J2332" t="b">
        <v>1</v>
      </c>
      <c r="K2332" t="s">
        <v>1829</v>
      </c>
      <c r="L2332">
        <f>ROUND(C2332/B2332*100,0)</f>
        <v>102</v>
      </c>
      <c r="M2332">
        <f>IFERROR(ROUND(C2332/I2332,2),0)</f>
        <v>219.93</v>
      </c>
      <c r="N2332" t="s">
        <v>1874</v>
      </c>
      <c r="O2332" t="s">
        <v>1890</v>
      </c>
      <c r="P2332" s="10">
        <f t="shared" si="72"/>
        <v>42332.89980324074</v>
      </c>
      <c r="Q2332" s="10">
        <f t="shared" si="73"/>
        <v>42363</v>
      </c>
    </row>
    <row r="2333" spans="1:17" hidden="1" x14ac:dyDescent="0.3">
      <c r="A2333" s="7">
        <v>2331</v>
      </c>
      <c r="B2333" s="3">
        <v>8000</v>
      </c>
      <c r="C2333" s="5">
        <v>11545.1</v>
      </c>
      <c r="D2333" t="s">
        <v>1752</v>
      </c>
      <c r="E2333" t="s">
        <v>1757</v>
      </c>
      <c r="F2333">
        <v>1408320490</v>
      </c>
      <c r="G2333">
        <v>1405728490</v>
      </c>
      <c r="H2333" t="b">
        <v>1</v>
      </c>
      <c r="I2333">
        <v>283</v>
      </c>
      <c r="J2333" t="b">
        <v>1</v>
      </c>
      <c r="K2333" t="s">
        <v>1829</v>
      </c>
      <c r="L2333">
        <f>ROUND(C2333/B2333*100,0)</f>
        <v>144</v>
      </c>
      <c r="M2333">
        <f>IFERROR(ROUND(C2333/I2333,2),0)</f>
        <v>40.799999999999997</v>
      </c>
      <c r="N2333" t="s">
        <v>1874</v>
      </c>
      <c r="O2333" t="s">
        <v>1890</v>
      </c>
      <c r="P2333" s="10">
        <f t="shared" si="72"/>
        <v>41839.005671296298</v>
      </c>
      <c r="Q2333" s="10">
        <f t="shared" si="73"/>
        <v>41869.005671296298</v>
      </c>
    </row>
    <row r="2334" spans="1:17" hidden="1" x14ac:dyDescent="0.3">
      <c r="A2334" s="7">
        <v>2332</v>
      </c>
      <c r="B2334" s="3">
        <v>25000</v>
      </c>
      <c r="C2334" s="5">
        <v>26577</v>
      </c>
      <c r="D2334" t="s">
        <v>1752</v>
      </c>
      <c r="E2334" t="s">
        <v>1757</v>
      </c>
      <c r="F2334">
        <v>1423235071</v>
      </c>
      <c r="G2334">
        <v>1420643071</v>
      </c>
      <c r="H2334" t="b">
        <v>1</v>
      </c>
      <c r="I2334">
        <v>352</v>
      </c>
      <c r="J2334" t="b">
        <v>1</v>
      </c>
      <c r="K2334" t="s">
        <v>1829</v>
      </c>
      <c r="L2334">
        <f>ROUND(C2334/B2334*100,0)</f>
        <v>106</v>
      </c>
      <c r="M2334">
        <f>IFERROR(ROUND(C2334/I2334,2),0)</f>
        <v>75.5</v>
      </c>
      <c r="N2334" t="s">
        <v>1874</v>
      </c>
      <c r="O2334" t="s">
        <v>1890</v>
      </c>
      <c r="P2334" s="10">
        <f t="shared" si="72"/>
        <v>42011.628136574072</v>
      </c>
      <c r="Q2334" s="10">
        <f t="shared" si="73"/>
        <v>42041.628136574072</v>
      </c>
    </row>
    <row r="2335" spans="1:17" hidden="1" x14ac:dyDescent="0.3">
      <c r="A2335" s="7">
        <v>2333</v>
      </c>
      <c r="B2335" s="3">
        <v>600</v>
      </c>
      <c r="C2335" s="5">
        <v>1273</v>
      </c>
      <c r="D2335" t="s">
        <v>1752</v>
      </c>
      <c r="E2335" t="s">
        <v>1757</v>
      </c>
      <c r="F2335">
        <v>1401385800</v>
      </c>
      <c r="G2335">
        <v>1399563390</v>
      </c>
      <c r="H2335" t="b">
        <v>1</v>
      </c>
      <c r="I2335">
        <v>94</v>
      </c>
      <c r="J2335" t="b">
        <v>1</v>
      </c>
      <c r="K2335" t="s">
        <v>1829</v>
      </c>
      <c r="L2335">
        <f>ROUND(C2335/B2335*100,0)</f>
        <v>212</v>
      </c>
      <c r="M2335">
        <f>IFERROR(ROUND(C2335/I2335,2),0)</f>
        <v>13.54</v>
      </c>
      <c r="N2335" t="s">
        <v>1874</v>
      </c>
      <c r="O2335" t="s">
        <v>1890</v>
      </c>
      <c r="P2335" s="10">
        <f t="shared" si="72"/>
        <v>41767.650347222225</v>
      </c>
      <c r="Q2335" s="10">
        <f t="shared" si="73"/>
        <v>41788.743055555555</v>
      </c>
    </row>
    <row r="2336" spans="1:17" hidden="1" x14ac:dyDescent="0.3">
      <c r="A2336" s="7">
        <v>2334</v>
      </c>
      <c r="B2336" s="3">
        <v>4000</v>
      </c>
      <c r="C2336" s="5">
        <v>4078</v>
      </c>
      <c r="D2336" t="s">
        <v>1752</v>
      </c>
      <c r="E2336" t="s">
        <v>1757</v>
      </c>
      <c r="F2336">
        <v>1415208840</v>
      </c>
      <c r="G2336">
        <v>1412611498</v>
      </c>
      <c r="H2336" t="b">
        <v>1</v>
      </c>
      <c r="I2336">
        <v>67</v>
      </c>
      <c r="J2336" t="b">
        <v>1</v>
      </c>
      <c r="K2336" t="s">
        <v>1829</v>
      </c>
      <c r="L2336">
        <f>ROUND(C2336/B2336*100,0)</f>
        <v>102</v>
      </c>
      <c r="M2336">
        <f>IFERROR(ROUND(C2336/I2336,2),0)</f>
        <v>60.87</v>
      </c>
      <c r="N2336" t="s">
        <v>1874</v>
      </c>
      <c r="O2336" t="s">
        <v>1890</v>
      </c>
      <c r="P2336" s="10">
        <f t="shared" si="72"/>
        <v>41918.670115740737</v>
      </c>
      <c r="Q2336" s="10">
        <f t="shared" si="73"/>
        <v>41948.731944444444</v>
      </c>
    </row>
    <row r="2337" spans="1:17" hidden="1" x14ac:dyDescent="0.3">
      <c r="A2337" s="7">
        <v>2335</v>
      </c>
      <c r="B2337" s="3">
        <v>25000</v>
      </c>
      <c r="C2337" s="5">
        <v>25568</v>
      </c>
      <c r="D2337" t="s">
        <v>1752</v>
      </c>
      <c r="E2337" t="s">
        <v>1757</v>
      </c>
      <c r="F2337">
        <v>1402494243</v>
      </c>
      <c r="G2337">
        <v>1399902243</v>
      </c>
      <c r="H2337" t="b">
        <v>1</v>
      </c>
      <c r="I2337">
        <v>221</v>
      </c>
      <c r="J2337" t="b">
        <v>1</v>
      </c>
      <c r="K2337" t="s">
        <v>1829</v>
      </c>
      <c r="L2337">
        <f>ROUND(C2337/B2337*100,0)</f>
        <v>102</v>
      </c>
      <c r="M2337">
        <f>IFERROR(ROUND(C2337/I2337,2),0)</f>
        <v>115.69</v>
      </c>
      <c r="N2337" t="s">
        <v>1874</v>
      </c>
      <c r="O2337" t="s">
        <v>1890</v>
      </c>
      <c r="P2337" s="10">
        <f t="shared" si="72"/>
        <v>41771.572256944448</v>
      </c>
      <c r="Q2337" s="10">
        <f t="shared" si="73"/>
        <v>41801.572256944448</v>
      </c>
    </row>
    <row r="2338" spans="1:17" hidden="1" x14ac:dyDescent="0.3">
      <c r="A2338" s="7">
        <v>2336</v>
      </c>
      <c r="B2338" s="3">
        <v>20000</v>
      </c>
      <c r="C2338" s="5">
        <v>104146.51</v>
      </c>
      <c r="D2338" t="s">
        <v>1752</v>
      </c>
      <c r="E2338" t="s">
        <v>1757</v>
      </c>
      <c r="F2338">
        <v>1394316695</v>
      </c>
      <c r="G2338">
        <v>1390860695</v>
      </c>
      <c r="H2338" t="b">
        <v>1</v>
      </c>
      <c r="I2338">
        <v>2165</v>
      </c>
      <c r="J2338" t="b">
        <v>1</v>
      </c>
      <c r="K2338" t="s">
        <v>1829</v>
      </c>
      <c r="L2338">
        <f>ROUND(C2338/B2338*100,0)</f>
        <v>521</v>
      </c>
      <c r="M2338">
        <f>IFERROR(ROUND(C2338/I2338,2),0)</f>
        <v>48.1</v>
      </c>
      <c r="N2338" t="s">
        <v>1874</v>
      </c>
      <c r="O2338" t="s">
        <v>1890</v>
      </c>
      <c r="P2338" s="10">
        <f t="shared" si="72"/>
        <v>41666.924710648149</v>
      </c>
      <c r="Q2338" s="10">
        <f t="shared" si="73"/>
        <v>41706.924710648149</v>
      </c>
    </row>
    <row r="2339" spans="1:17" hidden="1" x14ac:dyDescent="0.3">
      <c r="A2339" s="7">
        <v>2337</v>
      </c>
      <c r="B2339" s="3">
        <v>12000</v>
      </c>
      <c r="C2339" s="5">
        <v>13279</v>
      </c>
      <c r="D2339" t="s">
        <v>1752</v>
      </c>
      <c r="E2339" t="s">
        <v>1757</v>
      </c>
      <c r="F2339">
        <v>1403796143</v>
      </c>
      <c r="G2339">
        <v>1401204143</v>
      </c>
      <c r="H2339" t="b">
        <v>1</v>
      </c>
      <c r="I2339">
        <v>179</v>
      </c>
      <c r="J2339" t="b">
        <v>1</v>
      </c>
      <c r="K2339" t="s">
        <v>1829</v>
      </c>
      <c r="L2339">
        <f>ROUND(C2339/B2339*100,0)</f>
        <v>111</v>
      </c>
      <c r="M2339">
        <f>IFERROR(ROUND(C2339/I2339,2),0)</f>
        <v>74.180000000000007</v>
      </c>
      <c r="N2339" t="s">
        <v>1874</v>
      </c>
      <c r="O2339" t="s">
        <v>1890</v>
      </c>
      <c r="P2339" s="10">
        <f t="shared" si="72"/>
        <v>41786.640543981484</v>
      </c>
      <c r="Q2339" s="10">
        <f t="shared" si="73"/>
        <v>41816.640543981484</v>
      </c>
    </row>
    <row r="2340" spans="1:17" hidden="1" x14ac:dyDescent="0.3">
      <c r="A2340" s="7">
        <v>2338</v>
      </c>
      <c r="B2340" s="3">
        <v>15000</v>
      </c>
      <c r="C2340" s="5">
        <v>15171.5</v>
      </c>
      <c r="D2340" t="s">
        <v>1752</v>
      </c>
      <c r="E2340" t="s">
        <v>1757</v>
      </c>
      <c r="F2340">
        <v>1404077484</v>
      </c>
      <c r="G2340">
        <v>1401485484</v>
      </c>
      <c r="H2340" t="b">
        <v>1</v>
      </c>
      <c r="I2340">
        <v>123</v>
      </c>
      <c r="J2340" t="b">
        <v>1</v>
      </c>
      <c r="K2340" t="s">
        <v>1829</v>
      </c>
      <c r="L2340">
        <f>ROUND(C2340/B2340*100,0)</f>
        <v>101</v>
      </c>
      <c r="M2340">
        <f>IFERROR(ROUND(C2340/I2340,2),0)</f>
        <v>123.35</v>
      </c>
      <c r="N2340" t="s">
        <v>1874</v>
      </c>
      <c r="O2340" t="s">
        <v>1890</v>
      </c>
      <c r="P2340" s="10">
        <f t="shared" si="72"/>
        <v>41789.896805555552</v>
      </c>
      <c r="Q2340" s="10">
        <f t="shared" si="73"/>
        <v>41819.896805555552</v>
      </c>
    </row>
    <row r="2341" spans="1:17" hidden="1" x14ac:dyDescent="0.3">
      <c r="A2341" s="7">
        <v>2339</v>
      </c>
      <c r="B2341" s="3">
        <v>25000</v>
      </c>
      <c r="C2341" s="5">
        <v>73552</v>
      </c>
      <c r="D2341" t="s">
        <v>1752</v>
      </c>
      <c r="E2341" t="s">
        <v>1757</v>
      </c>
      <c r="F2341">
        <v>1482134340</v>
      </c>
      <c r="G2341">
        <v>1479496309</v>
      </c>
      <c r="H2341" t="b">
        <v>1</v>
      </c>
      <c r="I2341">
        <v>1104</v>
      </c>
      <c r="J2341" t="b">
        <v>1</v>
      </c>
      <c r="K2341" t="s">
        <v>1829</v>
      </c>
      <c r="L2341">
        <f>ROUND(C2341/B2341*100,0)</f>
        <v>294</v>
      </c>
      <c r="M2341">
        <f>IFERROR(ROUND(C2341/I2341,2),0)</f>
        <v>66.62</v>
      </c>
      <c r="N2341" t="s">
        <v>1874</v>
      </c>
      <c r="O2341" t="s">
        <v>1890</v>
      </c>
      <c r="P2341" s="10">
        <f t="shared" si="72"/>
        <v>42692.79987268518</v>
      </c>
      <c r="Q2341" s="10">
        <f t="shared" si="73"/>
        <v>42723.332638888889</v>
      </c>
    </row>
    <row r="2342" spans="1:17" hidden="1" x14ac:dyDescent="0.3">
      <c r="A2342" s="7">
        <v>2340</v>
      </c>
      <c r="B2342" s="3">
        <v>40000</v>
      </c>
      <c r="C2342" s="5">
        <v>42311</v>
      </c>
      <c r="D2342" t="s">
        <v>1752</v>
      </c>
      <c r="E2342" t="s">
        <v>1757</v>
      </c>
      <c r="F2342">
        <v>1477841138</v>
      </c>
      <c r="G2342">
        <v>1475249138</v>
      </c>
      <c r="H2342" t="b">
        <v>1</v>
      </c>
      <c r="I2342">
        <v>403</v>
      </c>
      <c r="J2342" t="b">
        <v>1</v>
      </c>
      <c r="K2342" t="s">
        <v>1829</v>
      </c>
      <c r="L2342">
        <f>ROUND(C2342/B2342*100,0)</f>
        <v>106</v>
      </c>
      <c r="M2342">
        <f>IFERROR(ROUND(C2342/I2342,2),0)</f>
        <v>104.99</v>
      </c>
      <c r="N2342" t="s">
        <v>1874</v>
      </c>
      <c r="O2342" t="s">
        <v>1890</v>
      </c>
      <c r="P2342" s="10">
        <f t="shared" si="72"/>
        <v>42643.642800925925</v>
      </c>
      <c r="Q2342" s="10">
        <f t="shared" si="73"/>
        <v>42673.642800925925</v>
      </c>
    </row>
    <row r="2343" spans="1:17" hidden="1" x14ac:dyDescent="0.3">
      <c r="A2343" s="7">
        <v>2341</v>
      </c>
      <c r="B2343" s="3">
        <v>5000</v>
      </c>
      <c r="C2343" s="5">
        <v>0</v>
      </c>
      <c r="D2343" t="s">
        <v>1753</v>
      </c>
      <c r="E2343" t="s">
        <v>1757</v>
      </c>
      <c r="F2343">
        <v>1436729504</v>
      </c>
      <c r="G2343">
        <v>1434137504</v>
      </c>
      <c r="H2343" t="b">
        <v>0</v>
      </c>
      <c r="I2343">
        <v>0</v>
      </c>
      <c r="J2343" t="b">
        <v>0</v>
      </c>
      <c r="K2343" t="s">
        <v>1803</v>
      </c>
      <c r="L2343">
        <f>ROUND(C2343/B2343*100,0)</f>
        <v>0</v>
      </c>
      <c r="M2343">
        <f>IFERROR(ROUND(C2343/I2343,2),0)</f>
        <v>0</v>
      </c>
      <c r="N2343" t="s">
        <v>1857</v>
      </c>
      <c r="O2343" t="s">
        <v>1858</v>
      </c>
      <c r="P2343" s="10">
        <f t="shared" si="72"/>
        <v>42167.813703703709</v>
      </c>
      <c r="Q2343" s="10">
        <f t="shared" si="73"/>
        <v>42197.813703703709</v>
      </c>
    </row>
    <row r="2344" spans="1:17" hidden="1" x14ac:dyDescent="0.3">
      <c r="A2344" s="7">
        <v>2342</v>
      </c>
      <c r="B2344" s="3">
        <v>5500</v>
      </c>
      <c r="C2344" s="5">
        <v>0</v>
      </c>
      <c r="D2344" t="s">
        <v>1753</v>
      </c>
      <c r="E2344" t="s">
        <v>1757</v>
      </c>
      <c r="F2344">
        <v>1412571600</v>
      </c>
      <c r="G2344">
        <v>1410799870</v>
      </c>
      <c r="H2344" t="b">
        <v>0</v>
      </c>
      <c r="I2344">
        <v>0</v>
      </c>
      <c r="J2344" t="b">
        <v>0</v>
      </c>
      <c r="K2344" t="s">
        <v>1803</v>
      </c>
      <c r="L2344">
        <f>ROUND(C2344/B2344*100,0)</f>
        <v>0</v>
      </c>
      <c r="M2344">
        <f>IFERROR(ROUND(C2344/I2344,2),0)</f>
        <v>0</v>
      </c>
      <c r="N2344" t="s">
        <v>1857</v>
      </c>
      <c r="O2344" t="s">
        <v>1858</v>
      </c>
      <c r="P2344" s="10">
        <f t="shared" si="72"/>
        <v>41897.702199074076</v>
      </c>
      <c r="Q2344" s="10">
        <f t="shared" si="73"/>
        <v>41918.208333333336</v>
      </c>
    </row>
    <row r="2345" spans="1:17" hidden="1" x14ac:dyDescent="0.3">
      <c r="A2345" s="7">
        <v>2343</v>
      </c>
      <c r="B2345" s="3">
        <v>10000</v>
      </c>
      <c r="C2345" s="5">
        <v>300</v>
      </c>
      <c r="D2345" t="s">
        <v>1753</v>
      </c>
      <c r="E2345" t="s">
        <v>1757</v>
      </c>
      <c r="F2345">
        <v>1452282420</v>
      </c>
      <c r="G2345">
        <v>1447962505</v>
      </c>
      <c r="H2345" t="b">
        <v>0</v>
      </c>
      <c r="I2345">
        <v>1</v>
      </c>
      <c r="J2345" t="b">
        <v>0</v>
      </c>
      <c r="K2345" t="s">
        <v>1803</v>
      </c>
      <c r="L2345">
        <f>ROUND(C2345/B2345*100,0)</f>
        <v>3</v>
      </c>
      <c r="M2345">
        <f>IFERROR(ROUND(C2345/I2345,2),0)</f>
        <v>300</v>
      </c>
      <c r="N2345" t="s">
        <v>1857</v>
      </c>
      <c r="O2345" t="s">
        <v>1858</v>
      </c>
      <c r="P2345" s="10">
        <f t="shared" si="72"/>
        <v>42327.825289351851</v>
      </c>
      <c r="Q2345" s="10">
        <f t="shared" si="73"/>
        <v>42377.82430555555</v>
      </c>
    </row>
    <row r="2346" spans="1:17" hidden="1" x14ac:dyDescent="0.3">
      <c r="A2346" s="7">
        <v>2344</v>
      </c>
      <c r="B2346" s="3">
        <v>1000</v>
      </c>
      <c r="C2346" s="5">
        <v>1</v>
      </c>
      <c r="D2346" t="s">
        <v>1753</v>
      </c>
      <c r="E2346" t="s">
        <v>1762</v>
      </c>
      <c r="F2346">
        <v>1466789269</v>
      </c>
      <c r="G2346">
        <v>1464197269</v>
      </c>
      <c r="H2346" t="b">
        <v>0</v>
      </c>
      <c r="I2346">
        <v>1</v>
      </c>
      <c r="J2346" t="b">
        <v>0</v>
      </c>
      <c r="K2346" t="s">
        <v>1803</v>
      </c>
      <c r="L2346">
        <f>ROUND(C2346/B2346*100,0)</f>
        <v>0</v>
      </c>
      <c r="M2346">
        <f>IFERROR(ROUND(C2346/I2346,2),0)</f>
        <v>1</v>
      </c>
      <c r="N2346" t="s">
        <v>1857</v>
      </c>
      <c r="O2346" t="s">
        <v>1858</v>
      </c>
      <c r="P2346" s="10">
        <f t="shared" si="72"/>
        <v>42515.727650462963</v>
      </c>
      <c r="Q2346" s="10">
        <f t="shared" si="73"/>
        <v>42545.727650462963</v>
      </c>
    </row>
    <row r="2347" spans="1:17" hidden="1" x14ac:dyDescent="0.3">
      <c r="A2347" s="7">
        <v>2345</v>
      </c>
      <c r="B2347" s="3">
        <v>3000</v>
      </c>
      <c r="C2347" s="5">
        <v>0</v>
      </c>
      <c r="D2347" t="s">
        <v>1753</v>
      </c>
      <c r="E2347" t="s">
        <v>1757</v>
      </c>
      <c r="F2347">
        <v>1427845140</v>
      </c>
      <c r="G2347">
        <v>1424822556</v>
      </c>
      <c r="H2347" t="b">
        <v>0</v>
      </c>
      <c r="I2347">
        <v>0</v>
      </c>
      <c r="J2347" t="b">
        <v>0</v>
      </c>
      <c r="K2347" t="s">
        <v>1803</v>
      </c>
      <c r="L2347">
        <f>ROUND(C2347/B2347*100,0)</f>
        <v>0</v>
      </c>
      <c r="M2347">
        <f>IFERROR(ROUND(C2347/I2347,2),0)</f>
        <v>0</v>
      </c>
      <c r="N2347" t="s">
        <v>1857</v>
      </c>
      <c r="O2347" t="s">
        <v>1858</v>
      </c>
      <c r="P2347" s="10">
        <f t="shared" si="72"/>
        <v>42060.001805555556</v>
      </c>
      <c r="Q2347" s="10">
        <f t="shared" si="73"/>
        <v>42094.985416666663</v>
      </c>
    </row>
    <row r="2348" spans="1:17" hidden="1" x14ac:dyDescent="0.3">
      <c r="A2348" s="7">
        <v>2346</v>
      </c>
      <c r="B2348" s="3">
        <v>60000</v>
      </c>
      <c r="C2348" s="5">
        <v>39</v>
      </c>
      <c r="D2348" t="s">
        <v>1753</v>
      </c>
      <c r="E2348" t="s">
        <v>1757</v>
      </c>
      <c r="F2348">
        <v>1476731431</v>
      </c>
      <c r="G2348">
        <v>1472843431</v>
      </c>
      <c r="H2348" t="b">
        <v>0</v>
      </c>
      <c r="I2348">
        <v>3</v>
      </c>
      <c r="J2348" t="b">
        <v>0</v>
      </c>
      <c r="K2348" t="s">
        <v>1803</v>
      </c>
      <c r="L2348">
        <f>ROUND(C2348/B2348*100,0)</f>
        <v>0</v>
      </c>
      <c r="M2348">
        <f>IFERROR(ROUND(C2348/I2348,2),0)</f>
        <v>13</v>
      </c>
      <c r="N2348" t="s">
        <v>1857</v>
      </c>
      <c r="O2348" t="s">
        <v>1858</v>
      </c>
      <c r="P2348" s="10">
        <f t="shared" si="72"/>
        <v>42615.79896990741</v>
      </c>
      <c r="Q2348" s="10">
        <f t="shared" si="73"/>
        <v>42660.79896990741</v>
      </c>
    </row>
    <row r="2349" spans="1:17" hidden="1" x14ac:dyDescent="0.3">
      <c r="A2349" s="7">
        <v>2347</v>
      </c>
      <c r="B2349" s="3">
        <v>1000</v>
      </c>
      <c r="C2349" s="5">
        <v>15</v>
      </c>
      <c r="D2349" t="s">
        <v>1753</v>
      </c>
      <c r="E2349" t="s">
        <v>1757</v>
      </c>
      <c r="F2349">
        <v>1472135676</v>
      </c>
      <c r="G2349">
        <v>1469543676</v>
      </c>
      <c r="H2349" t="b">
        <v>0</v>
      </c>
      <c r="I2349">
        <v>1</v>
      </c>
      <c r="J2349" t="b">
        <v>0</v>
      </c>
      <c r="K2349" t="s">
        <v>1803</v>
      </c>
      <c r="L2349">
        <f>ROUND(C2349/B2349*100,0)</f>
        <v>2</v>
      </c>
      <c r="M2349">
        <f>IFERROR(ROUND(C2349/I2349,2),0)</f>
        <v>15</v>
      </c>
      <c r="N2349" t="s">
        <v>1857</v>
      </c>
      <c r="O2349" t="s">
        <v>1858</v>
      </c>
      <c r="P2349" s="10">
        <f t="shared" si="72"/>
        <v>42577.607361111113</v>
      </c>
      <c r="Q2349" s="10">
        <f t="shared" si="73"/>
        <v>42607.607361111113</v>
      </c>
    </row>
    <row r="2350" spans="1:17" hidden="1" x14ac:dyDescent="0.3">
      <c r="A2350" s="7">
        <v>2348</v>
      </c>
      <c r="B2350" s="3">
        <v>70000</v>
      </c>
      <c r="C2350" s="5">
        <v>270</v>
      </c>
      <c r="D2350" t="s">
        <v>1753</v>
      </c>
      <c r="E2350" t="s">
        <v>1757</v>
      </c>
      <c r="F2350">
        <v>1456006938</v>
      </c>
      <c r="G2350">
        <v>1450822938</v>
      </c>
      <c r="H2350" t="b">
        <v>0</v>
      </c>
      <c r="I2350">
        <v>5</v>
      </c>
      <c r="J2350" t="b">
        <v>0</v>
      </c>
      <c r="K2350" t="s">
        <v>1803</v>
      </c>
      <c r="L2350">
        <f>ROUND(C2350/B2350*100,0)</f>
        <v>0</v>
      </c>
      <c r="M2350">
        <f>IFERROR(ROUND(C2350/I2350,2),0)</f>
        <v>54</v>
      </c>
      <c r="N2350" t="s">
        <v>1857</v>
      </c>
      <c r="O2350" t="s">
        <v>1858</v>
      </c>
      <c r="P2350" s="10">
        <f t="shared" si="72"/>
        <v>42360.932152777779</v>
      </c>
      <c r="Q2350" s="10">
        <f t="shared" si="73"/>
        <v>42420.932152777779</v>
      </c>
    </row>
    <row r="2351" spans="1:17" hidden="1" x14ac:dyDescent="0.3">
      <c r="A2351" s="7">
        <v>2349</v>
      </c>
      <c r="B2351" s="3">
        <v>474900</v>
      </c>
      <c r="C2351" s="5">
        <v>0</v>
      </c>
      <c r="D2351" t="s">
        <v>1753</v>
      </c>
      <c r="E2351" t="s">
        <v>1768</v>
      </c>
      <c r="F2351">
        <v>1439318228</v>
      </c>
      <c r="G2351">
        <v>1436812628</v>
      </c>
      <c r="H2351" t="b">
        <v>0</v>
      </c>
      <c r="I2351">
        <v>0</v>
      </c>
      <c r="J2351" t="b">
        <v>0</v>
      </c>
      <c r="K2351" t="s">
        <v>1803</v>
      </c>
      <c r="L2351">
        <f>ROUND(C2351/B2351*100,0)</f>
        <v>0</v>
      </c>
      <c r="M2351">
        <f>IFERROR(ROUND(C2351/I2351,2),0)</f>
        <v>0</v>
      </c>
      <c r="N2351" t="s">
        <v>1857</v>
      </c>
      <c r="O2351" t="s">
        <v>1858</v>
      </c>
      <c r="P2351" s="10">
        <f t="shared" si="72"/>
        <v>42198.775787037041</v>
      </c>
      <c r="Q2351" s="10">
        <f t="shared" si="73"/>
        <v>42227.775787037041</v>
      </c>
    </row>
    <row r="2352" spans="1:17" hidden="1" x14ac:dyDescent="0.3">
      <c r="A2352" s="7">
        <v>2350</v>
      </c>
      <c r="B2352" s="3">
        <v>50000</v>
      </c>
      <c r="C2352" s="5">
        <v>0</v>
      </c>
      <c r="D2352" t="s">
        <v>1753</v>
      </c>
      <c r="E2352" t="s">
        <v>1774</v>
      </c>
      <c r="F2352">
        <v>1483474370</v>
      </c>
      <c r="G2352">
        <v>1480882370</v>
      </c>
      <c r="H2352" t="b">
        <v>0</v>
      </c>
      <c r="I2352">
        <v>0</v>
      </c>
      <c r="J2352" t="b">
        <v>0</v>
      </c>
      <c r="K2352" t="s">
        <v>1803</v>
      </c>
      <c r="L2352">
        <f>ROUND(C2352/B2352*100,0)</f>
        <v>0</v>
      </c>
      <c r="M2352">
        <f>IFERROR(ROUND(C2352/I2352,2),0)</f>
        <v>0</v>
      </c>
      <c r="N2352" t="s">
        <v>1857</v>
      </c>
      <c r="O2352" t="s">
        <v>1858</v>
      </c>
      <c r="P2352" s="10">
        <f t="shared" si="72"/>
        <v>42708.842245370368</v>
      </c>
      <c r="Q2352" s="10">
        <f t="shared" si="73"/>
        <v>42738.842245370368</v>
      </c>
    </row>
    <row r="2353" spans="1:17" hidden="1" x14ac:dyDescent="0.3">
      <c r="A2353" s="7">
        <v>2351</v>
      </c>
      <c r="B2353" s="3">
        <v>18900</v>
      </c>
      <c r="C2353" s="5">
        <v>108</v>
      </c>
      <c r="D2353" t="s">
        <v>1753</v>
      </c>
      <c r="E2353" t="s">
        <v>1761</v>
      </c>
      <c r="F2353">
        <v>1430360739</v>
      </c>
      <c r="G2353">
        <v>1427768739</v>
      </c>
      <c r="H2353" t="b">
        <v>0</v>
      </c>
      <c r="I2353">
        <v>7</v>
      </c>
      <c r="J2353" t="b">
        <v>0</v>
      </c>
      <c r="K2353" t="s">
        <v>1803</v>
      </c>
      <c r="L2353">
        <f>ROUND(C2353/B2353*100,0)</f>
        <v>1</v>
      </c>
      <c r="M2353">
        <f>IFERROR(ROUND(C2353/I2353,2),0)</f>
        <v>15.43</v>
      </c>
      <c r="N2353" t="s">
        <v>1857</v>
      </c>
      <c r="O2353" t="s">
        <v>1858</v>
      </c>
      <c r="P2353" s="10">
        <f t="shared" si="72"/>
        <v>42094.101145833338</v>
      </c>
      <c r="Q2353" s="10">
        <f t="shared" si="73"/>
        <v>42124.101145833338</v>
      </c>
    </row>
    <row r="2354" spans="1:17" hidden="1" x14ac:dyDescent="0.3">
      <c r="A2354" s="7">
        <v>2352</v>
      </c>
      <c r="B2354" s="3">
        <v>2000</v>
      </c>
      <c r="C2354" s="5">
        <v>0</v>
      </c>
      <c r="D2354" t="s">
        <v>1753</v>
      </c>
      <c r="E2354" t="s">
        <v>1757</v>
      </c>
      <c r="F2354">
        <v>1433603552</v>
      </c>
      <c r="G2354">
        <v>1428419552</v>
      </c>
      <c r="H2354" t="b">
        <v>0</v>
      </c>
      <c r="I2354">
        <v>0</v>
      </c>
      <c r="J2354" t="b">
        <v>0</v>
      </c>
      <c r="K2354" t="s">
        <v>1803</v>
      </c>
      <c r="L2354">
        <f>ROUND(C2354/B2354*100,0)</f>
        <v>0</v>
      </c>
      <c r="M2354">
        <f>IFERROR(ROUND(C2354/I2354,2),0)</f>
        <v>0</v>
      </c>
      <c r="N2354" t="s">
        <v>1857</v>
      </c>
      <c r="O2354" t="s">
        <v>1858</v>
      </c>
      <c r="P2354" s="10">
        <f t="shared" si="72"/>
        <v>42101.633703703701</v>
      </c>
      <c r="Q2354" s="10">
        <f t="shared" si="73"/>
        <v>42161.633703703701</v>
      </c>
    </row>
    <row r="2355" spans="1:17" hidden="1" x14ac:dyDescent="0.3">
      <c r="A2355" s="7">
        <v>2353</v>
      </c>
      <c r="B2355" s="3">
        <v>1000</v>
      </c>
      <c r="C2355" s="5">
        <v>0</v>
      </c>
      <c r="D2355" t="s">
        <v>1753</v>
      </c>
      <c r="E2355" t="s">
        <v>1757</v>
      </c>
      <c r="F2355">
        <v>1429632822</v>
      </c>
      <c r="G2355">
        <v>1428596022</v>
      </c>
      <c r="H2355" t="b">
        <v>0</v>
      </c>
      <c r="I2355">
        <v>0</v>
      </c>
      <c r="J2355" t="b">
        <v>0</v>
      </c>
      <c r="K2355" t="s">
        <v>1803</v>
      </c>
      <c r="L2355">
        <f>ROUND(C2355/B2355*100,0)</f>
        <v>0</v>
      </c>
      <c r="M2355">
        <f>IFERROR(ROUND(C2355/I2355,2),0)</f>
        <v>0</v>
      </c>
      <c r="N2355" t="s">
        <v>1857</v>
      </c>
      <c r="O2355" t="s">
        <v>1858</v>
      </c>
      <c r="P2355" s="10">
        <f t="shared" si="72"/>
        <v>42103.676180555558</v>
      </c>
      <c r="Q2355" s="10">
        <f t="shared" si="73"/>
        <v>42115.676180555558</v>
      </c>
    </row>
    <row r="2356" spans="1:17" hidden="1" x14ac:dyDescent="0.3">
      <c r="A2356" s="7">
        <v>2354</v>
      </c>
      <c r="B2356" s="3">
        <v>35000</v>
      </c>
      <c r="C2356" s="5">
        <v>25</v>
      </c>
      <c r="D2356" t="s">
        <v>1753</v>
      </c>
      <c r="E2356" t="s">
        <v>1757</v>
      </c>
      <c r="F2356">
        <v>1420910460</v>
      </c>
      <c r="G2356">
        <v>1415726460</v>
      </c>
      <c r="H2356" t="b">
        <v>0</v>
      </c>
      <c r="I2356">
        <v>1</v>
      </c>
      <c r="J2356" t="b">
        <v>0</v>
      </c>
      <c r="K2356" t="s">
        <v>1803</v>
      </c>
      <c r="L2356">
        <f>ROUND(C2356/B2356*100,0)</f>
        <v>0</v>
      </c>
      <c r="M2356">
        <f>IFERROR(ROUND(C2356/I2356,2),0)</f>
        <v>25</v>
      </c>
      <c r="N2356" t="s">
        <v>1857</v>
      </c>
      <c r="O2356" t="s">
        <v>1858</v>
      </c>
      <c r="P2356" s="10">
        <f t="shared" si="72"/>
        <v>41954.722916666666</v>
      </c>
      <c r="Q2356" s="10">
        <f t="shared" si="73"/>
        <v>42014.722916666666</v>
      </c>
    </row>
    <row r="2357" spans="1:17" hidden="1" x14ac:dyDescent="0.3">
      <c r="A2357" s="7">
        <v>2355</v>
      </c>
      <c r="B2357" s="3">
        <v>8000</v>
      </c>
      <c r="C2357" s="5">
        <v>55</v>
      </c>
      <c r="D2357" t="s">
        <v>1753</v>
      </c>
      <c r="E2357" t="s">
        <v>1759</v>
      </c>
      <c r="F2357">
        <v>1430604136</v>
      </c>
      <c r="G2357">
        <v>1428012136</v>
      </c>
      <c r="H2357" t="b">
        <v>0</v>
      </c>
      <c r="I2357">
        <v>2</v>
      </c>
      <c r="J2357" t="b">
        <v>0</v>
      </c>
      <c r="K2357" t="s">
        <v>1803</v>
      </c>
      <c r="L2357">
        <f>ROUND(C2357/B2357*100,0)</f>
        <v>1</v>
      </c>
      <c r="M2357">
        <f>IFERROR(ROUND(C2357/I2357,2),0)</f>
        <v>27.5</v>
      </c>
      <c r="N2357" t="s">
        <v>1857</v>
      </c>
      <c r="O2357" t="s">
        <v>1858</v>
      </c>
      <c r="P2357" s="10">
        <f t="shared" si="72"/>
        <v>42096.918240740735</v>
      </c>
      <c r="Q2357" s="10">
        <f t="shared" si="73"/>
        <v>42126.918240740735</v>
      </c>
    </row>
    <row r="2358" spans="1:17" hidden="1" x14ac:dyDescent="0.3">
      <c r="A2358" s="7">
        <v>2356</v>
      </c>
      <c r="B2358" s="3">
        <v>10000</v>
      </c>
      <c r="C2358" s="5">
        <v>0</v>
      </c>
      <c r="D2358" t="s">
        <v>1753</v>
      </c>
      <c r="E2358" t="s">
        <v>1766</v>
      </c>
      <c r="F2358">
        <v>1433530104</v>
      </c>
      <c r="G2358">
        <v>1430938104</v>
      </c>
      <c r="H2358" t="b">
        <v>0</v>
      </c>
      <c r="I2358">
        <v>0</v>
      </c>
      <c r="J2358" t="b">
        <v>0</v>
      </c>
      <c r="K2358" t="s">
        <v>1803</v>
      </c>
      <c r="L2358">
        <f>ROUND(C2358/B2358*100,0)</f>
        <v>0</v>
      </c>
      <c r="M2358">
        <f>IFERROR(ROUND(C2358/I2358,2),0)</f>
        <v>0</v>
      </c>
      <c r="N2358" t="s">
        <v>1857</v>
      </c>
      <c r="O2358" t="s">
        <v>1858</v>
      </c>
      <c r="P2358" s="10">
        <f t="shared" si="72"/>
        <v>42130.78361111111</v>
      </c>
      <c r="Q2358" s="10">
        <f t="shared" si="73"/>
        <v>42160.78361111111</v>
      </c>
    </row>
    <row r="2359" spans="1:17" hidden="1" x14ac:dyDescent="0.3">
      <c r="A2359" s="7">
        <v>2357</v>
      </c>
      <c r="B2359" s="3">
        <v>27000</v>
      </c>
      <c r="C2359" s="5">
        <v>0</v>
      </c>
      <c r="D2359" t="s">
        <v>1753</v>
      </c>
      <c r="E2359" t="s">
        <v>1758</v>
      </c>
      <c r="F2359">
        <v>1445093578</v>
      </c>
      <c r="G2359">
        <v>1442501578</v>
      </c>
      <c r="H2359" t="b">
        <v>0</v>
      </c>
      <c r="I2359">
        <v>0</v>
      </c>
      <c r="J2359" t="b">
        <v>0</v>
      </c>
      <c r="K2359" t="s">
        <v>1803</v>
      </c>
      <c r="L2359">
        <f>ROUND(C2359/B2359*100,0)</f>
        <v>0</v>
      </c>
      <c r="M2359">
        <f>IFERROR(ROUND(C2359/I2359,2),0)</f>
        <v>0</v>
      </c>
      <c r="N2359" t="s">
        <v>1857</v>
      </c>
      <c r="O2359" t="s">
        <v>1858</v>
      </c>
      <c r="P2359" s="10">
        <f t="shared" si="72"/>
        <v>42264.620115740734</v>
      </c>
      <c r="Q2359" s="10">
        <f t="shared" si="73"/>
        <v>42294.620115740734</v>
      </c>
    </row>
    <row r="2360" spans="1:17" hidden="1" x14ac:dyDescent="0.3">
      <c r="A2360" s="7">
        <v>2358</v>
      </c>
      <c r="B2360" s="3">
        <v>1500</v>
      </c>
      <c r="C2360" s="5">
        <v>0</v>
      </c>
      <c r="D2360" t="s">
        <v>1753</v>
      </c>
      <c r="E2360" t="s">
        <v>1758</v>
      </c>
      <c r="F2360">
        <v>1422664740</v>
      </c>
      <c r="G2360">
        <v>1417818036</v>
      </c>
      <c r="H2360" t="b">
        <v>0</v>
      </c>
      <c r="I2360">
        <v>0</v>
      </c>
      <c r="J2360" t="b">
        <v>0</v>
      </c>
      <c r="K2360" t="s">
        <v>1803</v>
      </c>
      <c r="L2360">
        <f>ROUND(C2360/B2360*100,0)</f>
        <v>0</v>
      </c>
      <c r="M2360">
        <f>IFERROR(ROUND(C2360/I2360,2),0)</f>
        <v>0</v>
      </c>
      <c r="N2360" t="s">
        <v>1857</v>
      </c>
      <c r="O2360" t="s">
        <v>1858</v>
      </c>
      <c r="P2360" s="10">
        <f t="shared" si="72"/>
        <v>41978.930972222224</v>
      </c>
      <c r="Q2360" s="10">
        <f t="shared" si="73"/>
        <v>42035.027083333334</v>
      </c>
    </row>
    <row r="2361" spans="1:17" hidden="1" x14ac:dyDescent="0.3">
      <c r="A2361" s="7">
        <v>2359</v>
      </c>
      <c r="B2361" s="3">
        <v>7500</v>
      </c>
      <c r="C2361" s="5">
        <v>1101</v>
      </c>
      <c r="D2361" t="s">
        <v>1753</v>
      </c>
      <c r="E2361" t="s">
        <v>1757</v>
      </c>
      <c r="F2361">
        <v>1438616124</v>
      </c>
      <c r="G2361">
        <v>1433432124</v>
      </c>
      <c r="H2361" t="b">
        <v>0</v>
      </c>
      <c r="I2361">
        <v>3</v>
      </c>
      <c r="J2361" t="b">
        <v>0</v>
      </c>
      <c r="K2361" t="s">
        <v>1803</v>
      </c>
      <c r="L2361">
        <f>ROUND(C2361/B2361*100,0)</f>
        <v>15</v>
      </c>
      <c r="M2361">
        <f>IFERROR(ROUND(C2361/I2361,2),0)</f>
        <v>367</v>
      </c>
      <c r="N2361" t="s">
        <v>1857</v>
      </c>
      <c r="O2361" t="s">
        <v>1858</v>
      </c>
      <c r="P2361" s="10">
        <f t="shared" si="72"/>
        <v>42159.649583333332</v>
      </c>
      <c r="Q2361" s="10">
        <f t="shared" si="73"/>
        <v>42219.649583333332</v>
      </c>
    </row>
    <row r="2362" spans="1:17" hidden="1" x14ac:dyDescent="0.3">
      <c r="A2362" s="7">
        <v>2360</v>
      </c>
      <c r="B2362" s="3">
        <v>5000</v>
      </c>
      <c r="C2362" s="5">
        <v>2</v>
      </c>
      <c r="D2362" t="s">
        <v>1753</v>
      </c>
      <c r="E2362" t="s">
        <v>1762</v>
      </c>
      <c r="F2362">
        <v>1454864280</v>
      </c>
      <c r="G2362">
        <v>1452272280</v>
      </c>
      <c r="H2362" t="b">
        <v>0</v>
      </c>
      <c r="I2362">
        <v>1</v>
      </c>
      <c r="J2362" t="b">
        <v>0</v>
      </c>
      <c r="K2362" t="s">
        <v>1803</v>
      </c>
      <c r="L2362">
        <f>ROUND(C2362/B2362*100,0)</f>
        <v>0</v>
      </c>
      <c r="M2362">
        <f>IFERROR(ROUND(C2362/I2362,2),0)</f>
        <v>2</v>
      </c>
      <c r="N2362" t="s">
        <v>1857</v>
      </c>
      <c r="O2362" t="s">
        <v>1858</v>
      </c>
      <c r="P2362" s="10">
        <f t="shared" si="72"/>
        <v>42377.70694444445</v>
      </c>
      <c r="Q2362" s="10">
        <f t="shared" si="73"/>
        <v>42407.70694444445</v>
      </c>
    </row>
    <row r="2363" spans="1:17" hidden="1" x14ac:dyDescent="0.3">
      <c r="A2363" s="7">
        <v>2361</v>
      </c>
      <c r="B2363" s="3">
        <v>200</v>
      </c>
      <c r="C2363" s="5">
        <v>0</v>
      </c>
      <c r="D2363" t="s">
        <v>1753</v>
      </c>
      <c r="E2363" t="s">
        <v>1762</v>
      </c>
      <c r="F2363">
        <v>1462053600</v>
      </c>
      <c r="G2363">
        <v>1459975008</v>
      </c>
      <c r="H2363" t="b">
        <v>0</v>
      </c>
      <c r="I2363">
        <v>0</v>
      </c>
      <c r="J2363" t="b">
        <v>0</v>
      </c>
      <c r="K2363" t="s">
        <v>1803</v>
      </c>
      <c r="L2363">
        <f>ROUND(C2363/B2363*100,0)</f>
        <v>0</v>
      </c>
      <c r="M2363">
        <f>IFERROR(ROUND(C2363/I2363,2),0)</f>
        <v>0</v>
      </c>
      <c r="N2363" t="s">
        <v>1857</v>
      </c>
      <c r="O2363" t="s">
        <v>1858</v>
      </c>
      <c r="P2363" s="10">
        <f t="shared" si="72"/>
        <v>42466.858888888892</v>
      </c>
      <c r="Q2363" s="10">
        <f t="shared" si="73"/>
        <v>42490.916666666672</v>
      </c>
    </row>
    <row r="2364" spans="1:17" hidden="1" x14ac:dyDescent="0.3">
      <c r="A2364" s="7">
        <v>2362</v>
      </c>
      <c r="B2364" s="3">
        <v>420</v>
      </c>
      <c r="C2364" s="5">
        <v>120</v>
      </c>
      <c r="D2364" t="s">
        <v>1753</v>
      </c>
      <c r="E2364" t="s">
        <v>1757</v>
      </c>
      <c r="F2364">
        <v>1418315470</v>
      </c>
      <c r="G2364">
        <v>1415723470</v>
      </c>
      <c r="H2364" t="b">
        <v>0</v>
      </c>
      <c r="I2364">
        <v>2</v>
      </c>
      <c r="J2364" t="b">
        <v>0</v>
      </c>
      <c r="K2364" t="s">
        <v>1803</v>
      </c>
      <c r="L2364">
        <f>ROUND(C2364/B2364*100,0)</f>
        <v>29</v>
      </c>
      <c r="M2364">
        <f>IFERROR(ROUND(C2364/I2364,2),0)</f>
        <v>60</v>
      </c>
      <c r="N2364" t="s">
        <v>1857</v>
      </c>
      <c r="O2364" t="s">
        <v>1858</v>
      </c>
      <c r="P2364" s="10">
        <f t="shared" si="72"/>
        <v>41954.688310185185</v>
      </c>
      <c r="Q2364" s="10">
        <f t="shared" si="73"/>
        <v>41984.688310185185</v>
      </c>
    </row>
    <row r="2365" spans="1:17" hidden="1" x14ac:dyDescent="0.3">
      <c r="A2365" s="7">
        <v>2363</v>
      </c>
      <c r="B2365" s="3">
        <v>175000</v>
      </c>
      <c r="C2365" s="5">
        <v>0</v>
      </c>
      <c r="D2365" t="s">
        <v>1753</v>
      </c>
      <c r="E2365" t="s">
        <v>1757</v>
      </c>
      <c r="F2365">
        <v>1451348200</v>
      </c>
      <c r="G2365">
        <v>1447460200</v>
      </c>
      <c r="H2365" t="b">
        <v>0</v>
      </c>
      <c r="I2365">
        <v>0</v>
      </c>
      <c r="J2365" t="b">
        <v>0</v>
      </c>
      <c r="K2365" t="s">
        <v>1803</v>
      </c>
      <c r="L2365">
        <f>ROUND(C2365/B2365*100,0)</f>
        <v>0</v>
      </c>
      <c r="M2365">
        <f>IFERROR(ROUND(C2365/I2365,2),0)</f>
        <v>0</v>
      </c>
      <c r="N2365" t="s">
        <v>1857</v>
      </c>
      <c r="O2365" t="s">
        <v>1858</v>
      </c>
      <c r="P2365" s="10">
        <f t="shared" si="72"/>
        <v>42322.011574074073</v>
      </c>
      <c r="Q2365" s="10">
        <f t="shared" si="73"/>
        <v>42367.011574074073</v>
      </c>
    </row>
    <row r="2366" spans="1:17" hidden="1" x14ac:dyDescent="0.3">
      <c r="A2366" s="7">
        <v>2364</v>
      </c>
      <c r="B2366" s="3">
        <v>128</v>
      </c>
      <c r="C2366" s="5">
        <v>0</v>
      </c>
      <c r="D2366" t="s">
        <v>1753</v>
      </c>
      <c r="E2366" t="s">
        <v>1757</v>
      </c>
      <c r="F2366">
        <v>1445898356</v>
      </c>
      <c r="G2366">
        <v>1441146356</v>
      </c>
      <c r="H2366" t="b">
        <v>0</v>
      </c>
      <c r="I2366">
        <v>0</v>
      </c>
      <c r="J2366" t="b">
        <v>0</v>
      </c>
      <c r="K2366" t="s">
        <v>1803</v>
      </c>
      <c r="L2366">
        <f>ROUND(C2366/B2366*100,0)</f>
        <v>0</v>
      </c>
      <c r="M2366">
        <f>IFERROR(ROUND(C2366/I2366,2),0)</f>
        <v>0</v>
      </c>
      <c r="N2366" t="s">
        <v>1857</v>
      </c>
      <c r="O2366" t="s">
        <v>1858</v>
      </c>
      <c r="P2366" s="10">
        <f t="shared" si="72"/>
        <v>42248.934675925921</v>
      </c>
      <c r="Q2366" s="10">
        <f t="shared" si="73"/>
        <v>42303.934675925921</v>
      </c>
    </row>
    <row r="2367" spans="1:17" hidden="1" x14ac:dyDescent="0.3">
      <c r="A2367" s="7">
        <v>2365</v>
      </c>
      <c r="B2367" s="3">
        <v>1000</v>
      </c>
      <c r="C2367" s="5">
        <v>0</v>
      </c>
      <c r="D2367" t="s">
        <v>1753</v>
      </c>
      <c r="E2367" t="s">
        <v>1770</v>
      </c>
      <c r="F2367">
        <v>1453071600</v>
      </c>
      <c r="G2367">
        <v>1449596425</v>
      </c>
      <c r="H2367" t="b">
        <v>0</v>
      </c>
      <c r="I2367">
        <v>0</v>
      </c>
      <c r="J2367" t="b">
        <v>0</v>
      </c>
      <c r="K2367" t="s">
        <v>1803</v>
      </c>
      <c r="L2367">
        <f>ROUND(C2367/B2367*100,0)</f>
        <v>0</v>
      </c>
      <c r="M2367">
        <f>IFERROR(ROUND(C2367/I2367,2),0)</f>
        <v>0</v>
      </c>
      <c r="N2367" t="s">
        <v>1857</v>
      </c>
      <c r="O2367" t="s">
        <v>1858</v>
      </c>
      <c r="P2367" s="10">
        <f t="shared" si="72"/>
        <v>42346.736400462964</v>
      </c>
      <c r="Q2367" s="10">
        <f t="shared" si="73"/>
        <v>42386.958333333328</v>
      </c>
    </row>
    <row r="2368" spans="1:17" hidden="1" x14ac:dyDescent="0.3">
      <c r="A2368" s="7">
        <v>2366</v>
      </c>
      <c r="B2368" s="3">
        <v>25000</v>
      </c>
      <c r="C2368" s="5">
        <v>2630</v>
      </c>
      <c r="D2368" t="s">
        <v>1753</v>
      </c>
      <c r="E2368" t="s">
        <v>1758</v>
      </c>
      <c r="F2368">
        <v>1445431533</v>
      </c>
      <c r="G2368">
        <v>1442839533</v>
      </c>
      <c r="H2368" t="b">
        <v>0</v>
      </c>
      <c r="I2368">
        <v>27</v>
      </c>
      <c r="J2368" t="b">
        <v>0</v>
      </c>
      <c r="K2368" t="s">
        <v>1803</v>
      </c>
      <c r="L2368">
        <f>ROUND(C2368/B2368*100,0)</f>
        <v>11</v>
      </c>
      <c r="M2368">
        <f>IFERROR(ROUND(C2368/I2368,2),0)</f>
        <v>97.41</v>
      </c>
      <c r="N2368" t="s">
        <v>1857</v>
      </c>
      <c r="O2368" t="s">
        <v>1858</v>
      </c>
      <c r="P2368" s="10">
        <f t="shared" si="72"/>
        <v>42268.531631944439</v>
      </c>
      <c r="Q2368" s="10">
        <f t="shared" si="73"/>
        <v>42298.531631944439</v>
      </c>
    </row>
    <row r="2369" spans="1:17" hidden="1" x14ac:dyDescent="0.3">
      <c r="A2369" s="7">
        <v>2367</v>
      </c>
      <c r="B2369" s="3">
        <v>50000</v>
      </c>
      <c r="C2369" s="5">
        <v>670</v>
      </c>
      <c r="D2369" t="s">
        <v>1753</v>
      </c>
      <c r="E2369" t="s">
        <v>1757</v>
      </c>
      <c r="F2369">
        <v>1461622616</v>
      </c>
      <c r="G2369">
        <v>1456442216</v>
      </c>
      <c r="H2369" t="b">
        <v>0</v>
      </c>
      <c r="I2369">
        <v>14</v>
      </c>
      <c r="J2369" t="b">
        <v>0</v>
      </c>
      <c r="K2369" t="s">
        <v>1803</v>
      </c>
      <c r="L2369">
        <f>ROUND(C2369/B2369*100,0)</f>
        <v>1</v>
      </c>
      <c r="M2369">
        <f>IFERROR(ROUND(C2369/I2369,2),0)</f>
        <v>47.86</v>
      </c>
      <c r="N2369" t="s">
        <v>1857</v>
      </c>
      <c r="O2369" t="s">
        <v>1858</v>
      </c>
      <c r="P2369" s="10">
        <f t="shared" si="72"/>
        <v>42425.970092592594</v>
      </c>
      <c r="Q2369" s="10">
        <f t="shared" si="73"/>
        <v>42485.928425925929</v>
      </c>
    </row>
    <row r="2370" spans="1:17" hidden="1" x14ac:dyDescent="0.3">
      <c r="A2370" s="7">
        <v>2368</v>
      </c>
      <c r="B2370" s="3">
        <v>40000</v>
      </c>
      <c r="C2370" s="5">
        <v>100</v>
      </c>
      <c r="D2370" t="s">
        <v>1753</v>
      </c>
      <c r="E2370" t="s">
        <v>1757</v>
      </c>
      <c r="F2370">
        <v>1429028365</v>
      </c>
      <c r="G2370">
        <v>1425143965</v>
      </c>
      <c r="H2370" t="b">
        <v>0</v>
      </c>
      <c r="I2370">
        <v>2</v>
      </c>
      <c r="J2370" t="b">
        <v>0</v>
      </c>
      <c r="K2370" t="s">
        <v>1803</v>
      </c>
      <c r="L2370">
        <f>ROUND(C2370/B2370*100,0)</f>
        <v>0</v>
      </c>
      <c r="M2370">
        <f>IFERROR(ROUND(C2370/I2370,2),0)</f>
        <v>50</v>
      </c>
      <c r="N2370" t="s">
        <v>1857</v>
      </c>
      <c r="O2370" t="s">
        <v>1858</v>
      </c>
      <c r="P2370" s="10">
        <f t="shared" si="72"/>
        <v>42063.721817129626</v>
      </c>
      <c r="Q2370" s="10">
        <f t="shared" si="73"/>
        <v>42108.680150462969</v>
      </c>
    </row>
    <row r="2371" spans="1:17" hidden="1" x14ac:dyDescent="0.3">
      <c r="A2371" s="7">
        <v>2369</v>
      </c>
      <c r="B2371" s="3">
        <v>25000</v>
      </c>
      <c r="C2371" s="5">
        <v>0</v>
      </c>
      <c r="D2371" t="s">
        <v>1753</v>
      </c>
      <c r="E2371" t="s">
        <v>1757</v>
      </c>
      <c r="F2371">
        <v>1455132611</v>
      </c>
      <c r="G2371">
        <v>1452540611</v>
      </c>
      <c r="H2371" t="b">
        <v>0</v>
      </c>
      <c r="I2371">
        <v>0</v>
      </c>
      <c r="J2371" t="b">
        <v>0</v>
      </c>
      <c r="K2371" t="s">
        <v>1803</v>
      </c>
      <c r="L2371">
        <f>ROUND(C2371/B2371*100,0)</f>
        <v>0</v>
      </c>
      <c r="M2371">
        <f>IFERROR(ROUND(C2371/I2371,2),0)</f>
        <v>0</v>
      </c>
      <c r="N2371" t="s">
        <v>1857</v>
      </c>
      <c r="O2371" t="s">
        <v>1858</v>
      </c>
      <c r="P2371" s="10">
        <f t="shared" ref="P2371:P2434" si="74">(((G2371/60)/60/24)+DATE(1970,1,1))</f>
        <v>42380.812627314815</v>
      </c>
      <c r="Q2371" s="10">
        <f t="shared" ref="Q2371:Q2434" si="75">(((F2371/60)/60/24)+DATE(1970,1,1))</f>
        <v>42410.812627314815</v>
      </c>
    </row>
    <row r="2372" spans="1:17" hidden="1" x14ac:dyDescent="0.3">
      <c r="A2372" s="7">
        <v>2370</v>
      </c>
      <c r="B2372" s="3">
        <v>25000</v>
      </c>
      <c r="C2372" s="5">
        <v>82</v>
      </c>
      <c r="D2372" t="s">
        <v>1753</v>
      </c>
      <c r="E2372" t="s">
        <v>1757</v>
      </c>
      <c r="F2372">
        <v>1418877141</v>
      </c>
      <c r="G2372">
        <v>1416285141</v>
      </c>
      <c r="H2372" t="b">
        <v>0</v>
      </c>
      <c r="I2372">
        <v>4</v>
      </c>
      <c r="J2372" t="b">
        <v>0</v>
      </c>
      <c r="K2372" t="s">
        <v>1803</v>
      </c>
      <c r="L2372">
        <f>ROUND(C2372/B2372*100,0)</f>
        <v>0</v>
      </c>
      <c r="M2372">
        <f>IFERROR(ROUND(C2372/I2372,2),0)</f>
        <v>20.5</v>
      </c>
      <c r="N2372" t="s">
        <v>1857</v>
      </c>
      <c r="O2372" t="s">
        <v>1858</v>
      </c>
      <c r="P2372" s="10">
        <f t="shared" si="74"/>
        <v>41961.18913194444</v>
      </c>
      <c r="Q2372" s="10">
        <f t="shared" si="75"/>
        <v>41991.18913194444</v>
      </c>
    </row>
    <row r="2373" spans="1:17" hidden="1" x14ac:dyDescent="0.3">
      <c r="A2373" s="7">
        <v>2371</v>
      </c>
      <c r="B2373" s="3">
        <v>2000</v>
      </c>
      <c r="C2373" s="5">
        <v>0</v>
      </c>
      <c r="D2373" t="s">
        <v>1753</v>
      </c>
      <c r="E2373" t="s">
        <v>1757</v>
      </c>
      <c r="F2373">
        <v>1435257596</v>
      </c>
      <c r="G2373">
        <v>1432665596</v>
      </c>
      <c r="H2373" t="b">
        <v>0</v>
      </c>
      <c r="I2373">
        <v>0</v>
      </c>
      <c r="J2373" t="b">
        <v>0</v>
      </c>
      <c r="K2373" t="s">
        <v>1803</v>
      </c>
      <c r="L2373">
        <f>ROUND(C2373/B2373*100,0)</f>
        <v>0</v>
      </c>
      <c r="M2373">
        <f>IFERROR(ROUND(C2373/I2373,2),0)</f>
        <v>0</v>
      </c>
      <c r="N2373" t="s">
        <v>1857</v>
      </c>
      <c r="O2373" t="s">
        <v>1858</v>
      </c>
      <c r="P2373" s="10">
        <f t="shared" si="74"/>
        <v>42150.777731481481</v>
      </c>
      <c r="Q2373" s="10">
        <f t="shared" si="75"/>
        <v>42180.777731481481</v>
      </c>
    </row>
    <row r="2374" spans="1:17" hidden="1" x14ac:dyDescent="0.3">
      <c r="A2374" s="7">
        <v>2372</v>
      </c>
      <c r="B2374" s="3">
        <v>5500</v>
      </c>
      <c r="C2374" s="5">
        <v>180</v>
      </c>
      <c r="D2374" t="s">
        <v>1753</v>
      </c>
      <c r="E2374" t="s">
        <v>1759</v>
      </c>
      <c r="F2374">
        <v>1429839571</v>
      </c>
      <c r="G2374">
        <v>1427247571</v>
      </c>
      <c r="H2374" t="b">
        <v>0</v>
      </c>
      <c r="I2374">
        <v>6</v>
      </c>
      <c r="J2374" t="b">
        <v>0</v>
      </c>
      <c r="K2374" t="s">
        <v>1803</v>
      </c>
      <c r="L2374">
        <f>ROUND(C2374/B2374*100,0)</f>
        <v>3</v>
      </c>
      <c r="M2374">
        <f>IFERROR(ROUND(C2374/I2374,2),0)</f>
        <v>30</v>
      </c>
      <c r="N2374" t="s">
        <v>1857</v>
      </c>
      <c r="O2374" t="s">
        <v>1858</v>
      </c>
      <c r="P2374" s="10">
        <f t="shared" si="74"/>
        <v>42088.069108796291</v>
      </c>
      <c r="Q2374" s="10">
        <f t="shared" si="75"/>
        <v>42118.069108796291</v>
      </c>
    </row>
    <row r="2375" spans="1:17" hidden="1" x14ac:dyDescent="0.3">
      <c r="A2375" s="7">
        <v>2373</v>
      </c>
      <c r="B2375" s="3">
        <v>850000</v>
      </c>
      <c r="C2375" s="5">
        <v>50</v>
      </c>
      <c r="D2375" t="s">
        <v>1753</v>
      </c>
      <c r="E2375" t="s">
        <v>1768</v>
      </c>
      <c r="F2375">
        <v>1440863624</v>
      </c>
      <c r="G2375">
        <v>1438271624</v>
      </c>
      <c r="H2375" t="b">
        <v>0</v>
      </c>
      <c r="I2375">
        <v>1</v>
      </c>
      <c r="J2375" t="b">
        <v>0</v>
      </c>
      <c r="K2375" t="s">
        <v>1803</v>
      </c>
      <c r="L2375">
        <f>ROUND(C2375/B2375*100,0)</f>
        <v>0</v>
      </c>
      <c r="M2375">
        <f>IFERROR(ROUND(C2375/I2375,2),0)</f>
        <v>50</v>
      </c>
      <c r="N2375" t="s">
        <v>1857</v>
      </c>
      <c r="O2375" t="s">
        <v>1858</v>
      </c>
      <c r="P2375" s="10">
        <f t="shared" si="74"/>
        <v>42215.662314814821</v>
      </c>
      <c r="Q2375" s="10">
        <f t="shared" si="75"/>
        <v>42245.662314814821</v>
      </c>
    </row>
    <row r="2376" spans="1:17" hidden="1" x14ac:dyDescent="0.3">
      <c r="A2376" s="7">
        <v>2374</v>
      </c>
      <c r="B2376" s="3">
        <v>22000</v>
      </c>
      <c r="C2376" s="5">
        <v>10</v>
      </c>
      <c r="D2376" t="s">
        <v>1753</v>
      </c>
      <c r="E2376" t="s">
        <v>1757</v>
      </c>
      <c r="F2376">
        <v>1423772060</v>
      </c>
      <c r="G2376">
        <v>1421180060</v>
      </c>
      <c r="H2376" t="b">
        <v>0</v>
      </c>
      <c r="I2376">
        <v>1</v>
      </c>
      <c r="J2376" t="b">
        <v>0</v>
      </c>
      <c r="K2376" t="s">
        <v>1803</v>
      </c>
      <c r="L2376">
        <f>ROUND(C2376/B2376*100,0)</f>
        <v>0</v>
      </c>
      <c r="M2376">
        <f>IFERROR(ROUND(C2376/I2376,2),0)</f>
        <v>10</v>
      </c>
      <c r="N2376" t="s">
        <v>1857</v>
      </c>
      <c r="O2376" t="s">
        <v>1858</v>
      </c>
      <c r="P2376" s="10">
        <f t="shared" si="74"/>
        <v>42017.843287037031</v>
      </c>
      <c r="Q2376" s="10">
        <f t="shared" si="75"/>
        <v>42047.843287037031</v>
      </c>
    </row>
    <row r="2377" spans="1:17" hidden="1" x14ac:dyDescent="0.3">
      <c r="A2377" s="7">
        <v>2375</v>
      </c>
      <c r="B2377" s="3">
        <v>10000</v>
      </c>
      <c r="C2377" s="5">
        <v>0</v>
      </c>
      <c r="D2377" t="s">
        <v>1753</v>
      </c>
      <c r="E2377" t="s">
        <v>1757</v>
      </c>
      <c r="F2377">
        <v>1473451437</v>
      </c>
      <c r="G2377">
        <v>1470859437</v>
      </c>
      <c r="H2377" t="b">
        <v>0</v>
      </c>
      <c r="I2377">
        <v>0</v>
      </c>
      <c r="J2377" t="b">
        <v>0</v>
      </c>
      <c r="K2377" t="s">
        <v>1803</v>
      </c>
      <c r="L2377">
        <f>ROUND(C2377/B2377*100,0)</f>
        <v>0</v>
      </c>
      <c r="M2377">
        <f>IFERROR(ROUND(C2377/I2377,2),0)</f>
        <v>0</v>
      </c>
      <c r="N2377" t="s">
        <v>1857</v>
      </c>
      <c r="O2377" t="s">
        <v>1858</v>
      </c>
      <c r="P2377" s="10">
        <f t="shared" si="74"/>
        <v>42592.836076388892</v>
      </c>
      <c r="Q2377" s="10">
        <f t="shared" si="75"/>
        <v>42622.836076388892</v>
      </c>
    </row>
    <row r="2378" spans="1:17" hidden="1" x14ac:dyDescent="0.3">
      <c r="A2378" s="7">
        <v>2376</v>
      </c>
      <c r="B2378" s="3">
        <v>3000</v>
      </c>
      <c r="C2378" s="5">
        <v>326.33</v>
      </c>
      <c r="D2378" t="s">
        <v>1753</v>
      </c>
      <c r="E2378" t="s">
        <v>1757</v>
      </c>
      <c r="F2378">
        <v>1449785566</v>
      </c>
      <c r="G2378">
        <v>1447193566</v>
      </c>
      <c r="H2378" t="b">
        <v>0</v>
      </c>
      <c r="I2378">
        <v>4</v>
      </c>
      <c r="J2378" t="b">
        <v>0</v>
      </c>
      <c r="K2378" t="s">
        <v>1803</v>
      </c>
      <c r="L2378">
        <f>ROUND(C2378/B2378*100,0)</f>
        <v>11</v>
      </c>
      <c r="M2378">
        <f>IFERROR(ROUND(C2378/I2378,2),0)</f>
        <v>81.58</v>
      </c>
      <c r="N2378" t="s">
        <v>1857</v>
      </c>
      <c r="O2378" t="s">
        <v>1858</v>
      </c>
      <c r="P2378" s="10">
        <f t="shared" si="74"/>
        <v>42318.925532407404</v>
      </c>
      <c r="Q2378" s="10">
        <f t="shared" si="75"/>
        <v>42348.925532407404</v>
      </c>
    </row>
    <row r="2379" spans="1:17" hidden="1" x14ac:dyDescent="0.3">
      <c r="A2379" s="7">
        <v>2377</v>
      </c>
      <c r="B2379" s="3">
        <v>2500</v>
      </c>
      <c r="C2379" s="5">
        <v>0</v>
      </c>
      <c r="D2379" t="s">
        <v>1753</v>
      </c>
      <c r="E2379" t="s">
        <v>1762</v>
      </c>
      <c r="F2379">
        <v>1480110783</v>
      </c>
      <c r="G2379">
        <v>1477515183</v>
      </c>
      <c r="H2379" t="b">
        <v>0</v>
      </c>
      <c r="I2379">
        <v>0</v>
      </c>
      <c r="J2379" t="b">
        <v>0</v>
      </c>
      <c r="K2379" t="s">
        <v>1803</v>
      </c>
      <c r="L2379">
        <f>ROUND(C2379/B2379*100,0)</f>
        <v>0</v>
      </c>
      <c r="M2379">
        <f>IFERROR(ROUND(C2379/I2379,2),0)</f>
        <v>0</v>
      </c>
      <c r="N2379" t="s">
        <v>1857</v>
      </c>
      <c r="O2379" t="s">
        <v>1858</v>
      </c>
      <c r="P2379" s="10">
        <f t="shared" si="74"/>
        <v>42669.870173611111</v>
      </c>
      <c r="Q2379" s="10">
        <f t="shared" si="75"/>
        <v>42699.911840277782</v>
      </c>
    </row>
    <row r="2380" spans="1:17" hidden="1" x14ac:dyDescent="0.3">
      <c r="A2380" s="7">
        <v>2378</v>
      </c>
      <c r="B2380" s="3">
        <v>110000</v>
      </c>
      <c r="C2380" s="5">
        <v>0</v>
      </c>
      <c r="D2380" t="s">
        <v>1753</v>
      </c>
      <c r="E2380" t="s">
        <v>1757</v>
      </c>
      <c r="F2380">
        <v>1440548330</v>
      </c>
      <c r="G2380">
        <v>1438042730</v>
      </c>
      <c r="H2380" t="b">
        <v>0</v>
      </c>
      <c r="I2380">
        <v>0</v>
      </c>
      <c r="J2380" t="b">
        <v>0</v>
      </c>
      <c r="K2380" t="s">
        <v>1803</v>
      </c>
      <c r="L2380">
        <f>ROUND(C2380/B2380*100,0)</f>
        <v>0</v>
      </c>
      <c r="M2380">
        <f>IFERROR(ROUND(C2380/I2380,2),0)</f>
        <v>0</v>
      </c>
      <c r="N2380" t="s">
        <v>1857</v>
      </c>
      <c r="O2380" t="s">
        <v>1858</v>
      </c>
      <c r="P2380" s="10">
        <f t="shared" si="74"/>
        <v>42213.013078703705</v>
      </c>
      <c r="Q2380" s="10">
        <f t="shared" si="75"/>
        <v>42242.013078703705</v>
      </c>
    </row>
    <row r="2381" spans="1:17" hidden="1" x14ac:dyDescent="0.3">
      <c r="A2381" s="7">
        <v>2379</v>
      </c>
      <c r="B2381" s="3">
        <v>30000</v>
      </c>
      <c r="C2381" s="5">
        <v>0</v>
      </c>
      <c r="D2381" t="s">
        <v>1753</v>
      </c>
      <c r="E2381" t="s">
        <v>1757</v>
      </c>
      <c r="F2381">
        <v>1444004616</v>
      </c>
      <c r="G2381">
        <v>1440116616</v>
      </c>
      <c r="H2381" t="b">
        <v>0</v>
      </c>
      <c r="I2381">
        <v>0</v>
      </c>
      <c r="J2381" t="b">
        <v>0</v>
      </c>
      <c r="K2381" t="s">
        <v>1803</v>
      </c>
      <c r="L2381">
        <f>ROUND(C2381/B2381*100,0)</f>
        <v>0</v>
      </c>
      <c r="M2381">
        <f>IFERROR(ROUND(C2381/I2381,2),0)</f>
        <v>0</v>
      </c>
      <c r="N2381" t="s">
        <v>1857</v>
      </c>
      <c r="O2381" t="s">
        <v>1858</v>
      </c>
      <c r="P2381" s="10">
        <f t="shared" si="74"/>
        <v>42237.016388888893</v>
      </c>
      <c r="Q2381" s="10">
        <f t="shared" si="75"/>
        <v>42282.016388888893</v>
      </c>
    </row>
    <row r="2382" spans="1:17" hidden="1" x14ac:dyDescent="0.3">
      <c r="A2382" s="7">
        <v>2380</v>
      </c>
      <c r="B2382" s="3">
        <v>15000</v>
      </c>
      <c r="C2382" s="5">
        <v>55</v>
      </c>
      <c r="D2382" t="s">
        <v>1753</v>
      </c>
      <c r="E2382" t="s">
        <v>1757</v>
      </c>
      <c r="F2382">
        <v>1443726142</v>
      </c>
      <c r="G2382">
        <v>1441134142</v>
      </c>
      <c r="H2382" t="b">
        <v>0</v>
      </c>
      <c r="I2382">
        <v>3</v>
      </c>
      <c r="J2382" t="b">
        <v>0</v>
      </c>
      <c r="K2382" t="s">
        <v>1803</v>
      </c>
      <c r="L2382">
        <f>ROUND(C2382/B2382*100,0)</f>
        <v>0</v>
      </c>
      <c r="M2382">
        <f>IFERROR(ROUND(C2382/I2382,2),0)</f>
        <v>18.329999999999998</v>
      </c>
      <c r="N2382" t="s">
        <v>1857</v>
      </c>
      <c r="O2382" t="s">
        <v>1858</v>
      </c>
      <c r="P2382" s="10">
        <f t="shared" si="74"/>
        <v>42248.793310185181</v>
      </c>
      <c r="Q2382" s="10">
        <f t="shared" si="75"/>
        <v>42278.793310185181</v>
      </c>
    </row>
    <row r="2383" spans="1:17" hidden="1" x14ac:dyDescent="0.3">
      <c r="A2383" s="7">
        <v>2381</v>
      </c>
      <c r="B2383" s="3">
        <v>86350</v>
      </c>
      <c r="C2383" s="5">
        <v>1571</v>
      </c>
      <c r="D2383" t="s">
        <v>1753</v>
      </c>
      <c r="E2383" t="s">
        <v>1757</v>
      </c>
      <c r="F2383">
        <v>1428704848</v>
      </c>
      <c r="G2383">
        <v>1426112848</v>
      </c>
      <c r="H2383" t="b">
        <v>0</v>
      </c>
      <c r="I2383">
        <v>7</v>
      </c>
      <c r="J2383" t="b">
        <v>0</v>
      </c>
      <c r="K2383" t="s">
        <v>1803</v>
      </c>
      <c r="L2383">
        <f>ROUND(C2383/B2383*100,0)</f>
        <v>2</v>
      </c>
      <c r="M2383">
        <f>IFERROR(ROUND(C2383/I2383,2),0)</f>
        <v>224.43</v>
      </c>
      <c r="N2383" t="s">
        <v>1857</v>
      </c>
      <c r="O2383" t="s">
        <v>1858</v>
      </c>
      <c r="P2383" s="10">
        <f t="shared" si="74"/>
        <v>42074.935740740737</v>
      </c>
      <c r="Q2383" s="10">
        <f t="shared" si="75"/>
        <v>42104.935740740737</v>
      </c>
    </row>
    <row r="2384" spans="1:17" hidden="1" x14ac:dyDescent="0.3">
      <c r="A2384" s="7">
        <v>2382</v>
      </c>
      <c r="B2384" s="3">
        <v>3000</v>
      </c>
      <c r="C2384" s="5">
        <v>75</v>
      </c>
      <c r="D2384" t="s">
        <v>1753</v>
      </c>
      <c r="E2384" t="s">
        <v>1757</v>
      </c>
      <c r="F2384">
        <v>1438662603</v>
      </c>
      <c r="G2384">
        <v>1436502603</v>
      </c>
      <c r="H2384" t="b">
        <v>0</v>
      </c>
      <c r="I2384">
        <v>2</v>
      </c>
      <c r="J2384" t="b">
        <v>0</v>
      </c>
      <c r="K2384" t="s">
        <v>1803</v>
      </c>
      <c r="L2384">
        <f>ROUND(C2384/B2384*100,0)</f>
        <v>3</v>
      </c>
      <c r="M2384">
        <f>IFERROR(ROUND(C2384/I2384,2),0)</f>
        <v>37.5</v>
      </c>
      <c r="N2384" t="s">
        <v>1857</v>
      </c>
      <c r="O2384" t="s">
        <v>1858</v>
      </c>
      <c r="P2384" s="10">
        <f t="shared" si="74"/>
        <v>42195.187534722223</v>
      </c>
      <c r="Q2384" s="10">
        <f t="shared" si="75"/>
        <v>42220.187534722223</v>
      </c>
    </row>
    <row r="2385" spans="1:17" hidden="1" x14ac:dyDescent="0.3">
      <c r="A2385" s="7">
        <v>2383</v>
      </c>
      <c r="B2385" s="3">
        <v>10000</v>
      </c>
      <c r="C2385" s="5">
        <v>435</v>
      </c>
      <c r="D2385" t="s">
        <v>1753</v>
      </c>
      <c r="E2385" t="s">
        <v>1761</v>
      </c>
      <c r="F2385">
        <v>1424568107</v>
      </c>
      <c r="G2385">
        <v>1421976107</v>
      </c>
      <c r="H2385" t="b">
        <v>0</v>
      </c>
      <c r="I2385">
        <v>3</v>
      </c>
      <c r="J2385" t="b">
        <v>0</v>
      </c>
      <c r="K2385" t="s">
        <v>1803</v>
      </c>
      <c r="L2385">
        <f>ROUND(C2385/B2385*100,0)</f>
        <v>4</v>
      </c>
      <c r="M2385">
        <f>IFERROR(ROUND(C2385/I2385,2),0)</f>
        <v>145</v>
      </c>
      <c r="N2385" t="s">
        <v>1857</v>
      </c>
      <c r="O2385" t="s">
        <v>1858</v>
      </c>
      <c r="P2385" s="10">
        <f t="shared" si="74"/>
        <v>42027.056793981479</v>
      </c>
      <c r="Q2385" s="10">
        <f t="shared" si="75"/>
        <v>42057.056793981479</v>
      </c>
    </row>
    <row r="2386" spans="1:17" hidden="1" x14ac:dyDescent="0.3">
      <c r="A2386" s="7">
        <v>2384</v>
      </c>
      <c r="B2386" s="3">
        <v>1000</v>
      </c>
      <c r="C2386" s="5">
        <v>8</v>
      </c>
      <c r="D2386" t="s">
        <v>1753</v>
      </c>
      <c r="E2386" t="s">
        <v>1757</v>
      </c>
      <c r="F2386">
        <v>1415932643</v>
      </c>
      <c r="G2386">
        <v>1413337043</v>
      </c>
      <c r="H2386" t="b">
        <v>0</v>
      </c>
      <c r="I2386">
        <v>8</v>
      </c>
      <c r="J2386" t="b">
        <v>0</v>
      </c>
      <c r="K2386" t="s">
        <v>1803</v>
      </c>
      <c r="L2386">
        <f>ROUND(C2386/B2386*100,0)</f>
        <v>1</v>
      </c>
      <c r="M2386">
        <f>IFERROR(ROUND(C2386/I2386,2),0)</f>
        <v>1</v>
      </c>
      <c r="N2386" t="s">
        <v>1857</v>
      </c>
      <c r="O2386" t="s">
        <v>1858</v>
      </c>
      <c r="P2386" s="10">
        <f t="shared" si="74"/>
        <v>41927.067627314813</v>
      </c>
      <c r="Q2386" s="10">
        <f t="shared" si="75"/>
        <v>41957.109293981484</v>
      </c>
    </row>
    <row r="2387" spans="1:17" hidden="1" x14ac:dyDescent="0.3">
      <c r="A2387" s="7">
        <v>2385</v>
      </c>
      <c r="B2387" s="3">
        <v>65000</v>
      </c>
      <c r="C2387" s="5">
        <v>788</v>
      </c>
      <c r="D2387" t="s">
        <v>1753</v>
      </c>
      <c r="E2387" t="s">
        <v>1757</v>
      </c>
      <c r="F2387">
        <v>1438793432</v>
      </c>
      <c r="G2387">
        <v>1436201432</v>
      </c>
      <c r="H2387" t="b">
        <v>0</v>
      </c>
      <c r="I2387">
        <v>7</v>
      </c>
      <c r="J2387" t="b">
        <v>0</v>
      </c>
      <c r="K2387" t="s">
        <v>1803</v>
      </c>
      <c r="L2387">
        <f>ROUND(C2387/B2387*100,0)</f>
        <v>1</v>
      </c>
      <c r="M2387">
        <f>IFERROR(ROUND(C2387/I2387,2),0)</f>
        <v>112.57</v>
      </c>
      <c r="N2387" t="s">
        <v>1857</v>
      </c>
      <c r="O2387" t="s">
        <v>1858</v>
      </c>
      <c r="P2387" s="10">
        <f t="shared" si="74"/>
        <v>42191.70175925926</v>
      </c>
      <c r="Q2387" s="10">
        <f t="shared" si="75"/>
        <v>42221.70175925926</v>
      </c>
    </row>
    <row r="2388" spans="1:17" hidden="1" x14ac:dyDescent="0.3">
      <c r="A2388" s="7">
        <v>2386</v>
      </c>
      <c r="B2388" s="3">
        <v>30000</v>
      </c>
      <c r="C2388" s="5">
        <v>0</v>
      </c>
      <c r="D2388" t="s">
        <v>1753</v>
      </c>
      <c r="E2388" t="s">
        <v>1762</v>
      </c>
      <c r="F2388">
        <v>1420920424</v>
      </c>
      <c r="G2388">
        <v>1415736424</v>
      </c>
      <c r="H2388" t="b">
        <v>0</v>
      </c>
      <c r="I2388">
        <v>0</v>
      </c>
      <c r="J2388" t="b">
        <v>0</v>
      </c>
      <c r="K2388" t="s">
        <v>1803</v>
      </c>
      <c r="L2388">
        <f>ROUND(C2388/B2388*100,0)</f>
        <v>0</v>
      </c>
      <c r="M2388">
        <f>IFERROR(ROUND(C2388/I2388,2),0)</f>
        <v>0</v>
      </c>
      <c r="N2388" t="s">
        <v>1857</v>
      </c>
      <c r="O2388" t="s">
        <v>1858</v>
      </c>
      <c r="P2388" s="10">
        <f t="shared" si="74"/>
        <v>41954.838240740741</v>
      </c>
      <c r="Q2388" s="10">
        <f t="shared" si="75"/>
        <v>42014.838240740741</v>
      </c>
    </row>
    <row r="2389" spans="1:17" hidden="1" x14ac:dyDescent="0.3">
      <c r="A2389" s="7">
        <v>2387</v>
      </c>
      <c r="B2389" s="3">
        <v>150000</v>
      </c>
      <c r="C2389" s="5">
        <v>1026</v>
      </c>
      <c r="D2389" t="s">
        <v>1753</v>
      </c>
      <c r="E2389" t="s">
        <v>1757</v>
      </c>
      <c r="F2389">
        <v>1469199740</v>
      </c>
      <c r="G2389">
        <v>1465311740</v>
      </c>
      <c r="H2389" t="b">
        <v>0</v>
      </c>
      <c r="I2389">
        <v>3</v>
      </c>
      <c r="J2389" t="b">
        <v>0</v>
      </c>
      <c r="K2389" t="s">
        <v>1803</v>
      </c>
      <c r="L2389">
        <f>ROUND(C2389/B2389*100,0)</f>
        <v>1</v>
      </c>
      <c r="M2389">
        <f>IFERROR(ROUND(C2389/I2389,2),0)</f>
        <v>342</v>
      </c>
      <c r="N2389" t="s">
        <v>1857</v>
      </c>
      <c r="O2389" t="s">
        <v>1858</v>
      </c>
      <c r="P2389" s="10">
        <f t="shared" si="74"/>
        <v>42528.626620370371</v>
      </c>
      <c r="Q2389" s="10">
        <f t="shared" si="75"/>
        <v>42573.626620370371</v>
      </c>
    </row>
    <row r="2390" spans="1:17" hidden="1" x14ac:dyDescent="0.3">
      <c r="A2390" s="7">
        <v>2388</v>
      </c>
      <c r="B2390" s="3">
        <v>37000</v>
      </c>
      <c r="C2390" s="5">
        <v>463</v>
      </c>
      <c r="D2390" t="s">
        <v>1753</v>
      </c>
      <c r="E2390" t="s">
        <v>1757</v>
      </c>
      <c r="F2390">
        <v>1421350140</v>
      </c>
      <c r="G2390">
        <v>1418761759</v>
      </c>
      <c r="H2390" t="b">
        <v>0</v>
      </c>
      <c r="I2390">
        <v>8</v>
      </c>
      <c r="J2390" t="b">
        <v>0</v>
      </c>
      <c r="K2390" t="s">
        <v>1803</v>
      </c>
      <c r="L2390">
        <f>ROUND(C2390/B2390*100,0)</f>
        <v>1</v>
      </c>
      <c r="M2390">
        <f>IFERROR(ROUND(C2390/I2390,2),0)</f>
        <v>57.88</v>
      </c>
      <c r="N2390" t="s">
        <v>1857</v>
      </c>
      <c r="O2390" t="s">
        <v>1858</v>
      </c>
      <c r="P2390" s="10">
        <f t="shared" si="74"/>
        <v>41989.853692129633</v>
      </c>
      <c r="Q2390" s="10">
        <f t="shared" si="75"/>
        <v>42019.811805555553</v>
      </c>
    </row>
    <row r="2391" spans="1:17" hidden="1" x14ac:dyDescent="0.3">
      <c r="A2391" s="7">
        <v>2389</v>
      </c>
      <c r="B2391" s="3">
        <v>16000</v>
      </c>
      <c r="C2391" s="5">
        <v>30</v>
      </c>
      <c r="D2391" t="s">
        <v>1753</v>
      </c>
      <c r="E2391" t="s">
        <v>1763</v>
      </c>
      <c r="F2391">
        <v>1437861540</v>
      </c>
      <c r="G2391">
        <v>1435160452</v>
      </c>
      <c r="H2391" t="b">
        <v>0</v>
      </c>
      <c r="I2391">
        <v>1</v>
      </c>
      <c r="J2391" t="b">
        <v>0</v>
      </c>
      <c r="K2391" t="s">
        <v>1803</v>
      </c>
      <c r="L2391">
        <f>ROUND(C2391/B2391*100,0)</f>
        <v>0</v>
      </c>
      <c r="M2391">
        <f>IFERROR(ROUND(C2391/I2391,2),0)</f>
        <v>30</v>
      </c>
      <c r="N2391" t="s">
        <v>1857</v>
      </c>
      <c r="O2391" t="s">
        <v>1858</v>
      </c>
      <c r="P2391" s="10">
        <f t="shared" si="74"/>
        <v>42179.653379629628</v>
      </c>
      <c r="Q2391" s="10">
        <f t="shared" si="75"/>
        <v>42210.915972222225</v>
      </c>
    </row>
    <row r="2392" spans="1:17" hidden="1" x14ac:dyDescent="0.3">
      <c r="A2392" s="7">
        <v>2390</v>
      </c>
      <c r="B2392" s="3">
        <v>510000</v>
      </c>
      <c r="C2392" s="5">
        <v>0</v>
      </c>
      <c r="D2392" t="s">
        <v>1753</v>
      </c>
      <c r="E2392" t="s">
        <v>1759</v>
      </c>
      <c r="F2392">
        <v>1420352264</v>
      </c>
      <c r="G2392">
        <v>1416896264</v>
      </c>
      <c r="H2392" t="b">
        <v>0</v>
      </c>
      <c r="I2392">
        <v>0</v>
      </c>
      <c r="J2392" t="b">
        <v>0</v>
      </c>
      <c r="K2392" t="s">
        <v>1803</v>
      </c>
      <c r="L2392">
        <f>ROUND(C2392/B2392*100,0)</f>
        <v>0</v>
      </c>
      <c r="M2392">
        <f>IFERROR(ROUND(C2392/I2392,2),0)</f>
        <v>0</v>
      </c>
      <c r="N2392" t="s">
        <v>1857</v>
      </c>
      <c r="O2392" t="s">
        <v>1858</v>
      </c>
      <c r="P2392" s="10">
        <f t="shared" si="74"/>
        <v>41968.262314814812</v>
      </c>
      <c r="Q2392" s="10">
        <f t="shared" si="75"/>
        <v>42008.262314814812</v>
      </c>
    </row>
    <row r="2393" spans="1:17" hidden="1" x14ac:dyDescent="0.3">
      <c r="A2393" s="7">
        <v>2391</v>
      </c>
      <c r="B2393" s="3">
        <v>20000</v>
      </c>
      <c r="C2393" s="5">
        <v>25</v>
      </c>
      <c r="D2393" t="s">
        <v>1753</v>
      </c>
      <c r="E2393" t="s">
        <v>1757</v>
      </c>
      <c r="F2393">
        <v>1427825044</v>
      </c>
      <c r="G2393">
        <v>1425236644</v>
      </c>
      <c r="H2393" t="b">
        <v>0</v>
      </c>
      <c r="I2393">
        <v>1</v>
      </c>
      <c r="J2393" t="b">
        <v>0</v>
      </c>
      <c r="K2393" t="s">
        <v>1803</v>
      </c>
      <c r="L2393">
        <f>ROUND(C2393/B2393*100,0)</f>
        <v>0</v>
      </c>
      <c r="M2393">
        <f>IFERROR(ROUND(C2393/I2393,2),0)</f>
        <v>25</v>
      </c>
      <c r="N2393" t="s">
        <v>1857</v>
      </c>
      <c r="O2393" t="s">
        <v>1858</v>
      </c>
      <c r="P2393" s="10">
        <f t="shared" si="74"/>
        <v>42064.794490740736</v>
      </c>
      <c r="Q2393" s="10">
        <f t="shared" si="75"/>
        <v>42094.752824074079</v>
      </c>
    </row>
    <row r="2394" spans="1:17" hidden="1" x14ac:dyDescent="0.3">
      <c r="A2394" s="7">
        <v>2392</v>
      </c>
      <c r="B2394" s="3">
        <v>4200</v>
      </c>
      <c r="C2394" s="5">
        <v>0</v>
      </c>
      <c r="D2394" t="s">
        <v>1753</v>
      </c>
      <c r="E2394" t="s">
        <v>1757</v>
      </c>
      <c r="F2394">
        <v>1446087223</v>
      </c>
      <c r="G2394">
        <v>1443495223</v>
      </c>
      <c r="H2394" t="b">
        <v>0</v>
      </c>
      <c r="I2394">
        <v>0</v>
      </c>
      <c r="J2394" t="b">
        <v>0</v>
      </c>
      <c r="K2394" t="s">
        <v>1803</v>
      </c>
      <c r="L2394">
        <f>ROUND(C2394/B2394*100,0)</f>
        <v>0</v>
      </c>
      <c r="M2394">
        <f>IFERROR(ROUND(C2394/I2394,2),0)</f>
        <v>0</v>
      </c>
      <c r="N2394" t="s">
        <v>1857</v>
      </c>
      <c r="O2394" t="s">
        <v>1858</v>
      </c>
      <c r="P2394" s="10">
        <f t="shared" si="74"/>
        <v>42276.120636574073</v>
      </c>
      <c r="Q2394" s="10">
        <f t="shared" si="75"/>
        <v>42306.120636574073</v>
      </c>
    </row>
    <row r="2395" spans="1:17" hidden="1" x14ac:dyDescent="0.3">
      <c r="A2395" s="7">
        <v>2393</v>
      </c>
      <c r="B2395" s="3">
        <v>100000</v>
      </c>
      <c r="C2395" s="5">
        <v>50</v>
      </c>
      <c r="D2395" t="s">
        <v>1753</v>
      </c>
      <c r="E2395" t="s">
        <v>1757</v>
      </c>
      <c r="F2395">
        <v>1439048017</v>
      </c>
      <c r="G2395">
        <v>1436456017</v>
      </c>
      <c r="H2395" t="b">
        <v>0</v>
      </c>
      <c r="I2395">
        <v>1</v>
      </c>
      <c r="J2395" t="b">
        <v>0</v>
      </c>
      <c r="K2395" t="s">
        <v>1803</v>
      </c>
      <c r="L2395">
        <f>ROUND(C2395/B2395*100,0)</f>
        <v>0</v>
      </c>
      <c r="M2395">
        <f>IFERROR(ROUND(C2395/I2395,2),0)</f>
        <v>50</v>
      </c>
      <c r="N2395" t="s">
        <v>1857</v>
      </c>
      <c r="O2395" t="s">
        <v>1858</v>
      </c>
      <c r="P2395" s="10">
        <f t="shared" si="74"/>
        <v>42194.648344907408</v>
      </c>
      <c r="Q2395" s="10">
        <f t="shared" si="75"/>
        <v>42224.648344907408</v>
      </c>
    </row>
    <row r="2396" spans="1:17" hidden="1" x14ac:dyDescent="0.3">
      <c r="A2396" s="7">
        <v>2394</v>
      </c>
      <c r="B2396" s="3">
        <v>5000</v>
      </c>
      <c r="C2396" s="5">
        <v>3</v>
      </c>
      <c r="D2396" t="s">
        <v>1753</v>
      </c>
      <c r="E2396" t="s">
        <v>1774</v>
      </c>
      <c r="F2396">
        <v>1424940093</v>
      </c>
      <c r="G2396">
        <v>1422348093</v>
      </c>
      <c r="H2396" t="b">
        <v>0</v>
      </c>
      <c r="I2396">
        <v>2</v>
      </c>
      <c r="J2396" t="b">
        <v>0</v>
      </c>
      <c r="K2396" t="s">
        <v>1803</v>
      </c>
      <c r="L2396">
        <f>ROUND(C2396/B2396*100,0)</f>
        <v>0</v>
      </c>
      <c r="M2396">
        <f>IFERROR(ROUND(C2396/I2396,2),0)</f>
        <v>1.5</v>
      </c>
      <c r="N2396" t="s">
        <v>1857</v>
      </c>
      <c r="O2396" t="s">
        <v>1858</v>
      </c>
      <c r="P2396" s="10">
        <f t="shared" si="74"/>
        <v>42031.362187499995</v>
      </c>
      <c r="Q2396" s="10">
        <f t="shared" si="75"/>
        <v>42061.362187499995</v>
      </c>
    </row>
    <row r="2397" spans="1:17" hidden="1" x14ac:dyDescent="0.3">
      <c r="A2397" s="7">
        <v>2395</v>
      </c>
      <c r="B2397" s="3">
        <v>33000</v>
      </c>
      <c r="C2397" s="5">
        <v>0</v>
      </c>
      <c r="D2397" t="s">
        <v>1753</v>
      </c>
      <c r="E2397" t="s">
        <v>1757</v>
      </c>
      <c r="F2397">
        <v>1484038620</v>
      </c>
      <c r="G2397">
        <v>1481597687</v>
      </c>
      <c r="H2397" t="b">
        <v>0</v>
      </c>
      <c r="I2397">
        <v>0</v>
      </c>
      <c r="J2397" t="b">
        <v>0</v>
      </c>
      <c r="K2397" t="s">
        <v>1803</v>
      </c>
      <c r="L2397">
        <f>ROUND(C2397/B2397*100,0)</f>
        <v>0</v>
      </c>
      <c r="M2397">
        <f>IFERROR(ROUND(C2397/I2397,2),0)</f>
        <v>0</v>
      </c>
      <c r="N2397" t="s">
        <v>1857</v>
      </c>
      <c r="O2397" t="s">
        <v>1858</v>
      </c>
      <c r="P2397" s="10">
        <f t="shared" si="74"/>
        <v>42717.121377314819</v>
      </c>
      <c r="Q2397" s="10">
        <f t="shared" si="75"/>
        <v>42745.372916666667</v>
      </c>
    </row>
    <row r="2398" spans="1:17" hidden="1" x14ac:dyDescent="0.3">
      <c r="A2398" s="7">
        <v>2396</v>
      </c>
      <c r="B2398" s="3">
        <v>5000</v>
      </c>
      <c r="C2398" s="5">
        <v>10</v>
      </c>
      <c r="D2398" t="s">
        <v>1753</v>
      </c>
      <c r="E2398" t="s">
        <v>1773</v>
      </c>
      <c r="F2398">
        <v>1444940558</v>
      </c>
      <c r="G2398">
        <v>1442348558</v>
      </c>
      <c r="H2398" t="b">
        <v>0</v>
      </c>
      <c r="I2398">
        <v>1</v>
      </c>
      <c r="J2398" t="b">
        <v>0</v>
      </c>
      <c r="K2398" t="s">
        <v>1803</v>
      </c>
      <c r="L2398">
        <f>ROUND(C2398/B2398*100,0)</f>
        <v>0</v>
      </c>
      <c r="M2398">
        <f>IFERROR(ROUND(C2398/I2398,2),0)</f>
        <v>10</v>
      </c>
      <c r="N2398" t="s">
        <v>1857</v>
      </c>
      <c r="O2398" t="s">
        <v>1858</v>
      </c>
      <c r="P2398" s="10">
        <f t="shared" si="74"/>
        <v>42262.849050925928</v>
      </c>
      <c r="Q2398" s="10">
        <f t="shared" si="75"/>
        <v>42292.849050925928</v>
      </c>
    </row>
    <row r="2399" spans="1:17" hidden="1" x14ac:dyDescent="0.3">
      <c r="A2399" s="7">
        <v>2397</v>
      </c>
      <c r="B2399" s="3">
        <v>124000</v>
      </c>
      <c r="C2399" s="5">
        <v>0</v>
      </c>
      <c r="D2399" t="s">
        <v>1753</v>
      </c>
      <c r="E2399" t="s">
        <v>1757</v>
      </c>
      <c r="F2399">
        <v>1420233256</v>
      </c>
      <c r="G2399">
        <v>1417641256</v>
      </c>
      <c r="H2399" t="b">
        <v>0</v>
      </c>
      <c r="I2399">
        <v>0</v>
      </c>
      <c r="J2399" t="b">
        <v>0</v>
      </c>
      <c r="K2399" t="s">
        <v>1803</v>
      </c>
      <c r="L2399">
        <f>ROUND(C2399/B2399*100,0)</f>
        <v>0</v>
      </c>
      <c r="M2399">
        <f>IFERROR(ROUND(C2399/I2399,2),0)</f>
        <v>0</v>
      </c>
      <c r="N2399" t="s">
        <v>1857</v>
      </c>
      <c r="O2399" t="s">
        <v>1858</v>
      </c>
      <c r="P2399" s="10">
        <f t="shared" si="74"/>
        <v>41976.88490740741</v>
      </c>
      <c r="Q2399" s="10">
        <f t="shared" si="75"/>
        <v>42006.88490740741</v>
      </c>
    </row>
    <row r="2400" spans="1:17" hidden="1" x14ac:dyDescent="0.3">
      <c r="A2400" s="7">
        <v>2398</v>
      </c>
      <c r="B2400" s="3">
        <v>4000</v>
      </c>
      <c r="C2400" s="5">
        <v>0</v>
      </c>
      <c r="D2400" t="s">
        <v>1753</v>
      </c>
      <c r="E2400" t="s">
        <v>1757</v>
      </c>
      <c r="F2400">
        <v>1435874384</v>
      </c>
      <c r="G2400">
        <v>1433282384</v>
      </c>
      <c r="H2400" t="b">
        <v>0</v>
      </c>
      <c r="I2400">
        <v>0</v>
      </c>
      <c r="J2400" t="b">
        <v>0</v>
      </c>
      <c r="K2400" t="s">
        <v>1803</v>
      </c>
      <c r="L2400">
        <f>ROUND(C2400/B2400*100,0)</f>
        <v>0</v>
      </c>
      <c r="M2400">
        <f>IFERROR(ROUND(C2400/I2400,2),0)</f>
        <v>0</v>
      </c>
      <c r="N2400" t="s">
        <v>1857</v>
      </c>
      <c r="O2400" t="s">
        <v>1858</v>
      </c>
      <c r="P2400" s="10">
        <f t="shared" si="74"/>
        <v>42157.916481481487</v>
      </c>
      <c r="Q2400" s="10">
        <f t="shared" si="75"/>
        <v>42187.916481481487</v>
      </c>
    </row>
    <row r="2401" spans="1:17" hidden="1" x14ac:dyDescent="0.3">
      <c r="A2401" s="7">
        <v>2399</v>
      </c>
      <c r="B2401" s="3">
        <v>13000</v>
      </c>
      <c r="C2401" s="5">
        <v>0</v>
      </c>
      <c r="D2401" t="s">
        <v>1753</v>
      </c>
      <c r="E2401" t="s">
        <v>1768</v>
      </c>
      <c r="F2401">
        <v>1418934506</v>
      </c>
      <c r="G2401">
        <v>1415910506</v>
      </c>
      <c r="H2401" t="b">
        <v>0</v>
      </c>
      <c r="I2401">
        <v>0</v>
      </c>
      <c r="J2401" t="b">
        <v>0</v>
      </c>
      <c r="K2401" t="s">
        <v>1803</v>
      </c>
      <c r="L2401">
        <f>ROUND(C2401/B2401*100,0)</f>
        <v>0</v>
      </c>
      <c r="M2401">
        <f>IFERROR(ROUND(C2401/I2401,2),0)</f>
        <v>0</v>
      </c>
      <c r="N2401" t="s">
        <v>1857</v>
      </c>
      <c r="O2401" t="s">
        <v>1858</v>
      </c>
      <c r="P2401" s="10">
        <f t="shared" si="74"/>
        <v>41956.853078703702</v>
      </c>
      <c r="Q2401" s="10">
        <f t="shared" si="75"/>
        <v>41991.853078703702</v>
      </c>
    </row>
    <row r="2402" spans="1:17" hidden="1" x14ac:dyDescent="0.3">
      <c r="A2402" s="7">
        <v>2400</v>
      </c>
      <c r="B2402" s="3">
        <v>50000</v>
      </c>
      <c r="C2402" s="5">
        <v>0</v>
      </c>
      <c r="D2402" t="s">
        <v>1753</v>
      </c>
      <c r="E2402" t="s">
        <v>1759</v>
      </c>
      <c r="F2402">
        <v>1460615164</v>
      </c>
      <c r="G2402">
        <v>1458023164</v>
      </c>
      <c r="H2402" t="b">
        <v>0</v>
      </c>
      <c r="I2402">
        <v>0</v>
      </c>
      <c r="J2402" t="b">
        <v>0</v>
      </c>
      <c r="K2402" t="s">
        <v>1803</v>
      </c>
      <c r="L2402">
        <f>ROUND(C2402/B2402*100,0)</f>
        <v>0</v>
      </c>
      <c r="M2402">
        <f>IFERROR(ROUND(C2402/I2402,2),0)</f>
        <v>0</v>
      </c>
      <c r="N2402" t="s">
        <v>1857</v>
      </c>
      <c r="O2402" t="s">
        <v>1858</v>
      </c>
      <c r="P2402" s="10">
        <f t="shared" si="74"/>
        <v>42444.268101851849</v>
      </c>
      <c r="Q2402" s="10">
        <f t="shared" si="75"/>
        <v>42474.268101851849</v>
      </c>
    </row>
    <row r="2403" spans="1:17" hidden="1" x14ac:dyDescent="0.3">
      <c r="A2403" s="7">
        <v>2401</v>
      </c>
      <c r="B2403" s="3">
        <v>28000</v>
      </c>
      <c r="C2403" s="5">
        <v>201</v>
      </c>
      <c r="D2403" t="s">
        <v>1754</v>
      </c>
      <c r="E2403" t="s">
        <v>1757</v>
      </c>
      <c r="F2403">
        <v>1457207096</v>
      </c>
      <c r="G2403">
        <v>1452023096</v>
      </c>
      <c r="H2403" t="b">
        <v>0</v>
      </c>
      <c r="I2403">
        <v>9</v>
      </c>
      <c r="J2403" t="b">
        <v>0</v>
      </c>
      <c r="K2403" t="s">
        <v>1815</v>
      </c>
      <c r="L2403">
        <f>ROUND(C2403/B2403*100,0)</f>
        <v>1</v>
      </c>
      <c r="M2403">
        <f>IFERROR(ROUND(C2403/I2403,2),0)</f>
        <v>22.33</v>
      </c>
      <c r="N2403" t="s">
        <v>1874</v>
      </c>
      <c r="O2403" t="s">
        <v>1875</v>
      </c>
      <c r="P2403" s="10">
        <f t="shared" si="74"/>
        <v>42374.822870370372</v>
      </c>
      <c r="Q2403" s="10">
        <f t="shared" si="75"/>
        <v>42434.822870370372</v>
      </c>
    </row>
    <row r="2404" spans="1:17" hidden="1" x14ac:dyDescent="0.3">
      <c r="A2404" s="7">
        <v>2402</v>
      </c>
      <c r="B2404" s="3">
        <v>12000</v>
      </c>
      <c r="C2404" s="5">
        <v>52</v>
      </c>
      <c r="D2404" t="s">
        <v>1754</v>
      </c>
      <c r="E2404" t="s">
        <v>1757</v>
      </c>
      <c r="F2404">
        <v>1431533931</v>
      </c>
      <c r="G2404">
        <v>1428941931</v>
      </c>
      <c r="H2404" t="b">
        <v>0</v>
      </c>
      <c r="I2404">
        <v>1</v>
      </c>
      <c r="J2404" t="b">
        <v>0</v>
      </c>
      <c r="K2404" t="s">
        <v>1815</v>
      </c>
      <c r="L2404">
        <f>ROUND(C2404/B2404*100,0)</f>
        <v>0</v>
      </c>
      <c r="M2404">
        <f>IFERROR(ROUND(C2404/I2404,2),0)</f>
        <v>52</v>
      </c>
      <c r="N2404" t="s">
        <v>1874</v>
      </c>
      <c r="O2404" t="s">
        <v>1875</v>
      </c>
      <c r="P2404" s="10">
        <f t="shared" si="74"/>
        <v>42107.679756944446</v>
      </c>
      <c r="Q2404" s="10">
        <f t="shared" si="75"/>
        <v>42137.679756944446</v>
      </c>
    </row>
    <row r="2405" spans="1:17" hidden="1" x14ac:dyDescent="0.3">
      <c r="A2405" s="7">
        <v>2403</v>
      </c>
      <c r="B2405" s="3">
        <v>1200</v>
      </c>
      <c r="C2405" s="5">
        <v>202</v>
      </c>
      <c r="D2405" t="s">
        <v>1754</v>
      </c>
      <c r="E2405" t="s">
        <v>1758</v>
      </c>
      <c r="F2405">
        <v>1459368658</v>
      </c>
      <c r="G2405">
        <v>1454188258</v>
      </c>
      <c r="H2405" t="b">
        <v>0</v>
      </c>
      <c r="I2405">
        <v>12</v>
      </c>
      <c r="J2405" t="b">
        <v>0</v>
      </c>
      <c r="K2405" t="s">
        <v>1815</v>
      </c>
      <c r="L2405">
        <f>ROUND(C2405/B2405*100,0)</f>
        <v>17</v>
      </c>
      <c r="M2405">
        <f>IFERROR(ROUND(C2405/I2405,2),0)</f>
        <v>16.829999999999998</v>
      </c>
      <c r="N2405" t="s">
        <v>1874</v>
      </c>
      <c r="O2405" t="s">
        <v>1875</v>
      </c>
      <c r="P2405" s="10">
        <f t="shared" si="74"/>
        <v>42399.882615740738</v>
      </c>
      <c r="Q2405" s="10">
        <f t="shared" si="75"/>
        <v>42459.840949074074</v>
      </c>
    </row>
    <row r="2406" spans="1:17" hidden="1" x14ac:dyDescent="0.3">
      <c r="A2406" s="7">
        <v>2404</v>
      </c>
      <c r="B2406" s="3">
        <v>15000</v>
      </c>
      <c r="C2406" s="5">
        <v>0</v>
      </c>
      <c r="D2406" t="s">
        <v>1754</v>
      </c>
      <c r="E2406" t="s">
        <v>1757</v>
      </c>
      <c r="F2406">
        <v>1451782607</v>
      </c>
      <c r="G2406">
        <v>1449190607</v>
      </c>
      <c r="H2406" t="b">
        <v>0</v>
      </c>
      <c r="I2406">
        <v>0</v>
      </c>
      <c r="J2406" t="b">
        <v>0</v>
      </c>
      <c r="K2406" t="s">
        <v>1815</v>
      </c>
      <c r="L2406">
        <f>ROUND(C2406/B2406*100,0)</f>
        <v>0</v>
      </c>
      <c r="M2406">
        <f>IFERROR(ROUND(C2406/I2406,2),0)</f>
        <v>0</v>
      </c>
      <c r="N2406" t="s">
        <v>1874</v>
      </c>
      <c r="O2406" t="s">
        <v>1875</v>
      </c>
      <c r="P2406" s="10">
        <f t="shared" si="74"/>
        <v>42342.03943287037</v>
      </c>
      <c r="Q2406" s="10">
        <f t="shared" si="75"/>
        <v>42372.03943287037</v>
      </c>
    </row>
    <row r="2407" spans="1:17" hidden="1" x14ac:dyDescent="0.3">
      <c r="A2407" s="7">
        <v>2405</v>
      </c>
      <c r="B2407" s="3">
        <v>5000</v>
      </c>
      <c r="C2407" s="5">
        <v>1126</v>
      </c>
      <c r="D2407" t="s">
        <v>1754</v>
      </c>
      <c r="E2407" t="s">
        <v>1757</v>
      </c>
      <c r="F2407">
        <v>1472911375</v>
      </c>
      <c r="G2407">
        <v>1471096975</v>
      </c>
      <c r="H2407" t="b">
        <v>0</v>
      </c>
      <c r="I2407">
        <v>20</v>
      </c>
      <c r="J2407" t="b">
        <v>0</v>
      </c>
      <c r="K2407" t="s">
        <v>1815</v>
      </c>
      <c r="L2407">
        <f>ROUND(C2407/B2407*100,0)</f>
        <v>23</v>
      </c>
      <c r="M2407">
        <f>IFERROR(ROUND(C2407/I2407,2),0)</f>
        <v>56.3</v>
      </c>
      <c r="N2407" t="s">
        <v>1874</v>
      </c>
      <c r="O2407" t="s">
        <v>1875</v>
      </c>
      <c r="P2407" s="10">
        <f t="shared" si="74"/>
        <v>42595.585358796292</v>
      </c>
      <c r="Q2407" s="10">
        <f t="shared" si="75"/>
        <v>42616.585358796292</v>
      </c>
    </row>
    <row r="2408" spans="1:17" hidden="1" x14ac:dyDescent="0.3">
      <c r="A2408" s="7">
        <v>2406</v>
      </c>
      <c r="B2408" s="3">
        <v>3250</v>
      </c>
      <c r="C2408" s="5">
        <v>1345</v>
      </c>
      <c r="D2408" t="s">
        <v>1754</v>
      </c>
      <c r="E2408" t="s">
        <v>1757</v>
      </c>
      <c r="F2408">
        <v>1421635190</v>
      </c>
      <c r="G2408">
        <v>1418179190</v>
      </c>
      <c r="H2408" t="b">
        <v>0</v>
      </c>
      <c r="I2408">
        <v>16</v>
      </c>
      <c r="J2408" t="b">
        <v>0</v>
      </c>
      <c r="K2408" t="s">
        <v>1815</v>
      </c>
      <c r="L2408">
        <f>ROUND(C2408/B2408*100,0)</f>
        <v>41</v>
      </c>
      <c r="M2408">
        <f>IFERROR(ROUND(C2408/I2408,2),0)</f>
        <v>84.06</v>
      </c>
      <c r="N2408" t="s">
        <v>1874</v>
      </c>
      <c r="O2408" t="s">
        <v>1875</v>
      </c>
      <c r="P2408" s="10">
        <f t="shared" si="74"/>
        <v>41983.110995370371</v>
      </c>
      <c r="Q2408" s="10">
        <f t="shared" si="75"/>
        <v>42023.110995370371</v>
      </c>
    </row>
    <row r="2409" spans="1:17" hidden="1" x14ac:dyDescent="0.3">
      <c r="A2409" s="7">
        <v>2407</v>
      </c>
      <c r="B2409" s="3">
        <v>22000</v>
      </c>
      <c r="C2409" s="5">
        <v>5557</v>
      </c>
      <c r="D2409" t="s">
        <v>1754</v>
      </c>
      <c r="E2409" t="s">
        <v>1757</v>
      </c>
      <c r="F2409">
        <v>1428732000</v>
      </c>
      <c r="G2409">
        <v>1426772928</v>
      </c>
      <c r="H2409" t="b">
        <v>0</v>
      </c>
      <c r="I2409">
        <v>33</v>
      </c>
      <c r="J2409" t="b">
        <v>0</v>
      </c>
      <c r="K2409" t="s">
        <v>1815</v>
      </c>
      <c r="L2409">
        <f>ROUND(C2409/B2409*100,0)</f>
        <v>25</v>
      </c>
      <c r="M2409">
        <f>IFERROR(ROUND(C2409/I2409,2),0)</f>
        <v>168.39</v>
      </c>
      <c r="N2409" t="s">
        <v>1874</v>
      </c>
      <c r="O2409" t="s">
        <v>1875</v>
      </c>
      <c r="P2409" s="10">
        <f t="shared" si="74"/>
        <v>42082.575555555552</v>
      </c>
      <c r="Q2409" s="10">
        <f t="shared" si="75"/>
        <v>42105.25</v>
      </c>
    </row>
    <row r="2410" spans="1:17" hidden="1" x14ac:dyDescent="0.3">
      <c r="A2410" s="7">
        <v>2408</v>
      </c>
      <c r="B2410" s="3">
        <v>15000</v>
      </c>
      <c r="C2410" s="5">
        <v>30</v>
      </c>
      <c r="D2410" t="s">
        <v>1754</v>
      </c>
      <c r="E2410" t="s">
        <v>1757</v>
      </c>
      <c r="F2410">
        <v>1415247757</v>
      </c>
      <c r="G2410">
        <v>1412652157</v>
      </c>
      <c r="H2410" t="b">
        <v>0</v>
      </c>
      <c r="I2410">
        <v>2</v>
      </c>
      <c r="J2410" t="b">
        <v>0</v>
      </c>
      <c r="K2410" t="s">
        <v>1815</v>
      </c>
      <c r="L2410">
        <f>ROUND(C2410/B2410*100,0)</f>
        <v>0</v>
      </c>
      <c r="M2410">
        <f>IFERROR(ROUND(C2410/I2410,2),0)</f>
        <v>15</v>
      </c>
      <c r="N2410" t="s">
        <v>1874</v>
      </c>
      <c r="O2410" t="s">
        <v>1875</v>
      </c>
      <c r="P2410" s="10">
        <f t="shared" si="74"/>
        <v>41919.140706018516</v>
      </c>
      <c r="Q2410" s="10">
        <f t="shared" si="75"/>
        <v>41949.182372685187</v>
      </c>
    </row>
    <row r="2411" spans="1:17" hidden="1" x14ac:dyDescent="0.3">
      <c r="A2411" s="7">
        <v>2409</v>
      </c>
      <c r="B2411" s="3">
        <v>25000</v>
      </c>
      <c r="C2411" s="5">
        <v>460</v>
      </c>
      <c r="D2411" t="s">
        <v>1754</v>
      </c>
      <c r="E2411" t="s">
        <v>1757</v>
      </c>
      <c r="F2411">
        <v>1439931675</v>
      </c>
      <c r="G2411">
        <v>1437339675</v>
      </c>
      <c r="H2411" t="b">
        <v>0</v>
      </c>
      <c r="I2411">
        <v>6</v>
      </c>
      <c r="J2411" t="b">
        <v>0</v>
      </c>
      <c r="K2411" t="s">
        <v>1815</v>
      </c>
      <c r="L2411">
        <f>ROUND(C2411/B2411*100,0)</f>
        <v>2</v>
      </c>
      <c r="M2411">
        <f>IFERROR(ROUND(C2411/I2411,2),0)</f>
        <v>76.67</v>
      </c>
      <c r="N2411" t="s">
        <v>1874</v>
      </c>
      <c r="O2411" t="s">
        <v>1875</v>
      </c>
      <c r="P2411" s="10">
        <f t="shared" si="74"/>
        <v>42204.875868055555</v>
      </c>
      <c r="Q2411" s="10">
        <f t="shared" si="75"/>
        <v>42234.875868055555</v>
      </c>
    </row>
    <row r="2412" spans="1:17" hidden="1" x14ac:dyDescent="0.3">
      <c r="A2412" s="7">
        <v>2410</v>
      </c>
      <c r="B2412" s="3">
        <v>15000</v>
      </c>
      <c r="C2412" s="5">
        <v>0</v>
      </c>
      <c r="D2412" t="s">
        <v>1754</v>
      </c>
      <c r="E2412" t="s">
        <v>1759</v>
      </c>
      <c r="F2412">
        <v>1441619275</v>
      </c>
      <c r="G2412">
        <v>1439027275</v>
      </c>
      <c r="H2412" t="b">
        <v>0</v>
      </c>
      <c r="I2412">
        <v>0</v>
      </c>
      <c r="J2412" t="b">
        <v>0</v>
      </c>
      <c r="K2412" t="s">
        <v>1815</v>
      </c>
      <c r="L2412">
        <f>ROUND(C2412/B2412*100,0)</f>
        <v>0</v>
      </c>
      <c r="M2412">
        <f>IFERROR(ROUND(C2412/I2412,2),0)</f>
        <v>0</v>
      </c>
      <c r="N2412" t="s">
        <v>1874</v>
      </c>
      <c r="O2412" t="s">
        <v>1875</v>
      </c>
      <c r="P2412" s="10">
        <f t="shared" si="74"/>
        <v>42224.408275462964</v>
      </c>
      <c r="Q2412" s="10">
        <f t="shared" si="75"/>
        <v>42254.408275462964</v>
      </c>
    </row>
    <row r="2413" spans="1:17" hidden="1" x14ac:dyDescent="0.3">
      <c r="A2413" s="7">
        <v>2411</v>
      </c>
      <c r="B2413" s="3">
        <v>25000</v>
      </c>
      <c r="C2413" s="5">
        <v>151</v>
      </c>
      <c r="D2413" t="s">
        <v>1754</v>
      </c>
      <c r="E2413" t="s">
        <v>1757</v>
      </c>
      <c r="F2413">
        <v>1440524082</v>
      </c>
      <c r="G2413">
        <v>1437932082</v>
      </c>
      <c r="H2413" t="b">
        <v>0</v>
      </c>
      <c r="I2413">
        <v>3</v>
      </c>
      <c r="J2413" t="b">
        <v>0</v>
      </c>
      <c r="K2413" t="s">
        <v>1815</v>
      </c>
      <c r="L2413">
        <f>ROUND(C2413/B2413*100,0)</f>
        <v>1</v>
      </c>
      <c r="M2413">
        <f>IFERROR(ROUND(C2413/I2413,2),0)</f>
        <v>50.33</v>
      </c>
      <c r="N2413" t="s">
        <v>1874</v>
      </c>
      <c r="O2413" t="s">
        <v>1875</v>
      </c>
      <c r="P2413" s="10">
        <f t="shared" si="74"/>
        <v>42211.732430555552</v>
      </c>
      <c r="Q2413" s="10">
        <f t="shared" si="75"/>
        <v>42241.732430555552</v>
      </c>
    </row>
    <row r="2414" spans="1:17" hidden="1" x14ac:dyDescent="0.3">
      <c r="A2414" s="7">
        <v>2412</v>
      </c>
      <c r="B2414" s="3">
        <v>8000</v>
      </c>
      <c r="C2414" s="5">
        <v>0</v>
      </c>
      <c r="D2414" t="s">
        <v>1754</v>
      </c>
      <c r="E2414" t="s">
        <v>1763</v>
      </c>
      <c r="F2414">
        <v>1480185673</v>
      </c>
      <c r="G2414">
        <v>1476294073</v>
      </c>
      <c r="H2414" t="b">
        <v>0</v>
      </c>
      <c r="I2414">
        <v>0</v>
      </c>
      <c r="J2414" t="b">
        <v>0</v>
      </c>
      <c r="K2414" t="s">
        <v>1815</v>
      </c>
      <c r="L2414">
        <f>ROUND(C2414/B2414*100,0)</f>
        <v>0</v>
      </c>
      <c r="M2414">
        <f>IFERROR(ROUND(C2414/I2414,2),0)</f>
        <v>0</v>
      </c>
      <c r="N2414" t="s">
        <v>1874</v>
      </c>
      <c r="O2414" t="s">
        <v>1875</v>
      </c>
      <c r="P2414" s="10">
        <f t="shared" si="74"/>
        <v>42655.736956018518</v>
      </c>
      <c r="Q2414" s="10">
        <f t="shared" si="75"/>
        <v>42700.778622685189</v>
      </c>
    </row>
    <row r="2415" spans="1:17" hidden="1" x14ac:dyDescent="0.3">
      <c r="A2415" s="7">
        <v>2413</v>
      </c>
      <c r="B2415" s="3">
        <v>3000</v>
      </c>
      <c r="C2415" s="5">
        <v>25</v>
      </c>
      <c r="D2415" t="s">
        <v>1754</v>
      </c>
      <c r="E2415" t="s">
        <v>1757</v>
      </c>
      <c r="F2415">
        <v>1401579000</v>
      </c>
      <c r="G2415">
        <v>1398911882</v>
      </c>
      <c r="H2415" t="b">
        <v>0</v>
      </c>
      <c r="I2415">
        <v>3</v>
      </c>
      <c r="J2415" t="b">
        <v>0</v>
      </c>
      <c r="K2415" t="s">
        <v>1815</v>
      </c>
      <c r="L2415">
        <f>ROUND(C2415/B2415*100,0)</f>
        <v>1</v>
      </c>
      <c r="M2415">
        <f>IFERROR(ROUND(C2415/I2415,2),0)</f>
        <v>8.33</v>
      </c>
      <c r="N2415" t="s">
        <v>1874</v>
      </c>
      <c r="O2415" t="s">
        <v>1875</v>
      </c>
      <c r="P2415" s="10">
        <f t="shared" si="74"/>
        <v>41760.10974537037</v>
      </c>
      <c r="Q2415" s="10">
        <f t="shared" si="75"/>
        <v>41790.979166666664</v>
      </c>
    </row>
    <row r="2416" spans="1:17" hidden="1" x14ac:dyDescent="0.3">
      <c r="A2416" s="7">
        <v>2414</v>
      </c>
      <c r="B2416" s="3">
        <v>15000</v>
      </c>
      <c r="C2416" s="5">
        <v>460</v>
      </c>
      <c r="D2416" t="s">
        <v>1754</v>
      </c>
      <c r="E2416" t="s">
        <v>1757</v>
      </c>
      <c r="F2416">
        <v>1440215940</v>
      </c>
      <c r="G2416">
        <v>1436805660</v>
      </c>
      <c r="H2416" t="b">
        <v>0</v>
      </c>
      <c r="I2416">
        <v>13</v>
      </c>
      <c r="J2416" t="b">
        <v>0</v>
      </c>
      <c r="K2416" t="s">
        <v>1815</v>
      </c>
      <c r="L2416">
        <f>ROUND(C2416/B2416*100,0)</f>
        <v>3</v>
      </c>
      <c r="M2416">
        <f>IFERROR(ROUND(C2416/I2416,2),0)</f>
        <v>35.380000000000003</v>
      </c>
      <c r="N2416" t="s">
        <v>1874</v>
      </c>
      <c r="O2416" t="s">
        <v>1875</v>
      </c>
      <c r="P2416" s="10">
        <f t="shared" si="74"/>
        <v>42198.695138888885</v>
      </c>
      <c r="Q2416" s="10">
        <f t="shared" si="75"/>
        <v>42238.165972222225</v>
      </c>
    </row>
    <row r="2417" spans="1:17" hidden="1" x14ac:dyDescent="0.3">
      <c r="A2417" s="7">
        <v>2415</v>
      </c>
      <c r="B2417" s="3">
        <v>60000</v>
      </c>
      <c r="C2417" s="5">
        <v>335</v>
      </c>
      <c r="D2417" t="s">
        <v>1754</v>
      </c>
      <c r="E2417" t="s">
        <v>1757</v>
      </c>
      <c r="F2417">
        <v>1468615346</v>
      </c>
      <c r="G2417">
        <v>1466023346</v>
      </c>
      <c r="H2417" t="b">
        <v>0</v>
      </c>
      <c r="I2417">
        <v>6</v>
      </c>
      <c r="J2417" t="b">
        <v>0</v>
      </c>
      <c r="K2417" t="s">
        <v>1815</v>
      </c>
      <c r="L2417">
        <f>ROUND(C2417/B2417*100,0)</f>
        <v>1</v>
      </c>
      <c r="M2417">
        <f>IFERROR(ROUND(C2417/I2417,2),0)</f>
        <v>55.83</v>
      </c>
      <c r="N2417" t="s">
        <v>1874</v>
      </c>
      <c r="O2417" t="s">
        <v>1875</v>
      </c>
      <c r="P2417" s="10">
        <f t="shared" si="74"/>
        <v>42536.862800925926</v>
      </c>
      <c r="Q2417" s="10">
        <f t="shared" si="75"/>
        <v>42566.862800925926</v>
      </c>
    </row>
    <row r="2418" spans="1:17" hidden="1" x14ac:dyDescent="0.3">
      <c r="A2418" s="7">
        <v>2416</v>
      </c>
      <c r="B2418" s="3">
        <v>20000</v>
      </c>
      <c r="C2418" s="5">
        <v>5</v>
      </c>
      <c r="D2418" t="s">
        <v>1754</v>
      </c>
      <c r="E2418" t="s">
        <v>1757</v>
      </c>
      <c r="F2418">
        <v>1426345200</v>
      </c>
      <c r="G2418">
        <v>1421343743</v>
      </c>
      <c r="H2418" t="b">
        <v>0</v>
      </c>
      <c r="I2418">
        <v>1</v>
      </c>
      <c r="J2418" t="b">
        <v>0</v>
      </c>
      <c r="K2418" t="s">
        <v>1815</v>
      </c>
      <c r="L2418">
        <f>ROUND(C2418/B2418*100,0)</f>
        <v>0</v>
      </c>
      <c r="M2418">
        <f>IFERROR(ROUND(C2418/I2418,2),0)</f>
        <v>5</v>
      </c>
      <c r="N2418" t="s">
        <v>1874</v>
      </c>
      <c r="O2418" t="s">
        <v>1875</v>
      </c>
      <c r="P2418" s="10">
        <f t="shared" si="74"/>
        <v>42019.737766203703</v>
      </c>
      <c r="Q2418" s="10">
        <f t="shared" si="75"/>
        <v>42077.625</v>
      </c>
    </row>
    <row r="2419" spans="1:17" hidden="1" x14ac:dyDescent="0.3">
      <c r="A2419" s="7">
        <v>2417</v>
      </c>
      <c r="B2419" s="3">
        <v>1000</v>
      </c>
      <c r="C2419" s="5">
        <v>0</v>
      </c>
      <c r="D2419" t="s">
        <v>1754</v>
      </c>
      <c r="E2419" t="s">
        <v>1757</v>
      </c>
      <c r="F2419">
        <v>1407705187</v>
      </c>
      <c r="G2419">
        <v>1405113187</v>
      </c>
      <c r="H2419" t="b">
        <v>0</v>
      </c>
      <c r="I2419">
        <v>0</v>
      </c>
      <c r="J2419" t="b">
        <v>0</v>
      </c>
      <c r="K2419" t="s">
        <v>1815</v>
      </c>
      <c r="L2419">
        <f>ROUND(C2419/B2419*100,0)</f>
        <v>0</v>
      </c>
      <c r="M2419">
        <f>IFERROR(ROUND(C2419/I2419,2),0)</f>
        <v>0</v>
      </c>
      <c r="N2419" t="s">
        <v>1874</v>
      </c>
      <c r="O2419" t="s">
        <v>1875</v>
      </c>
      <c r="P2419" s="10">
        <f t="shared" si="74"/>
        <v>41831.884108796294</v>
      </c>
      <c r="Q2419" s="10">
        <f t="shared" si="75"/>
        <v>41861.884108796294</v>
      </c>
    </row>
    <row r="2420" spans="1:17" hidden="1" x14ac:dyDescent="0.3">
      <c r="A2420" s="7">
        <v>2418</v>
      </c>
      <c r="B2420" s="3">
        <v>25000</v>
      </c>
      <c r="C2420" s="5">
        <v>5</v>
      </c>
      <c r="D2420" t="s">
        <v>1754</v>
      </c>
      <c r="E2420" t="s">
        <v>1757</v>
      </c>
      <c r="F2420">
        <v>1427225644</v>
      </c>
      <c r="G2420">
        <v>1422045244</v>
      </c>
      <c r="H2420" t="b">
        <v>0</v>
      </c>
      <c r="I2420">
        <v>5</v>
      </c>
      <c r="J2420" t="b">
        <v>0</v>
      </c>
      <c r="K2420" t="s">
        <v>1815</v>
      </c>
      <c r="L2420">
        <f>ROUND(C2420/B2420*100,0)</f>
        <v>0</v>
      </c>
      <c r="M2420">
        <f>IFERROR(ROUND(C2420/I2420,2),0)</f>
        <v>1</v>
      </c>
      <c r="N2420" t="s">
        <v>1874</v>
      </c>
      <c r="O2420" t="s">
        <v>1875</v>
      </c>
      <c r="P2420" s="10">
        <f t="shared" si="74"/>
        <v>42027.856990740736</v>
      </c>
      <c r="Q2420" s="10">
        <f t="shared" si="75"/>
        <v>42087.815324074079</v>
      </c>
    </row>
    <row r="2421" spans="1:17" hidden="1" x14ac:dyDescent="0.3">
      <c r="A2421" s="7">
        <v>2419</v>
      </c>
      <c r="B2421" s="3">
        <v>3000</v>
      </c>
      <c r="C2421" s="5">
        <v>0</v>
      </c>
      <c r="D2421" t="s">
        <v>1754</v>
      </c>
      <c r="E2421" t="s">
        <v>1757</v>
      </c>
      <c r="F2421">
        <v>1424281389</v>
      </c>
      <c r="G2421">
        <v>1419097389</v>
      </c>
      <c r="H2421" t="b">
        <v>0</v>
      </c>
      <c r="I2421">
        <v>0</v>
      </c>
      <c r="J2421" t="b">
        <v>0</v>
      </c>
      <c r="K2421" t="s">
        <v>1815</v>
      </c>
      <c r="L2421">
        <f>ROUND(C2421/B2421*100,0)</f>
        <v>0</v>
      </c>
      <c r="M2421">
        <f>IFERROR(ROUND(C2421/I2421,2),0)</f>
        <v>0</v>
      </c>
      <c r="N2421" t="s">
        <v>1874</v>
      </c>
      <c r="O2421" t="s">
        <v>1875</v>
      </c>
      <c r="P2421" s="10">
        <f t="shared" si="74"/>
        <v>41993.738298611104</v>
      </c>
      <c r="Q2421" s="10">
        <f t="shared" si="75"/>
        <v>42053.738298611104</v>
      </c>
    </row>
    <row r="2422" spans="1:17" hidden="1" x14ac:dyDescent="0.3">
      <c r="A2422" s="7">
        <v>2420</v>
      </c>
      <c r="B2422" s="3">
        <v>16870</v>
      </c>
      <c r="C2422" s="5">
        <v>2501</v>
      </c>
      <c r="D2422" t="s">
        <v>1754</v>
      </c>
      <c r="E2422" t="s">
        <v>1757</v>
      </c>
      <c r="F2422">
        <v>1415583695</v>
      </c>
      <c r="G2422">
        <v>1410396095</v>
      </c>
      <c r="H2422" t="b">
        <v>0</v>
      </c>
      <c r="I2422">
        <v>36</v>
      </c>
      <c r="J2422" t="b">
        <v>0</v>
      </c>
      <c r="K2422" t="s">
        <v>1815</v>
      </c>
      <c r="L2422">
        <f>ROUND(C2422/B2422*100,0)</f>
        <v>15</v>
      </c>
      <c r="M2422">
        <f>IFERROR(ROUND(C2422/I2422,2),0)</f>
        <v>69.47</v>
      </c>
      <c r="N2422" t="s">
        <v>1874</v>
      </c>
      <c r="O2422" t="s">
        <v>1875</v>
      </c>
      <c r="P2422" s="10">
        <f t="shared" si="74"/>
        <v>41893.028877314813</v>
      </c>
      <c r="Q2422" s="10">
        <f t="shared" si="75"/>
        <v>41953.070543981477</v>
      </c>
    </row>
    <row r="2423" spans="1:17" hidden="1" x14ac:dyDescent="0.3">
      <c r="A2423" s="7">
        <v>2421</v>
      </c>
      <c r="B2423" s="3">
        <v>6000</v>
      </c>
      <c r="C2423" s="5">
        <v>1</v>
      </c>
      <c r="D2423" t="s">
        <v>1754</v>
      </c>
      <c r="E2423" t="s">
        <v>1757</v>
      </c>
      <c r="F2423">
        <v>1424536196</v>
      </c>
      <c r="G2423">
        <v>1421944196</v>
      </c>
      <c r="H2423" t="b">
        <v>0</v>
      </c>
      <c r="I2423">
        <v>1</v>
      </c>
      <c r="J2423" t="b">
        <v>0</v>
      </c>
      <c r="K2423" t="s">
        <v>1815</v>
      </c>
      <c r="L2423">
        <f>ROUND(C2423/B2423*100,0)</f>
        <v>0</v>
      </c>
      <c r="M2423">
        <f>IFERROR(ROUND(C2423/I2423,2),0)</f>
        <v>1</v>
      </c>
      <c r="N2423" t="s">
        <v>1874</v>
      </c>
      <c r="O2423" t="s">
        <v>1875</v>
      </c>
      <c r="P2423" s="10">
        <f t="shared" si="74"/>
        <v>42026.687453703707</v>
      </c>
      <c r="Q2423" s="10">
        <f t="shared" si="75"/>
        <v>42056.687453703707</v>
      </c>
    </row>
    <row r="2424" spans="1:17" hidden="1" x14ac:dyDescent="0.3">
      <c r="A2424" s="7">
        <v>2422</v>
      </c>
      <c r="B2424" s="3">
        <v>500</v>
      </c>
      <c r="C2424" s="5">
        <v>1</v>
      </c>
      <c r="D2424" t="s">
        <v>1754</v>
      </c>
      <c r="E2424" t="s">
        <v>1757</v>
      </c>
      <c r="F2424">
        <v>1426091036</v>
      </c>
      <c r="G2424">
        <v>1423502636</v>
      </c>
      <c r="H2424" t="b">
        <v>0</v>
      </c>
      <c r="I2424">
        <v>1</v>
      </c>
      <c r="J2424" t="b">
        <v>0</v>
      </c>
      <c r="K2424" t="s">
        <v>1815</v>
      </c>
      <c r="L2424">
        <f>ROUND(C2424/B2424*100,0)</f>
        <v>0</v>
      </c>
      <c r="M2424">
        <f>IFERROR(ROUND(C2424/I2424,2),0)</f>
        <v>1</v>
      </c>
      <c r="N2424" t="s">
        <v>1874</v>
      </c>
      <c r="O2424" t="s">
        <v>1875</v>
      </c>
      <c r="P2424" s="10">
        <f t="shared" si="74"/>
        <v>42044.724953703699</v>
      </c>
      <c r="Q2424" s="10">
        <f t="shared" si="75"/>
        <v>42074.683287037042</v>
      </c>
    </row>
    <row r="2425" spans="1:17" hidden="1" x14ac:dyDescent="0.3">
      <c r="A2425" s="7">
        <v>2423</v>
      </c>
      <c r="B2425" s="3">
        <v>60000</v>
      </c>
      <c r="C2425" s="5">
        <v>8</v>
      </c>
      <c r="D2425" t="s">
        <v>1754</v>
      </c>
      <c r="E2425" t="s">
        <v>1757</v>
      </c>
      <c r="F2425">
        <v>1420044890</v>
      </c>
      <c r="G2425">
        <v>1417452890</v>
      </c>
      <c r="H2425" t="b">
        <v>0</v>
      </c>
      <c r="I2425">
        <v>1</v>
      </c>
      <c r="J2425" t="b">
        <v>0</v>
      </c>
      <c r="K2425" t="s">
        <v>1815</v>
      </c>
      <c r="L2425">
        <f>ROUND(C2425/B2425*100,0)</f>
        <v>0</v>
      </c>
      <c r="M2425">
        <f>IFERROR(ROUND(C2425/I2425,2),0)</f>
        <v>8</v>
      </c>
      <c r="N2425" t="s">
        <v>1874</v>
      </c>
      <c r="O2425" t="s">
        <v>1875</v>
      </c>
      <c r="P2425" s="10">
        <f t="shared" si="74"/>
        <v>41974.704745370371</v>
      </c>
      <c r="Q2425" s="10">
        <f t="shared" si="75"/>
        <v>42004.704745370371</v>
      </c>
    </row>
    <row r="2426" spans="1:17" hidden="1" x14ac:dyDescent="0.3">
      <c r="A2426" s="7">
        <v>2424</v>
      </c>
      <c r="B2426" s="3">
        <v>25000</v>
      </c>
      <c r="C2426" s="5">
        <v>310</v>
      </c>
      <c r="D2426" t="s">
        <v>1754</v>
      </c>
      <c r="E2426" t="s">
        <v>1757</v>
      </c>
      <c r="F2426">
        <v>1414445108</v>
      </c>
      <c r="G2426">
        <v>1411853108</v>
      </c>
      <c r="H2426" t="b">
        <v>0</v>
      </c>
      <c r="I2426">
        <v>9</v>
      </c>
      <c r="J2426" t="b">
        <v>0</v>
      </c>
      <c r="K2426" t="s">
        <v>1815</v>
      </c>
      <c r="L2426">
        <f>ROUND(C2426/B2426*100,0)</f>
        <v>1</v>
      </c>
      <c r="M2426">
        <f>IFERROR(ROUND(C2426/I2426,2),0)</f>
        <v>34.44</v>
      </c>
      <c r="N2426" t="s">
        <v>1874</v>
      </c>
      <c r="O2426" t="s">
        <v>1875</v>
      </c>
      <c r="P2426" s="10">
        <f t="shared" si="74"/>
        <v>41909.892453703702</v>
      </c>
      <c r="Q2426" s="10">
        <f t="shared" si="75"/>
        <v>41939.892453703702</v>
      </c>
    </row>
    <row r="2427" spans="1:17" hidden="1" x14ac:dyDescent="0.3">
      <c r="A2427" s="7">
        <v>2425</v>
      </c>
      <c r="B2427" s="3">
        <v>3500</v>
      </c>
      <c r="C2427" s="5">
        <v>1</v>
      </c>
      <c r="D2427" t="s">
        <v>1754</v>
      </c>
      <c r="E2427" t="s">
        <v>1757</v>
      </c>
      <c r="F2427">
        <v>1464386640</v>
      </c>
      <c r="G2427">
        <v>1463090149</v>
      </c>
      <c r="H2427" t="b">
        <v>0</v>
      </c>
      <c r="I2427">
        <v>1</v>
      </c>
      <c r="J2427" t="b">
        <v>0</v>
      </c>
      <c r="K2427" t="s">
        <v>1815</v>
      </c>
      <c r="L2427">
        <f>ROUND(C2427/B2427*100,0)</f>
        <v>0</v>
      </c>
      <c r="M2427">
        <f>IFERROR(ROUND(C2427/I2427,2),0)</f>
        <v>1</v>
      </c>
      <c r="N2427" t="s">
        <v>1874</v>
      </c>
      <c r="O2427" t="s">
        <v>1875</v>
      </c>
      <c r="P2427" s="10">
        <f t="shared" si="74"/>
        <v>42502.913761574076</v>
      </c>
      <c r="Q2427" s="10">
        <f t="shared" si="75"/>
        <v>42517.919444444444</v>
      </c>
    </row>
    <row r="2428" spans="1:17" hidden="1" x14ac:dyDescent="0.3">
      <c r="A2428" s="7">
        <v>2426</v>
      </c>
      <c r="B2428" s="3">
        <v>20000</v>
      </c>
      <c r="C2428" s="5">
        <v>0</v>
      </c>
      <c r="D2428" t="s">
        <v>1754</v>
      </c>
      <c r="E2428" t="s">
        <v>1757</v>
      </c>
      <c r="F2428">
        <v>1439006692</v>
      </c>
      <c r="G2428">
        <v>1433822692</v>
      </c>
      <c r="H2428" t="b">
        <v>0</v>
      </c>
      <c r="I2428">
        <v>0</v>
      </c>
      <c r="J2428" t="b">
        <v>0</v>
      </c>
      <c r="K2428" t="s">
        <v>1815</v>
      </c>
      <c r="L2428">
        <f>ROUND(C2428/B2428*100,0)</f>
        <v>0</v>
      </c>
      <c r="M2428">
        <f>IFERROR(ROUND(C2428/I2428,2),0)</f>
        <v>0</v>
      </c>
      <c r="N2428" t="s">
        <v>1874</v>
      </c>
      <c r="O2428" t="s">
        <v>1875</v>
      </c>
      <c r="P2428" s="10">
        <f t="shared" si="74"/>
        <v>42164.170046296291</v>
      </c>
      <c r="Q2428" s="10">
        <f t="shared" si="75"/>
        <v>42224.170046296291</v>
      </c>
    </row>
    <row r="2429" spans="1:17" hidden="1" x14ac:dyDescent="0.3">
      <c r="A2429" s="7">
        <v>2427</v>
      </c>
      <c r="B2429" s="3">
        <v>50000</v>
      </c>
      <c r="C2429" s="5">
        <v>1</v>
      </c>
      <c r="D2429" t="s">
        <v>1754</v>
      </c>
      <c r="E2429" t="s">
        <v>1757</v>
      </c>
      <c r="F2429">
        <v>1458715133</v>
      </c>
      <c r="G2429">
        <v>1455262733</v>
      </c>
      <c r="H2429" t="b">
        <v>0</v>
      </c>
      <c r="I2429">
        <v>1</v>
      </c>
      <c r="J2429" t="b">
        <v>0</v>
      </c>
      <c r="K2429" t="s">
        <v>1815</v>
      </c>
      <c r="L2429">
        <f>ROUND(C2429/B2429*100,0)</f>
        <v>0</v>
      </c>
      <c r="M2429">
        <f>IFERROR(ROUND(C2429/I2429,2),0)</f>
        <v>1</v>
      </c>
      <c r="N2429" t="s">
        <v>1874</v>
      </c>
      <c r="O2429" t="s">
        <v>1875</v>
      </c>
      <c r="P2429" s="10">
        <f t="shared" si="74"/>
        <v>42412.318668981476</v>
      </c>
      <c r="Q2429" s="10">
        <f t="shared" si="75"/>
        <v>42452.277002314819</v>
      </c>
    </row>
    <row r="2430" spans="1:17" hidden="1" x14ac:dyDescent="0.3">
      <c r="A2430" s="7">
        <v>2428</v>
      </c>
      <c r="B2430" s="3">
        <v>35000</v>
      </c>
      <c r="C2430" s="5">
        <v>1</v>
      </c>
      <c r="D2430" t="s">
        <v>1754</v>
      </c>
      <c r="E2430" t="s">
        <v>1757</v>
      </c>
      <c r="F2430">
        <v>1426182551</v>
      </c>
      <c r="G2430">
        <v>1423594151</v>
      </c>
      <c r="H2430" t="b">
        <v>0</v>
      </c>
      <c r="I2430">
        <v>1</v>
      </c>
      <c r="J2430" t="b">
        <v>0</v>
      </c>
      <c r="K2430" t="s">
        <v>1815</v>
      </c>
      <c r="L2430">
        <f>ROUND(C2430/B2430*100,0)</f>
        <v>0</v>
      </c>
      <c r="M2430">
        <f>IFERROR(ROUND(C2430/I2430,2),0)</f>
        <v>1</v>
      </c>
      <c r="N2430" t="s">
        <v>1874</v>
      </c>
      <c r="O2430" t="s">
        <v>1875</v>
      </c>
      <c r="P2430" s="10">
        <f t="shared" si="74"/>
        <v>42045.784155092595</v>
      </c>
      <c r="Q2430" s="10">
        <f t="shared" si="75"/>
        <v>42075.742488425924</v>
      </c>
    </row>
    <row r="2431" spans="1:17" hidden="1" x14ac:dyDescent="0.3">
      <c r="A2431" s="7">
        <v>2429</v>
      </c>
      <c r="B2431" s="3">
        <v>140000</v>
      </c>
      <c r="C2431" s="5">
        <v>2005</v>
      </c>
      <c r="D2431" t="s">
        <v>1754</v>
      </c>
      <c r="E2431" t="s">
        <v>1767</v>
      </c>
      <c r="F2431">
        <v>1486313040</v>
      </c>
      <c r="G2431">
        <v>1483131966</v>
      </c>
      <c r="H2431" t="b">
        <v>0</v>
      </c>
      <c r="I2431">
        <v>4</v>
      </c>
      <c r="J2431" t="b">
        <v>0</v>
      </c>
      <c r="K2431" t="s">
        <v>1815</v>
      </c>
      <c r="L2431">
        <f>ROUND(C2431/B2431*100,0)</f>
        <v>1</v>
      </c>
      <c r="M2431">
        <f>IFERROR(ROUND(C2431/I2431,2),0)</f>
        <v>501.25</v>
      </c>
      <c r="N2431" t="s">
        <v>1874</v>
      </c>
      <c r="O2431" t="s">
        <v>1875</v>
      </c>
      <c r="P2431" s="10">
        <f t="shared" si="74"/>
        <v>42734.879236111112</v>
      </c>
      <c r="Q2431" s="10">
        <f t="shared" si="75"/>
        <v>42771.697222222225</v>
      </c>
    </row>
    <row r="2432" spans="1:17" hidden="1" x14ac:dyDescent="0.3">
      <c r="A2432" s="7">
        <v>2430</v>
      </c>
      <c r="B2432" s="3">
        <v>3000</v>
      </c>
      <c r="C2432" s="5">
        <v>21</v>
      </c>
      <c r="D2432" t="s">
        <v>1754</v>
      </c>
      <c r="E2432" t="s">
        <v>1757</v>
      </c>
      <c r="F2432">
        <v>1455246504</v>
      </c>
      <c r="G2432">
        <v>1452654504</v>
      </c>
      <c r="H2432" t="b">
        <v>0</v>
      </c>
      <c r="I2432">
        <v>2</v>
      </c>
      <c r="J2432" t="b">
        <v>0</v>
      </c>
      <c r="K2432" t="s">
        <v>1815</v>
      </c>
      <c r="L2432">
        <f>ROUND(C2432/B2432*100,0)</f>
        <v>1</v>
      </c>
      <c r="M2432">
        <f>IFERROR(ROUND(C2432/I2432,2),0)</f>
        <v>10.5</v>
      </c>
      <c r="N2432" t="s">
        <v>1874</v>
      </c>
      <c r="O2432" t="s">
        <v>1875</v>
      </c>
      <c r="P2432" s="10">
        <f t="shared" si="74"/>
        <v>42382.130833333329</v>
      </c>
      <c r="Q2432" s="10">
        <f t="shared" si="75"/>
        <v>42412.130833333329</v>
      </c>
    </row>
    <row r="2433" spans="1:17" hidden="1" x14ac:dyDescent="0.3">
      <c r="A2433" s="7">
        <v>2431</v>
      </c>
      <c r="B2433" s="3">
        <v>100000</v>
      </c>
      <c r="C2433" s="5">
        <v>2</v>
      </c>
      <c r="D2433" t="s">
        <v>1754</v>
      </c>
      <c r="E2433" t="s">
        <v>1757</v>
      </c>
      <c r="F2433">
        <v>1467080613</v>
      </c>
      <c r="G2433">
        <v>1461896613</v>
      </c>
      <c r="H2433" t="b">
        <v>0</v>
      </c>
      <c r="I2433">
        <v>2</v>
      </c>
      <c r="J2433" t="b">
        <v>0</v>
      </c>
      <c r="K2433" t="s">
        <v>1815</v>
      </c>
      <c r="L2433">
        <f>ROUND(C2433/B2433*100,0)</f>
        <v>0</v>
      </c>
      <c r="M2433">
        <f>IFERROR(ROUND(C2433/I2433,2),0)</f>
        <v>1</v>
      </c>
      <c r="N2433" t="s">
        <v>1874</v>
      </c>
      <c r="O2433" t="s">
        <v>1875</v>
      </c>
      <c r="P2433" s="10">
        <f t="shared" si="74"/>
        <v>42489.099687499998</v>
      </c>
      <c r="Q2433" s="10">
        <f t="shared" si="75"/>
        <v>42549.099687499998</v>
      </c>
    </row>
    <row r="2434" spans="1:17" hidden="1" x14ac:dyDescent="0.3">
      <c r="A2434" s="7">
        <v>2432</v>
      </c>
      <c r="B2434" s="3">
        <v>14000</v>
      </c>
      <c r="C2434" s="5">
        <v>2</v>
      </c>
      <c r="D2434" t="s">
        <v>1754</v>
      </c>
      <c r="E2434" t="s">
        <v>1757</v>
      </c>
      <c r="F2434">
        <v>1425791697</v>
      </c>
      <c r="G2434">
        <v>1423199697</v>
      </c>
      <c r="H2434" t="b">
        <v>0</v>
      </c>
      <c r="I2434">
        <v>2</v>
      </c>
      <c r="J2434" t="b">
        <v>0</v>
      </c>
      <c r="K2434" t="s">
        <v>1815</v>
      </c>
      <c r="L2434">
        <f>ROUND(C2434/B2434*100,0)</f>
        <v>0</v>
      </c>
      <c r="M2434">
        <f>IFERROR(ROUND(C2434/I2434,2),0)</f>
        <v>1</v>
      </c>
      <c r="N2434" t="s">
        <v>1874</v>
      </c>
      <c r="O2434" t="s">
        <v>1875</v>
      </c>
      <c r="P2434" s="10">
        <f t="shared" si="74"/>
        <v>42041.218715277777</v>
      </c>
      <c r="Q2434" s="10">
        <f t="shared" si="75"/>
        <v>42071.218715277777</v>
      </c>
    </row>
    <row r="2435" spans="1:17" hidden="1" x14ac:dyDescent="0.3">
      <c r="A2435" s="7">
        <v>2433</v>
      </c>
      <c r="B2435" s="3">
        <v>10000</v>
      </c>
      <c r="C2435" s="5">
        <v>0</v>
      </c>
      <c r="D2435" t="s">
        <v>1754</v>
      </c>
      <c r="E2435" t="s">
        <v>1757</v>
      </c>
      <c r="F2435">
        <v>1456608943</v>
      </c>
      <c r="G2435">
        <v>1454016943</v>
      </c>
      <c r="H2435" t="b">
        <v>0</v>
      </c>
      <c r="I2435">
        <v>0</v>
      </c>
      <c r="J2435" t="b">
        <v>0</v>
      </c>
      <c r="K2435" t="s">
        <v>1815</v>
      </c>
      <c r="L2435">
        <f>ROUND(C2435/B2435*100,0)</f>
        <v>0</v>
      </c>
      <c r="M2435">
        <f>IFERROR(ROUND(C2435/I2435,2),0)</f>
        <v>0</v>
      </c>
      <c r="N2435" t="s">
        <v>1874</v>
      </c>
      <c r="O2435" t="s">
        <v>1875</v>
      </c>
      <c r="P2435" s="10">
        <f t="shared" ref="P2435:P2498" si="76">(((G2435/60)/60/24)+DATE(1970,1,1))</f>
        <v>42397.89980324074</v>
      </c>
      <c r="Q2435" s="10">
        <f t="shared" ref="Q2435:Q2498" si="77">(((F2435/60)/60/24)+DATE(1970,1,1))</f>
        <v>42427.89980324074</v>
      </c>
    </row>
    <row r="2436" spans="1:17" hidden="1" x14ac:dyDescent="0.3">
      <c r="A2436" s="7">
        <v>2434</v>
      </c>
      <c r="B2436" s="3">
        <v>20000</v>
      </c>
      <c r="C2436" s="5">
        <v>26</v>
      </c>
      <c r="D2436" t="s">
        <v>1754</v>
      </c>
      <c r="E2436" t="s">
        <v>1757</v>
      </c>
      <c r="F2436">
        <v>1438662474</v>
      </c>
      <c r="G2436">
        <v>1435206474</v>
      </c>
      <c r="H2436" t="b">
        <v>0</v>
      </c>
      <c r="I2436">
        <v>2</v>
      </c>
      <c r="J2436" t="b">
        <v>0</v>
      </c>
      <c r="K2436" t="s">
        <v>1815</v>
      </c>
      <c r="L2436">
        <f>ROUND(C2436/B2436*100,0)</f>
        <v>0</v>
      </c>
      <c r="M2436">
        <f>IFERROR(ROUND(C2436/I2436,2),0)</f>
        <v>13</v>
      </c>
      <c r="N2436" t="s">
        <v>1874</v>
      </c>
      <c r="O2436" t="s">
        <v>1875</v>
      </c>
      <c r="P2436" s="10">
        <f t="shared" si="76"/>
        <v>42180.18604166666</v>
      </c>
      <c r="Q2436" s="10">
        <f t="shared" si="77"/>
        <v>42220.18604166666</v>
      </c>
    </row>
    <row r="2437" spans="1:17" hidden="1" x14ac:dyDescent="0.3">
      <c r="A2437" s="7">
        <v>2435</v>
      </c>
      <c r="B2437" s="3">
        <v>250000</v>
      </c>
      <c r="C2437" s="5">
        <v>1224</v>
      </c>
      <c r="D2437" t="s">
        <v>1754</v>
      </c>
      <c r="E2437" t="s">
        <v>1768</v>
      </c>
      <c r="F2437">
        <v>1444027186</v>
      </c>
      <c r="G2437">
        <v>1441435186</v>
      </c>
      <c r="H2437" t="b">
        <v>0</v>
      </c>
      <c r="I2437">
        <v>4</v>
      </c>
      <c r="J2437" t="b">
        <v>0</v>
      </c>
      <c r="K2437" t="s">
        <v>1815</v>
      </c>
      <c r="L2437">
        <f>ROUND(C2437/B2437*100,0)</f>
        <v>0</v>
      </c>
      <c r="M2437">
        <f>IFERROR(ROUND(C2437/I2437,2),0)</f>
        <v>306</v>
      </c>
      <c r="N2437" t="s">
        <v>1874</v>
      </c>
      <c r="O2437" t="s">
        <v>1875</v>
      </c>
      <c r="P2437" s="10">
        <f t="shared" si="76"/>
        <v>42252.277615740735</v>
      </c>
      <c r="Q2437" s="10">
        <f t="shared" si="77"/>
        <v>42282.277615740735</v>
      </c>
    </row>
    <row r="2438" spans="1:17" hidden="1" x14ac:dyDescent="0.3">
      <c r="A2438" s="7">
        <v>2436</v>
      </c>
      <c r="B2438" s="3">
        <v>117000</v>
      </c>
      <c r="C2438" s="5">
        <v>45</v>
      </c>
      <c r="D2438" t="s">
        <v>1754</v>
      </c>
      <c r="E2438" t="s">
        <v>1762</v>
      </c>
      <c r="F2438">
        <v>1454078770</v>
      </c>
      <c r="G2438">
        <v>1448894770</v>
      </c>
      <c r="H2438" t="b">
        <v>0</v>
      </c>
      <c r="I2438">
        <v>2</v>
      </c>
      <c r="J2438" t="b">
        <v>0</v>
      </c>
      <c r="K2438" t="s">
        <v>1815</v>
      </c>
      <c r="L2438">
        <f>ROUND(C2438/B2438*100,0)</f>
        <v>0</v>
      </c>
      <c r="M2438">
        <f>IFERROR(ROUND(C2438/I2438,2),0)</f>
        <v>22.5</v>
      </c>
      <c r="N2438" t="s">
        <v>1874</v>
      </c>
      <c r="O2438" t="s">
        <v>1875</v>
      </c>
      <c r="P2438" s="10">
        <f t="shared" si="76"/>
        <v>42338.615393518514</v>
      </c>
      <c r="Q2438" s="10">
        <f t="shared" si="77"/>
        <v>42398.615393518514</v>
      </c>
    </row>
    <row r="2439" spans="1:17" hidden="1" x14ac:dyDescent="0.3">
      <c r="A2439" s="7">
        <v>2437</v>
      </c>
      <c r="B2439" s="3">
        <v>8000</v>
      </c>
      <c r="C2439" s="5">
        <v>0</v>
      </c>
      <c r="D2439" t="s">
        <v>1754</v>
      </c>
      <c r="E2439" t="s">
        <v>1757</v>
      </c>
      <c r="F2439">
        <v>1426615200</v>
      </c>
      <c r="G2439">
        <v>1422400188</v>
      </c>
      <c r="H2439" t="b">
        <v>0</v>
      </c>
      <c r="I2439">
        <v>0</v>
      </c>
      <c r="J2439" t="b">
        <v>0</v>
      </c>
      <c r="K2439" t="s">
        <v>1815</v>
      </c>
      <c r="L2439">
        <f>ROUND(C2439/B2439*100,0)</f>
        <v>0</v>
      </c>
      <c r="M2439">
        <f>IFERROR(ROUND(C2439/I2439,2),0)</f>
        <v>0</v>
      </c>
      <c r="N2439" t="s">
        <v>1874</v>
      </c>
      <c r="O2439" t="s">
        <v>1875</v>
      </c>
      <c r="P2439" s="10">
        <f t="shared" si="76"/>
        <v>42031.965138888889</v>
      </c>
      <c r="Q2439" s="10">
        <f t="shared" si="77"/>
        <v>42080.75</v>
      </c>
    </row>
    <row r="2440" spans="1:17" hidden="1" x14ac:dyDescent="0.3">
      <c r="A2440" s="7">
        <v>2438</v>
      </c>
      <c r="B2440" s="3">
        <v>15000</v>
      </c>
      <c r="C2440" s="5">
        <v>50</v>
      </c>
      <c r="D2440" t="s">
        <v>1754</v>
      </c>
      <c r="E2440" t="s">
        <v>1757</v>
      </c>
      <c r="F2440">
        <v>1449529062</v>
      </c>
      <c r="G2440">
        <v>1444341462</v>
      </c>
      <c r="H2440" t="b">
        <v>0</v>
      </c>
      <c r="I2440">
        <v>1</v>
      </c>
      <c r="J2440" t="b">
        <v>0</v>
      </c>
      <c r="K2440" t="s">
        <v>1815</v>
      </c>
      <c r="L2440">
        <f>ROUND(C2440/B2440*100,0)</f>
        <v>0</v>
      </c>
      <c r="M2440">
        <f>IFERROR(ROUND(C2440/I2440,2),0)</f>
        <v>50</v>
      </c>
      <c r="N2440" t="s">
        <v>1874</v>
      </c>
      <c r="O2440" t="s">
        <v>1875</v>
      </c>
      <c r="P2440" s="10">
        <f t="shared" si="76"/>
        <v>42285.91506944444</v>
      </c>
      <c r="Q2440" s="10">
        <f t="shared" si="77"/>
        <v>42345.956736111111</v>
      </c>
    </row>
    <row r="2441" spans="1:17" hidden="1" x14ac:dyDescent="0.3">
      <c r="A2441" s="7">
        <v>2439</v>
      </c>
      <c r="B2441" s="3">
        <v>10000</v>
      </c>
      <c r="C2441" s="5">
        <v>0</v>
      </c>
      <c r="D2441" t="s">
        <v>1754</v>
      </c>
      <c r="E2441" t="s">
        <v>1757</v>
      </c>
      <c r="F2441">
        <v>1445197129</v>
      </c>
      <c r="G2441">
        <v>1442605129</v>
      </c>
      <c r="H2441" t="b">
        <v>0</v>
      </c>
      <c r="I2441">
        <v>0</v>
      </c>
      <c r="J2441" t="b">
        <v>0</v>
      </c>
      <c r="K2441" t="s">
        <v>1815</v>
      </c>
      <c r="L2441">
        <f>ROUND(C2441/B2441*100,0)</f>
        <v>0</v>
      </c>
      <c r="M2441">
        <f>IFERROR(ROUND(C2441/I2441,2),0)</f>
        <v>0</v>
      </c>
      <c r="N2441" t="s">
        <v>1874</v>
      </c>
      <c r="O2441" t="s">
        <v>1875</v>
      </c>
      <c r="P2441" s="10">
        <f t="shared" si="76"/>
        <v>42265.818622685183</v>
      </c>
      <c r="Q2441" s="10">
        <f t="shared" si="77"/>
        <v>42295.818622685183</v>
      </c>
    </row>
    <row r="2442" spans="1:17" hidden="1" x14ac:dyDescent="0.3">
      <c r="A2442" s="7">
        <v>2440</v>
      </c>
      <c r="B2442" s="3">
        <v>5000</v>
      </c>
      <c r="C2442" s="5">
        <v>10</v>
      </c>
      <c r="D2442" t="s">
        <v>1754</v>
      </c>
      <c r="E2442" t="s">
        <v>1775</v>
      </c>
      <c r="F2442">
        <v>1455399313</v>
      </c>
      <c r="G2442">
        <v>1452807313</v>
      </c>
      <c r="H2442" t="b">
        <v>0</v>
      </c>
      <c r="I2442">
        <v>2</v>
      </c>
      <c r="J2442" t="b">
        <v>0</v>
      </c>
      <c r="K2442" t="s">
        <v>1815</v>
      </c>
      <c r="L2442">
        <f>ROUND(C2442/B2442*100,0)</f>
        <v>0</v>
      </c>
      <c r="M2442">
        <f>IFERROR(ROUND(C2442/I2442,2),0)</f>
        <v>5</v>
      </c>
      <c r="N2442" t="s">
        <v>1874</v>
      </c>
      <c r="O2442" t="s">
        <v>1875</v>
      </c>
      <c r="P2442" s="10">
        <f t="shared" si="76"/>
        <v>42383.899456018517</v>
      </c>
      <c r="Q2442" s="10">
        <f t="shared" si="77"/>
        <v>42413.899456018517</v>
      </c>
    </row>
    <row r="2443" spans="1:17" hidden="1" x14ac:dyDescent="0.3">
      <c r="A2443" s="7">
        <v>2441</v>
      </c>
      <c r="B2443" s="3">
        <v>7500</v>
      </c>
      <c r="C2443" s="5">
        <v>8091</v>
      </c>
      <c r="D2443" t="s">
        <v>1752</v>
      </c>
      <c r="E2443" t="s">
        <v>1757</v>
      </c>
      <c r="F2443">
        <v>1437627540</v>
      </c>
      <c r="G2443">
        <v>1435806054</v>
      </c>
      <c r="H2443" t="b">
        <v>0</v>
      </c>
      <c r="I2443">
        <v>109</v>
      </c>
      <c r="J2443" t="b">
        <v>1</v>
      </c>
      <c r="K2443" t="s">
        <v>1829</v>
      </c>
      <c r="L2443">
        <f>ROUND(C2443/B2443*100,0)</f>
        <v>108</v>
      </c>
      <c r="M2443">
        <f>IFERROR(ROUND(C2443/I2443,2),0)</f>
        <v>74.23</v>
      </c>
      <c r="N2443" t="s">
        <v>1874</v>
      </c>
      <c r="O2443" t="s">
        <v>1890</v>
      </c>
      <c r="P2443" s="10">
        <f t="shared" si="76"/>
        <v>42187.125625000001</v>
      </c>
      <c r="Q2443" s="10">
        <f t="shared" si="77"/>
        <v>42208.207638888889</v>
      </c>
    </row>
    <row r="2444" spans="1:17" hidden="1" x14ac:dyDescent="0.3">
      <c r="A2444" s="7">
        <v>2442</v>
      </c>
      <c r="B2444" s="3">
        <v>24000</v>
      </c>
      <c r="C2444" s="5">
        <v>30226</v>
      </c>
      <c r="D2444" t="s">
        <v>1752</v>
      </c>
      <c r="E2444" t="s">
        <v>1757</v>
      </c>
      <c r="F2444">
        <v>1426777228</v>
      </c>
      <c r="G2444">
        <v>1424188828</v>
      </c>
      <c r="H2444" t="b">
        <v>0</v>
      </c>
      <c r="I2444">
        <v>372</v>
      </c>
      <c r="J2444" t="b">
        <v>1</v>
      </c>
      <c r="K2444" t="s">
        <v>1829</v>
      </c>
      <c r="L2444">
        <f>ROUND(C2444/B2444*100,0)</f>
        <v>126</v>
      </c>
      <c r="M2444">
        <f>IFERROR(ROUND(C2444/I2444,2),0)</f>
        <v>81.25</v>
      </c>
      <c r="N2444" t="s">
        <v>1874</v>
      </c>
      <c r="O2444" t="s">
        <v>1890</v>
      </c>
      <c r="P2444" s="10">
        <f t="shared" si="76"/>
        <v>42052.666990740734</v>
      </c>
      <c r="Q2444" s="10">
        <f t="shared" si="77"/>
        <v>42082.625324074077</v>
      </c>
    </row>
    <row r="2445" spans="1:17" hidden="1" x14ac:dyDescent="0.3">
      <c r="A2445" s="7">
        <v>2443</v>
      </c>
      <c r="B2445" s="3">
        <v>20000</v>
      </c>
      <c r="C2445" s="5">
        <v>40502.99</v>
      </c>
      <c r="D2445" t="s">
        <v>1752</v>
      </c>
      <c r="E2445" t="s">
        <v>1757</v>
      </c>
      <c r="F2445">
        <v>1408114822</v>
      </c>
      <c r="G2445">
        <v>1405522822</v>
      </c>
      <c r="H2445" t="b">
        <v>0</v>
      </c>
      <c r="I2445">
        <v>311</v>
      </c>
      <c r="J2445" t="b">
        <v>1</v>
      </c>
      <c r="K2445" t="s">
        <v>1829</v>
      </c>
      <c r="L2445">
        <f>ROUND(C2445/B2445*100,0)</f>
        <v>203</v>
      </c>
      <c r="M2445">
        <f>IFERROR(ROUND(C2445/I2445,2),0)</f>
        <v>130.22999999999999</v>
      </c>
      <c r="N2445" t="s">
        <v>1874</v>
      </c>
      <c r="O2445" t="s">
        <v>1890</v>
      </c>
      <c r="P2445" s="10">
        <f t="shared" si="76"/>
        <v>41836.625254629631</v>
      </c>
      <c r="Q2445" s="10">
        <f t="shared" si="77"/>
        <v>41866.625254629631</v>
      </c>
    </row>
    <row r="2446" spans="1:17" hidden="1" x14ac:dyDescent="0.3">
      <c r="A2446" s="7">
        <v>2444</v>
      </c>
      <c r="B2446" s="3">
        <v>3000</v>
      </c>
      <c r="C2446" s="5">
        <v>3258</v>
      </c>
      <c r="D2446" t="s">
        <v>1752</v>
      </c>
      <c r="E2446" t="s">
        <v>1757</v>
      </c>
      <c r="F2446">
        <v>1464199591</v>
      </c>
      <c r="G2446">
        <v>1461607591</v>
      </c>
      <c r="H2446" t="b">
        <v>0</v>
      </c>
      <c r="I2446">
        <v>61</v>
      </c>
      <c r="J2446" t="b">
        <v>1</v>
      </c>
      <c r="K2446" t="s">
        <v>1829</v>
      </c>
      <c r="L2446">
        <f>ROUND(C2446/B2446*100,0)</f>
        <v>109</v>
      </c>
      <c r="M2446">
        <f>IFERROR(ROUND(C2446/I2446,2),0)</f>
        <v>53.41</v>
      </c>
      <c r="N2446" t="s">
        <v>1874</v>
      </c>
      <c r="O2446" t="s">
        <v>1890</v>
      </c>
      <c r="P2446" s="10">
        <f t="shared" si="76"/>
        <v>42485.754525462966</v>
      </c>
      <c r="Q2446" s="10">
        <f t="shared" si="77"/>
        <v>42515.754525462966</v>
      </c>
    </row>
    <row r="2447" spans="1:17" hidden="1" x14ac:dyDescent="0.3">
      <c r="A2447" s="7">
        <v>2445</v>
      </c>
      <c r="B2447" s="3">
        <v>5000</v>
      </c>
      <c r="C2447" s="5">
        <v>8640</v>
      </c>
      <c r="D2447" t="s">
        <v>1752</v>
      </c>
      <c r="E2447" t="s">
        <v>1757</v>
      </c>
      <c r="F2447">
        <v>1443242021</v>
      </c>
      <c r="G2447">
        <v>1440650021</v>
      </c>
      <c r="H2447" t="b">
        <v>0</v>
      </c>
      <c r="I2447">
        <v>115</v>
      </c>
      <c r="J2447" t="b">
        <v>1</v>
      </c>
      <c r="K2447" t="s">
        <v>1829</v>
      </c>
      <c r="L2447">
        <f>ROUND(C2447/B2447*100,0)</f>
        <v>173</v>
      </c>
      <c r="M2447">
        <f>IFERROR(ROUND(C2447/I2447,2),0)</f>
        <v>75.13</v>
      </c>
      <c r="N2447" t="s">
        <v>1874</v>
      </c>
      <c r="O2447" t="s">
        <v>1890</v>
      </c>
      <c r="P2447" s="10">
        <f t="shared" si="76"/>
        <v>42243.190057870372</v>
      </c>
      <c r="Q2447" s="10">
        <f t="shared" si="77"/>
        <v>42273.190057870372</v>
      </c>
    </row>
    <row r="2448" spans="1:17" hidden="1" x14ac:dyDescent="0.3">
      <c r="A2448" s="7">
        <v>2446</v>
      </c>
      <c r="B2448" s="3">
        <v>5000</v>
      </c>
      <c r="C2448" s="5">
        <v>8399</v>
      </c>
      <c r="D2448" t="s">
        <v>1752</v>
      </c>
      <c r="E2448" t="s">
        <v>1757</v>
      </c>
      <c r="F2448">
        <v>1480174071</v>
      </c>
      <c r="G2448">
        <v>1477578471</v>
      </c>
      <c r="H2448" t="b">
        <v>0</v>
      </c>
      <c r="I2448">
        <v>111</v>
      </c>
      <c r="J2448" t="b">
        <v>1</v>
      </c>
      <c r="K2448" t="s">
        <v>1829</v>
      </c>
      <c r="L2448">
        <f>ROUND(C2448/B2448*100,0)</f>
        <v>168</v>
      </c>
      <c r="M2448">
        <f>IFERROR(ROUND(C2448/I2448,2),0)</f>
        <v>75.67</v>
      </c>
      <c r="N2448" t="s">
        <v>1874</v>
      </c>
      <c r="O2448" t="s">
        <v>1890</v>
      </c>
      <c r="P2448" s="10">
        <f t="shared" si="76"/>
        <v>42670.602673611109</v>
      </c>
      <c r="Q2448" s="10">
        <f t="shared" si="77"/>
        <v>42700.64434027778</v>
      </c>
    </row>
    <row r="2449" spans="1:17" hidden="1" x14ac:dyDescent="0.3">
      <c r="A2449" s="7">
        <v>2447</v>
      </c>
      <c r="B2449" s="3">
        <v>2500</v>
      </c>
      <c r="C2449" s="5">
        <v>10680</v>
      </c>
      <c r="D2449" t="s">
        <v>1752</v>
      </c>
      <c r="E2449" t="s">
        <v>1757</v>
      </c>
      <c r="F2449">
        <v>1478923200</v>
      </c>
      <c r="G2449">
        <v>1476184593</v>
      </c>
      <c r="H2449" t="b">
        <v>0</v>
      </c>
      <c r="I2449">
        <v>337</v>
      </c>
      <c r="J2449" t="b">
        <v>1</v>
      </c>
      <c r="K2449" t="s">
        <v>1829</v>
      </c>
      <c r="L2449">
        <f>ROUND(C2449/B2449*100,0)</f>
        <v>427</v>
      </c>
      <c r="M2449">
        <f>IFERROR(ROUND(C2449/I2449,2),0)</f>
        <v>31.69</v>
      </c>
      <c r="N2449" t="s">
        <v>1874</v>
      </c>
      <c r="O2449" t="s">
        <v>1890</v>
      </c>
      <c r="P2449" s="10">
        <f t="shared" si="76"/>
        <v>42654.469826388886</v>
      </c>
      <c r="Q2449" s="10">
        <f t="shared" si="77"/>
        <v>42686.166666666672</v>
      </c>
    </row>
    <row r="2450" spans="1:17" hidden="1" x14ac:dyDescent="0.3">
      <c r="A2450" s="7">
        <v>2448</v>
      </c>
      <c r="B2450" s="3">
        <v>400</v>
      </c>
      <c r="C2450" s="5">
        <v>430</v>
      </c>
      <c r="D2450" t="s">
        <v>1752</v>
      </c>
      <c r="E2450" t="s">
        <v>1757</v>
      </c>
      <c r="F2450">
        <v>1472621760</v>
      </c>
      <c r="G2450">
        <v>1472110513</v>
      </c>
      <c r="H2450" t="b">
        <v>0</v>
      </c>
      <c r="I2450">
        <v>9</v>
      </c>
      <c r="J2450" t="b">
        <v>1</v>
      </c>
      <c r="K2450" t="s">
        <v>1829</v>
      </c>
      <c r="L2450">
        <f>ROUND(C2450/B2450*100,0)</f>
        <v>108</v>
      </c>
      <c r="M2450">
        <f>IFERROR(ROUND(C2450/I2450,2),0)</f>
        <v>47.78</v>
      </c>
      <c r="N2450" t="s">
        <v>1874</v>
      </c>
      <c r="O2450" t="s">
        <v>1890</v>
      </c>
      <c r="P2450" s="10">
        <f t="shared" si="76"/>
        <v>42607.316122685181</v>
      </c>
      <c r="Q2450" s="10">
        <f t="shared" si="77"/>
        <v>42613.233333333337</v>
      </c>
    </row>
    <row r="2451" spans="1:17" hidden="1" x14ac:dyDescent="0.3">
      <c r="A2451" s="7">
        <v>2449</v>
      </c>
      <c r="B2451" s="3">
        <v>10000</v>
      </c>
      <c r="C2451" s="5">
        <v>10800</v>
      </c>
      <c r="D2451" t="s">
        <v>1752</v>
      </c>
      <c r="E2451" t="s">
        <v>1757</v>
      </c>
      <c r="F2451">
        <v>1417321515</v>
      </c>
      <c r="G2451">
        <v>1414725915</v>
      </c>
      <c r="H2451" t="b">
        <v>0</v>
      </c>
      <c r="I2451">
        <v>120</v>
      </c>
      <c r="J2451" t="b">
        <v>1</v>
      </c>
      <c r="K2451" t="s">
        <v>1829</v>
      </c>
      <c r="L2451">
        <f>ROUND(C2451/B2451*100,0)</f>
        <v>108</v>
      </c>
      <c r="M2451">
        <f>IFERROR(ROUND(C2451/I2451,2),0)</f>
        <v>90</v>
      </c>
      <c r="N2451" t="s">
        <v>1874</v>
      </c>
      <c r="O2451" t="s">
        <v>1890</v>
      </c>
      <c r="P2451" s="10">
        <f t="shared" si="76"/>
        <v>41943.142534722225</v>
      </c>
      <c r="Q2451" s="10">
        <f t="shared" si="77"/>
        <v>41973.184201388889</v>
      </c>
    </row>
    <row r="2452" spans="1:17" hidden="1" x14ac:dyDescent="0.3">
      <c r="A2452" s="7">
        <v>2450</v>
      </c>
      <c r="B2452" s="3">
        <v>15000</v>
      </c>
      <c r="C2452" s="5">
        <v>15230.03</v>
      </c>
      <c r="D2452" t="s">
        <v>1752</v>
      </c>
      <c r="E2452" t="s">
        <v>1757</v>
      </c>
      <c r="F2452">
        <v>1414465860</v>
      </c>
      <c r="G2452">
        <v>1411177456</v>
      </c>
      <c r="H2452" t="b">
        <v>0</v>
      </c>
      <c r="I2452">
        <v>102</v>
      </c>
      <c r="J2452" t="b">
        <v>1</v>
      </c>
      <c r="K2452" t="s">
        <v>1829</v>
      </c>
      <c r="L2452">
        <f>ROUND(C2452/B2452*100,0)</f>
        <v>102</v>
      </c>
      <c r="M2452">
        <f>IFERROR(ROUND(C2452/I2452,2),0)</f>
        <v>149.31</v>
      </c>
      <c r="N2452" t="s">
        <v>1874</v>
      </c>
      <c r="O2452" t="s">
        <v>1890</v>
      </c>
      <c r="P2452" s="10">
        <f t="shared" si="76"/>
        <v>41902.07240740741</v>
      </c>
      <c r="Q2452" s="10">
        <f t="shared" si="77"/>
        <v>41940.132638888892</v>
      </c>
    </row>
    <row r="2453" spans="1:17" hidden="1" x14ac:dyDescent="0.3">
      <c r="A2453" s="7">
        <v>2451</v>
      </c>
      <c r="B2453" s="3">
        <v>10000</v>
      </c>
      <c r="C2453" s="5">
        <v>11545</v>
      </c>
      <c r="D2453" t="s">
        <v>1752</v>
      </c>
      <c r="E2453" t="s">
        <v>1757</v>
      </c>
      <c r="F2453">
        <v>1488750490</v>
      </c>
      <c r="G2453">
        <v>1487022490</v>
      </c>
      <c r="H2453" t="b">
        <v>0</v>
      </c>
      <c r="I2453">
        <v>186</v>
      </c>
      <c r="J2453" t="b">
        <v>1</v>
      </c>
      <c r="K2453" t="s">
        <v>1829</v>
      </c>
      <c r="L2453">
        <f>ROUND(C2453/B2453*100,0)</f>
        <v>115</v>
      </c>
      <c r="M2453">
        <f>IFERROR(ROUND(C2453/I2453,2),0)</f>
        <v>62.07</v>
      </c>
      <c r="N2453" t="s">
        <v>1874</v>
      </c>
      <c r="O2453" t="s">
        <v>1890</v>
      </c>
      <c r="P2453" s="10">
        <f t="shared" si="76"/>
        <v>42779.908449074079</v>
      </c>
      <c r="Q2453" s="10">
        <f t="shared" si="77"/>
        <v>42799.908449074079</v>
      </c>
    </row>
    <row r="2454" spans="1:17" hidden="1" x14ac:dyDescent="0.3">
      <c r="A2454" s="7">
        <v>2452</v>
      </c>
      <c r="B2454" s="3">
        <v>600</v>
      </c>
      <c r="C2454" s="5">
        <v>801</v>
      </c>
      <c r="D2454" t="s">
        <v>1752</v>
      </c>
      <c r="E2454" t="s">
        <v>1757</v>
      </c>
      <c r="F2454">
        <v>1451430000</v>
      </c>
      <c r="G2454">
        <v>1448914500</v>
      </c>
      <c r="H2454" t="b">
        <v>0</v>
      </c>
      <c r="I2454">
        <v>15</v>
      </c>
      <c r="J2454" t="b">
        <v>1</v>
      </c>
      <c r="K2454" t="s">
        <v>1829</v>
      </c>
      <c r="L2454">
        <f>ROUND(C2454/B2454*100,0)</f>
        <v>134</v>
      </c>
      <c r="M2454">
        <f>IFERROR(ROUND(C2454/I2454,2),0)</f>
        <v>53.4</v>
      </c>
      <c r="N2454" t="s">
        <v>1874</v>
      </c>
      <c r="O2454" t="s">
        <v>1890</v>
      </c>
      <c r="P2454" s="10">
        <f t="shared" si="76"/>
        <v>42338.84375</v>
      </c>
      <c r="Q2454" s="10">
        <f t="shared" si="77"/>
        <v>42367.958333333328</v>
      </c>
    </row>
    <row r="2455" spans="1:17" hidden="1" x14ac:dyDescent="0.3">
      <c r="A2455" s="7">
        <v>2453</v>
      </c>
      <c r="B2455" s="3">
        <v>3000</v>
      </c>
      <c r="C2455" s="5">
        <v>4641</v>
      </c>
      <c r="D2455" t="s">
        <v>1752</v>
      </c>
      <c r="E2455" t="s">
        <v>1757</v>
      </c>
      <c r="F2455">
        <v>1486053409</v>
      </c>
      <c r="G2455">
        <v>1483461409</v>
      </c>
      <c r="H2455" t="b">
        <v>0</v>
      </c>
      <c r="I2455">
        <v>67</v>
      </c>
      <c r="J2455" t="b">
        <v>1</v>
      </c>
      <c r="K2455" t="s">
        <v>1829</v>
      </c>
      <c r="L2455">
        <f>ROUND(C2455/B2455*100,0)</f>
        <v>155</v>
      </c>
      <c r="M2455">
        <f>IFERROR(ROUND(C2455/I2455,2),0)</f>
        <v>69.27</v>
      </c>
      <c r="N2455" t="s">
        <v>1874</v>
      </c>
      <c r="O2455" t="s">
        <v>1890</v>
      </c>
      <c r="P2455" s="10">
        <f t="shared" si="76"/>
        <v>42738.692233796297</v>
      </c>
      <c r="Q2455" s="10">
        <f t="shared" si="77"/>
        <v>42768.692233796297</v>
      </c>
    </row>
    <row r="2456" spans="1:17" hidden="1" x14ac:dyDescent="0.3">
      <c r="A2456" s="7">
        <v>2454</v>
      </c>
      <c r="B2456" s="3">
        <v>35000</v>
      </c>
      <c r="C2456" s="5">
        <v>35296</v>
      </c>
      <c r="D2456" t="s">
        <v>1752</v>
      </c>
      <c r="E2456" t="s">
        <v>1757</v>
      </c>
      <c r="F2456">
        <v>1489207808</v>
      </c>
      <c r="G2456">
        <v>1486183808</v>
      </c>
      <c r="H2456" t="b">
        <v>0</v>
      </c>
      <c r="I2456">
        <v>130</v>
      </c>
      <c r="J2456" t="b">
        <v>1</v>
      </c>
      <c r="K2456" t="s">
        <v>1829</v>
      </c>
      <c r="L2456">
        <f>ROUND(C2456/B2456*100,0)</f>
        <v>101</v>
      </c>
      <c r="M2456">
        <f>IFERROR(ROUND(C2456/I2456,2),0)</f>
        <v>271.51</v>
      </c>
      <c r="N2456" t="s">
        <v>1874</v>
      </c>
      <c r="O2456" t="s">
        <v>1890</v>
      </c>
      <c r="P2456" s="10">
        <f t="shared" si="76"/>
        <v>42770.201481481476</v>
      </c>
      <c r="Q2456" s="10">
        <f t="shared" si="77"/>
        <v>42805.201481481476</v>
      </c>
    </row>
    <row r="2457" spans="1:17" hidden="1" x14ac:dyDescent="0.3">
      <c r="A2457" s="7">
        <v>2455</v>
      </c>
      <c r="B2457" s="3">
        <v>300</v>
      </c>
      <c r="C2457" s="5">
        <v>546</v>
      </c>
      <c r="D2457" t="s">
        <v>1752</v>
      </c>
      <c r="E2457" t="s">
        <v>1757</v>
      </c>
      <c r="F2457">
        <v>1461177950</v>
      </c>
      <c r="G2457">
        <v>1458758750</v>
      </c>
      <c r="H2457" t="b">
        <v>0</v>
      </c>
      <c r="I2457">
        <v>16</v>
      </c>
      <c r="J2457" t="b">
        <v>1</v>
      </c>
      <c r="K2457" t="s">
        <v>1829</v>
      </c>
      <c r="L2457">
        <f>ROUND(C2457/B2457*100,0)</f>
        <v>182</v>
      </c>
      <c r="M2457">
        <f>IFERROR(ROUND(C2457/I2457,2),0)</f>
        <v>34.130000000000003</v>
      </c>
      <c r="N2457" t="s">
        <v>1874</v>
      </c>
      <c r="O2457" t="s">
        <v>1890</v>
      </c>
      <c r="P2457" s="10">
        <f t="shared" si="76"/>
        <v>42452.781828703708</v>
      </c>
      <c r="Q2457" s="10">
        <f t="shared" si="77"/>
        <v>42480.781828703708</v>
      </c>
    </row>
    <row r="2458" spans="1:17" hidden="1" x14ac:dyDescent="0.3">
      <c r="A2458" s="7">
        <v>2456</v>
      </c>
      <c r="B2458" s="3">
        <v>1500</v>
      </c>
      <c r="C2458" s="5">
        <v>2713</v>
      </c>
      <c r="D2458" t="s">
        <v>1752</v>
      </c>
      <c r="E2458" t="s">
        <v>1757</v>
      </c>
      <c r="F2458">
        <v>1488063839</v>
      </c>
      <c r="G2458">
        <v>1485471839</v>
      </c>
      <c r="H2458" t="b">
        <v>0</v>
      </c>
      <c r="I2458">
        <v>67</v>
      </c>
      <c r="J2458" t="b">
        <v>1</v>
      </c>
      <c r="K2458" t="s">
        <v>1829</v>
      </c>
      <c r="L2458">
        <f>ROUND(C2458/B2458*100,0)</f>
        <v>181</v>
      </c>
      <c r="M2458">
        <f>IFERROR(ROUND(C2458/I2458,2),0)</f>
        <v>40.49</v>
      </c>
      <c r="N2458" t="s">
        <v>1874</v>
      </c>
      <c r="O2458" t="s">
        <v>1890</v>
      </c>
      <c r="P2458" s="10">
        <f t="shared" si="76"/>
        <v>42761.961099537039</v>
      </c>
      <c r="Q2458" s="10">
        <f t="shared" si="77"/>
        <v>42791.961099537039</v>
      </c>
    </row>
    <row r="2459" spans="1:17" hidden="1" x14ac:dyDescent="0.3">
      <c r="A2459" s="7">
        <v>2457</v>
      </c>
      <c r="B2459" s="3">
        <v>23000</v>
      </c>
      <c r="C2459" s="5">
        <v>23530</v>
      </c>
      <c r="D2459" t="s">
        <v>1752</v>
      </c>
      <c r="E2459" t="s">
        <v>1757</v>
      </c>
      <c r="F2459">
        <v>1458826056</v>
      </c>
      <c r="G2459">
        <v>1456237656</v>
      </c>
      <c r="H2459" t="b">
        <v>0</v>
      </c>
      <c r="I2459">
        <v>124</v>
      </c>
      <c r="J2459" t="b">
        <v>1</v>
      </c>
      <c r="K2459" t="s">
        <v>1829</v>
      </c>
      <c r="L2459">
        <f>ROUND(C2459/B2459*100,0)</f>
        <v>102</v>
      </c>
      <c r="M2459">
        <f>IFERROR(ROUND(C2459/I2459,2),0)</f>
        <v>189.76</v>
      </c>
      <c r="N2459" t="s">
        <v>1874</v>
      </c>
      <c r="O2459" t="s">
        <v>1890</v>
      </c>
      <c r="P2459" s="10">
        <f t="shared" si="76"/>
        <v>42423.602500000001</v>
      </c>
      <c r="Q2459" s="10">
        <f t="shared" si="77"/>
        <v>42453.560833333337</v>
      </c>
    </row>
    <row r="2460" spans="1:17" hidden="1" x14ac:dyDescent="0.3">
      <c r="A2460" s="7">
        <v>2458</v>
      </c>
      <c r="B2460" s="3">
        <v>5000</v>
      </c>
      <c r="C2460" s="5">
        <v>5509</v>
      </c>
      <c r="D2460" t="s">
        <v>1752</v>
      </c>
      <c r="E2460" t="s">
        <v>1757</v>
      </c>
      <c r="F2460">
        <v>1465498800</v>
      </c>
      <c r="G2460">
        <v>1462481718</v>
      </c>
      <c r="H2460" t="b">
        <v>0</v>
      </c>
      <c r="I2460">
        <v>80</v>
      </c>
      <c r="J2460" t="b">
        <v>1</v>
      </c>
      <c r="K2460" t="s">
        <v>1829</v>
      </c>
      <c r="L2460">
        <f>ROUND(C2460/B2460*100,0)</f>
        <v>110</v>
      </c>
      <c r="M2460">
        <f>IFERROR(ROUND(C2460/I2460,2),0)</f>
        <v>68.86</v>
      </c>
      <c r="N2460" t="s">
        <v>1874</v>
      </c>
      <c r="O2460" t="s">
        <v>1890</v>
      </c>
      <c r="P2460" s="10">
        <f t="shared" si="76"/>
        <v>42495.871736111112</v>
      </c>
      <c r="Q2460" s="10">
        <f t="shared" si="77"/>
        <v>42530.791666666672</v>
      </c>
    </row>
    <row r="2461" spans="1:17" hidden="1" x14ac:dyDescent="0.3">
      <c r="A2461" s="7">
        <v>2459</v>
      </c>
      <c r="B2461" s="3">
        <v>30000</v>
      </c>
      <c r="C2461" s="5">
        <v>30675</v>
      </c>
      <c r="D2461" t="s">
        <v>1752</v>
      </c>
      <c r="E2461" t="s">
        <v>1757</v>
      </c>
      <c r="F2461">
        <v>1458742685</v>
      </c>
      <c r="G2461">
        <v>1454858285</v>
      </c>
      <c r="H2461" t="b">
        <v>0</v>
      </c>
      <c r="I2461">
        <v>282</v>
      </c>
      <c r="J2461" t="b">
        <v>1</v>
      </c>
      <c r="K2461" t="s">
        <v>1829</v>
      </c>
      <c r="L2461">
        <f>ROUND(C2461/B2461*100,0)</f>
        <v>102</v>
      </c>
      <c r="M2461">
        <f>IFERROR(ROUND(C2461/I2461,2),0)</f>
        <v>108.78</v>
      </c>
      <c r="N2461" t="s">
        <v>1874</v>
      </c>
      <c r="O2461" t="s">
        <v>1890</v>
      </c>
      <c r="P2461" s="10">
        <f t="shared" si="76"/>
        <v>42407.637557870374</v>
      </c>
      <c r="Q2461" s="10">
        <f t="shared" si="77"/>
        <v>42452.595891203702</v>
      </c>
    </row>
    <row r="2462" spans="1:17" hidden="1" x14ac:dyDescent="0.3">
      <c r="A2462" s="7">
        <v>2460</v>
      </c>
      <c r="B2462" s="3">
        <v>8500</v>
      </c>
      <c r="C2462" s="5">
        <v>8567</v>
      </c>
      <c r="D2462" t="s">
        <v>1752</v>
      </c>
      <c r="E2462" t="s">
        <v>1757</v>
      </c>
      <c r="F2462">
        <v>1483417020</v>
      </c>
      <c r="G2462">
        <v>1480480167</v>
      </c>
      <c r="H2462" t="b">
        <v>0</v>
      </c>
      <c r="I2462">
        <v>68</v>
      </c>
      <c r="J2462" t="b">
        <v>1</v>
      </c>
      <c r="K2462" t="s">
        <v>1829</v>
      </c>
      <c r="L2462">
        <f>ROUND(C2462/B2462*100,0)</f>
        <v>101</v>
      </c>
      <c r="M2462">
        <f>IFERROR(ROUND(C2462/I2462,2),0)</f>
        <v>125.99</v>
      </c>
      <c r="N2462" t="s">
        <v>1874</v>
      </c>
      <c r="O2462" t="s">
        <v>1890</v>
      </c>
      <c r="P2462" s="10">
        <f t="shared" si="76"/>
        <v>42704.187118055561</v>
      </c>
      <c r="Q2462" s="10">
        <f t="shared" si="77"/>
        <v>42738.178472222222</v>
      </c>
    </row>
    <row r="2463" spans="1:17" hidden="1" x14ac:dyDescent="0.3">
      <c r="A2463" s="7">
        <v>2461</v>
      </c>
      <c r="B2463" s="3">
        <v>7500</v>
      </c>
      <c r="C2463" s="5">
        <v>7785</v>
      </c>
      <c r="D2463" t="s">
        <v>1752</v>
      </c>
      <c r="E2463" t="s">
        <v>1757</v>
      </c>
      <c r="F2463">
        <v>1317438000</v>
      </c>
      <c r="G2463">
        <v>1314577097</v>
      </c>
      <c r="H2463" t="b">
        <v>0</v>
      </c>
      <c r="I2463">
        <v>86</v>
      </c>
      <c r="J2463" t="b">
        <v>1</v>
      </c>
      <c r="K2463" t="s">
        <v>1810</v>
      </c>
      <c r="L2463">
        <f>ROUND(C2463/B2463*100,0)</f>
        <v>104</v>
      </c>
      <c r="M2463">
        <f>IFERROR(ROUND(C2463/I2463,2),0)</f>
        <v>90.52</v>
      </c>
      <c r="N2463" t="s">
        <v>1863</v>
      </c>
      <c r="O2463" t="s">
        <v>1867</v>
      </c>
      <c r="P2463" s="10">
        <f t="shared" si="76"/>
        <v>40784.012696759259</v>
      </c>
      <c r="Q2463" s="10">
        <f t="shared" si="77"/>
        <v>40817.125</v>
      </c>
    </row>
    <row r="2464" spans="1:17" hidden="1" x14ac:dyDescent="0.3">
      <c r="A2464" s="7">
        <v>2462</v>
      </c>
      <c r="B2464" s="3">
        <v>3000</v>
      </c>
      <c r="C2464" s="5">
        <v>3321.25</v>
      </c>
      <c r="D2464" t="s">
        <v>1752</v>
      </c>
      <c r="E2464" t="s">
        <v>1757</v>
      </c>
      <c r="F2464">
        <v>1342672096</v>
      </c>
      <c r="G2464">
        <v>1340944096</v>
      </c>
      <c r="H2464" t="b">
        <v>0</v>
      </c>
      <c r="I2464">
        <v>115</v>
      </c>
      <c r="J2464" t="b">
        <v>1</v>
      </c>
      <c r="K2464" t="s">
        <v>1810</v>
      </c>
      <c r="L2464">
        <f>ROUND(C2464/B2464*100,0)</f>
        <v>111</v>
      </c>
      <c r="M2464">
        <f>IFERROR(ROUND(C2464/I2464,2),0)</f>
        <v>28.88</v>
      </c>
      <c r="N2464" t="s">
        <v>1863</v>
      </c>
      <c r="O2464" t="s">
        <v>1867</v>
      </c>
      <c r="P2464" s="10">
        <f t="shared" si="76"/>
        <v>41089.186296296299</v>
      </c>
      <c r="Q2464" s="10">
        <f t="shared" si="77"/>
        <v>41109.186296296299</v>
      </c>
    </row>
    <row r="2465" spans="1:17" hidden="1" x14ac:dyDescent="0.3">
      <c r="A2465" s="7">
        <v>2463</v>
      </c>
      <c r="B2465" s="3">
        <v>2000</v>
      </c>
      <c r="C2465" s="5">
        <v>2325</v>
      </c>
      <c r="D2465" t="s">
        <v>1752</v>
      </c>
      <c r="E2465" t="s">
        <v>1757</v>
      </c>
      <c r="F2465">
        <v>1366138800</v>
      </c>
      <c r="G2465">
        <v>1362710425</v>
      </c>
      <c r="H2465" t="b">
        <v>0</v>
      </c>
      <c r="I2465">
        <v>75</v>
      </c>
      <c r="J2465" t="b">
        <v>1</v>
      </c>
      <c r="K2465" t="s">
        <v>1810</v>
      </c>
      <c r="L2465">
        <f>ROUND(C2465/B2465*100,0)</f>
        <v>116</v>
      </c>
      <c r="M2465">
        <f>IFERROR(ROUND(C2465/I2465,2),0)</f>
        <v>31</v>
      </c>
      <c r="N2465" t="s">
        <v>1863</v>
      </c>
      <c r="O2465" t="s">
        <v>1867</v>
      </c>
      <c r="P2465" s="10">
        <f t="shared" si="76"/>
        <v>41341.111400462964</v>
      </c>
      <c r="Q2465" s="10">
        <f t="shared" si="77"/>
        <v>41380.791666666664</v>
      </c>
    </row>
    <row r="2466" spans="1:17" hidden="1" x14ac:dyDescent="0.3">
      <c r="A2466" s="7">
        <v>2464</v>
      </c>
      <c r="B2466" s="3">
        <v>2000</v>
      </c>
      <c r="C2466" s="5">
        <v>2222</v>
      </c>
      <c r="D2466" t="s">
        <v>1752</v>
      </c>
      <c r="E2466" t="s">
        <v>1762</v>
      </c>
      <c r="F2466">
        <v>1443641340</v>
      </c>
      <c r="G2466">
        <v>1441143397</v>
      </c>
      <c r="H2466" t="b">
        <v>0</v>
      </c>
      <c r="I2466">
        <v>43</v>
      </c>
      <c r="J2466" t="b">
        <v>1</v>
      </c>
      <c r="K2466" t="s">
        <v>1810</v>
      </c>
      <c r="L2466">
        <f>ROUND(C2466/B2466*100,0)</f>
        <v>111</v>
      </c>
      <c r="M2466">
        <f>IFERROR(ROUND(C2466/I2466,2),0)</f>
        <v>51.67</v>
      </c>
      <c r="N2466" t="s">
        <v>1863</v>
      </c>
      <c r="O2466" t="s">
        <v>1867</v>
      </c>
      <c r="P2466" s="10">
        <f t="shared" si="76"/>
        <v>42248.90042824074</v>
      </c>
      <c r="Q2466" s="10">
        <f t="shared" si="77"/>
        <v>42277.811805555553</v>
      </c>
    </row>
    <row r="2467" spans="1:17" hidden="1" x14ac:dyDescent="0.3">
      <c r="A2467" s="7">
        <v>2465</v>
      </c>
      <c r="B2467" s="3">
        <v>700</v>
      </c>
      <c r="C2467" s="5">
        <v>1261</v>
      </c>
      <c r="D2467" t="s">
        <v>1752</v>
      </c>
      <c r="E2467" t="s">
        <v>1757</v>
      </c>
      <c r="F2467">
        <v>1348420548</v>
      </c>
      <c r="G2467">
        <v>1345828548</v>
      </c>
      <c r="H2467" t="b">
        <v>0</v>
      </c>
      <c r="I2467">
        <v>48</v>
      </c>
      <c r="J2467" t="b">
        <v>1</v>
      </c>
      <c r="K2467" t="s">
        <v>1810</v>
      </c>
      <c r="L2467">
        <f>ROUND(C2467/B2467*100,0)</f>
        <v>180</v>
      </c>
      <c r="M2467">
        <f>IFERROR(ROUND(C2467/I2467,2),0)</f>
        <v>26.27</v>
      </c>
      <c r="N2467" t="s">
        <v>1863</v>
      </c>
      <c r="O2467" t="s">
        <v>1867</v>
      </c>
      <c r="P2467" s="10">
        <f t="shared" si="76"/>
        <v>41145.719305555554</v>
      </c>
      <c r="Q2467" s="10">
        <f t="shared" si="77"/>
        <v>41175.719305555554</v>
      </c>
    </row>
    <row r="2468" spans="1:17" hidden="1" x14ac:dyDescent="0.3">
      <c r="A2468" s="7">
        <v>2466</v>
      </c>
      <c r="B2468" s="3">
        <v>2500</v>
      </c>
      <c r="C2468" s="5">
        <v>2500</v>
      </c>
      <c r="D2468" t="s">
        <v>1752</v>
      </c>
      <c r="E2468" t="s">
        <v>1757</v>
      </c>
      <c r="F2468">
        <v>1368066453</v>
      </c>
      <c r="G2468">
        <v>1365474453</v>
      </c>
      <c r="H2468" t="b">
        <v>0</v>
      </c>
      <c r="I2468">
        <v>52</v>
      </c>
      <c r="J2468" t="b">
        <v>1</v>
      </c>
      <c r="K2468" t="s">
        <v>1810</v>
      </c>
      <c r="L2468">
        <f>ROUND(C2468/B2468*100,0)</f>
        <v>100</v>
      </c>
      <c r="M2468">
        <f>IFERROR(ROUND(C2468/I2468,2),0)</f>
        <v>48.08</v>
      </c>
      <c r="N2468" t="s">
        <v>1863</v>
      </c>
      <c r="O2468" t="s">
        <v>1867</v>
      </c>
      <c r="P2468" s="10">
        <f t="shared" si="76"/>
        <v>41373.102465277778</v>
      </c>
      <c r="Q2468" s="10">
        <f t="shared" si="77"/>
        <v>41403.102465277778</v>
      </c>
    </row>
    <row r="2469" spans="1:17" hidden="1" x14ac:dyDescent="0.3">
      <c r="A2469" s="7">
        <v>2467</v>
      </c>
      <c r="B2469" s="3">
        <v>1000</v>
      </c>
      <c r="C2469" s="5">
        <v>1185</v>
      </c>
      <c r="D2469" t="s">
        <v>1752</v>
      </c>
      <c r="E2469" t="s">
        <v>1757</v>
      </c>
      <c r="F2469">
        <v>1336669200</v>
      </c>
      <c r="G2469">
        <v>1335473931</v>
      </c>
      <c r="H2469" t="b">
        <v>0</v>
      </c>
      <c r="I2469">
        <v>43</v>
      </c>
      <c r="J2469" t="b">
        <v>1</v>
      </c>
      <c r="K2469" t="s">
        <v>1810</v>
      </c>
      <c r="L2469">
        <f>ROUND(C2469/B2469*100,0)</f>
        <v>119</v>
      </c>
      <c r="M2469">
        <f>IFERROR(ROUND(C2469/I2469,2),0)</f>
        <v>27.56</v>
      </c>
      <c r="N2469" t="s">
        <v>1863</v>
      </c>
      <c r="O2469" t="s">
        <v>1867</v>
      </c>
      <c r="P2469" s="10">
        <f t="shared" si="76"/>
        <v>41025.874201388891</v>
      </c>
      <c r="Q2469" s="10">
        <f t="shared" si="77"/>
        <v>41039.708333333336</v>
      </c>
    </row>
    <row r="2470" spans="1:17" hidden="1" x14ac:dyDescent="0.3">
      <c r="A2470" s="7">
        <v>2468</v>
      </c>
      <c r="B2470" s="3">
        <v>2000</v>
      </c>
      <c r="C2470" s="5">
        <v>2144.34</v>
      </c>
      <c r="D2470" t="s">
        <v>1752</v>
      </c>
      <c r="E2470" t="s">
        <v>1757</v>
      </c>
      <c r="F2470">
        <v>1351400400</v>
      </c>
      <c r="G2470">
        <v>1348285321</v>
      </c>
      <c r="H2470" t="b">
        <v>0</v>
      </c>
      <c r="I2470">
        <v>58</v>
      </c>
      <c r="J2470" t="b">
        <v>1</v>
      </c>
      <c r="K2470" t="s">
        <v>1810</v>
      </c>
      <c r="L2470">
        <f>ROUND(C2470/B2470*100,0)</f>
        <v>107</v>
      </c>
      <c r="M2470">
        <f>IFERROR(ROUND(C2470/I2470,2),0)</f>
        <v>36.97</v>
      </c>
      <c r="N2470" t="s">
        <v>1863</v>
      </c>
      <c r="O2470" t="s">
        <v>1867</v>
      </c>
      <c r="P2470" s="10">
        <f t="shared" si="76"/>
        <v>41174.154178240737</v>
      </c>
      <c r="Q2470" s="10">
        <f t="shared" si="77"/>
        <v>41210.208333333336</v>
      </c>
    </row>
    <row r="2471" spans="1:17" hidden="1" x14ac:dyDescent="0.3">
      <c r="A2471" s="7">
        <v>2469</v>
      </c>
      <c r="B2471" s="3">
        <v>1200</v>
      </c>
      <c r="C2471" s="5">
        <v>1364</v>
      </c>
      <c r="D2471" t="s">
        <v>1752</v>
      </c>
      <c r="E2471" t="s">
        <v>1757</v>
      </c>
      <c r="F2471">
        <v>1297160329</v>
      </c>
      <c r="G2471">
        <v>1295000329</v>
      </c>
      <c r="H2471" t="b">
        <v>0</v>
      </c>
      <c r="I2471">
        <v>47</v>
      </c>
      <c r="J2471" t="b">
        <v>1</v>
      </c>
      <c r="K2471" t="s">
        <v>1810</v>
      </c>
      <c r="L2471">
        <f>ROUND(C2471/B2471*100,0)</f>
        <v>114</v>
      </c>
      <c r="M2471">
        <f>IFERROR(ROUND(C2471/I2471,2),0)</f>
        <v>29.02</v>
      </c>
      <c r="N2471" t="s">
        <v>1863</v>
      </c>
      <c r="O2471" t="s">
        <v>1867</v>
      </c>
      <c r="P2471" s="10">
        <f t="shared" si="76"/>
        <v>40557.429733796293</v>
      </c>
      <c r="Q2471" s="10">
        <f t="shared" si="77"/>
        <v>40582.429733796293</v>
      </c>
    </row>
    <row r="2472" spans="1:17" hidden="1" x14ac:dyDescent="0.3">
      <c r="A2472" s="7">
        <v>2470</v>
      </c>
      <c r="B2472" s="3">
        <v>1000</v>
      </c>
      <c r="C2472" s="5">
        <v>1031.6400000000001</v>
      </c>
      <c r="D2472" t="s">
        <v>1752</v>
      </c>
      <c r="E2472" t="s">
        <v>1757</v>
      </c>
      <c r="F2472">
        <v>1337824055</v>
      </c>
      <c r="G2472">
        <v>1335232055</v>
      </c>
      <c r="H2472" t="b">
        <v>0</v>
      </c>
      <c r="I2472">
        <v>36</v>
      </c>
      <c r="J2472" t="b">
        <v>1</v>
      </c>
      <c r="K2472" t="s">
        <v>1810</v>
      </c>
      <c r="L2472">
        <f>ROUND(C2472/B2472*100,0)</f>
        <v>103</v>
      </c>
      <c r="M2472">
        <f>IFERROR(ROUND(C2472/I2472,2),0)</f>
        <v>28.66</v>
      </c>
      <c r="N2472" t="s">
        <v>1863</v>
      </c>
      <c r="O2472" t="s">
        <v>1867</v>
      </c>
      <c r="P2472" s="10">
        <f t="shared" si="76"/>
        <v>41023.07471064815</v>
      </c>
      <c r="Q2472" s="10">
        <f t="shared" si="77"/>
        <v>41053.07471064815</v>
      </c>
    </row>
    <row r="2473" spans="1:17" hidden="1" x14ac:dyDescent="0.3">
      <c r="A2473" s="7">
        <v>2471</v>
      </c>
      <c r="B2473" s="3">
        <v>500</v>
      </c>
      <c r="C2473" s="5">
        <v>640</v>
      </c>
      <c r="D2473" t="s">
        <v>1752</v>
      </c>
      <c r="E2473" t="s">
        <v>1757</v>
      </c>
      <c r="F2473">
        <v>1327535392</v>
      </c>
      <c r="G2473">
        <v>1324079392</v>
      </c>
      <c r="H2473" t="b">
        <v>0</v>
      </c>
      <c r="I2473">
        <v>17</v>
      </c>
      <c r="J2473" t="b">
        <v>1</v>
      </c>
      <c r="K2473" t="s">
        <v>1810</v>
      </c>
      <c r="L2473">
        <f>ROUND(C2473/B2473*100,0)</f>
        <v>128</v>
      </c>
      <c r="M2473">
        <f>IFERROR(ROUND(C2473/I2473,2),0)</f>
        <v>37.65</v>
      </c>
      <c r="N2473" t="s">
        <v>1863</v>
      </c>
      <c r="O2473" t="s">
        <v>1867</v>
      </c>
      <c r="P2473" s="10">
        <f t="shared" si="76"/>
        <v>40893.992962962962</v>
      </c>
      <c r="Q2473" s="10">
        <f t="shared" si="77"/>
        <v>40933.992962962962</v>
      </c>
    </row>
    <row r="2474" spans="1:17" hidden="1" x14ac:dyDescent="0.3">
      <c r="A2474" s="7">
        <v>2472</v>
      </c>
      <c r="B2474" s="3">
        <v>7500</v>
      </c>
      <c r="C2474" s="5">
        <v>10182.02</v>
      </c>
      <c r="D2474" t="s">
        <v>1752</v>
      </c>
      <c r="E2474" t="s">
        <v>1757</v>
      </c>
      <c r="F2474">
        <v>1283562180</v>
      </c>
      <c r="G2474">
        <v>1277433980</v>
      </c>
      <c r="H2474" t="b">
        <v>0</v>
      </c>
      <c r="I2474">
        <v>104</v>
      </c>
      <c r="J2474" t="b">
        <v>1</v>
      </c>
      <c r="K2474" t="s">
        <v>1810</v>
      </c>
      <c r="L2474">
        <f>ROUND(C2474/B2474*100,0)</f>
        <v>136</v>
      </c>
      <c r="M2474">
        <f>IFERROR(ROUND(C2474/I2474,2),0)</f>
        <v>97.9</v>
      </c>
      <c r="N2474" t="s">
        <v>1863</v>
      </c>
      <c r="O2474" t="s">
        <v>1867</v>
      </c>
      <c r="P2474" s="10">
        <f t="shared" si="76"/>
        <v>40354.11550925926</v>
      </c>
      <c r="Q2474" s="10">
        <f t="shared" si="77"/>
        <v>40425.043749999997</v>
      </c>
    </row>
    <row r="2475" spans="1:17" hidden="1" x14ac:dyDescent="0.3">
      <c r="A2475" s="7">
        <v>2473</v>
      </c>
      <c r="B2475" s="3">
        <v>2000</v>
      </c>
      <c r="C2475" s="5">
        <v>2000</v>
      </c>
      <c r="D2475" t="s">
        <v>1752</v>
      </c>
      <c r="E2475" t="s">
        <v>1757</v>
      </c>
      <c r="F2475">
        <v>1352573869</v>
      </c>
      <c r="G2475">
        <v>1349978269</v>
      </c>
      <c r="H2475" t="b">
        <v>0</v>
      </c>
      <c r="I2475">
        <v>47</v>
      </c>
      <c r="J2475" t="b">
        <v>1</v>
      </c>
      <c r="K2475" t="s">
        <v>1810</v>
      </c>
      <c r="L2475">
        <f>ROUND(C2475/B2475*100,0)</f>
        <v>100</v>
      </c>
      <c r="M2475">
        <f>IFERROR(ROUND(C2475/I2475,2),0)</f>
        <v>42.55</v>
      </c>
      <c r="N2475" t="s">
        <v>1863</v>
      </c>
      <c r="O2475" t="s">
        <v>1867</v>
      </c>
      <c r="P2475" s="10">
        <f t="shared" si="76"/>
        <v>41193.748483796298</v>
      </c>
      <c r="Q2475" s="10">
        <f t="shared" si="77"/>
        <v>41223.790150462963</v>
      </c>
    </row>
    <row r="2476" spans="1:17" hidden="1" x14ac:dyDescent="0.3">
      <c r="A2476" s="7">
        <v>2474</v>
      </c>
      <c r="B2476" s="3">
        <v>5000</v>
      </c>
      <c r="C2476" s="5">
        <v>5000.18</v>
      </c>
      <c r="D2476" t="s">
        <v>1752</v>
      </c>
      <c r="E2476" t="s">
        <v>1757</v>
      </c>
      <c r="F2476">
        <v>1286756176</v>
      </c>
      <c r="G2476">
        <v>1282868176</v>
      </c>
      <c r="H2476" t="b">
        <v>0</v>
      </c>
      <c r="I2476">
        <v>38</v>
      </c>
      <c r="J2476" t="b">
        <v>1</v>
      </c>
      <c r="K2476" t="s">
        <v>1810</v>
      </c>
      <c r="L2476">
        <f>ROUND(C2476/B2476*100,0)</f>
        <v>100</v>
      </c>
      <c r="M2476">
        <f>IFERROR(ROUND(C2476/I2476,2),0)</f>
        <v>131.58000000000001</v>
      </c>
      <c r="N2476" t="s">
        <v>1863</v>
      </c>
      <c r="O2476" t="s">
        <v>1867</v>
      </c>
      <c r="P2476" s="10">
        <f t="shared" si="76"/>
        <v>40417.011296296296</v>
      </c>
      <c r="Q2476" s="10">
        <f t="shared" si="77"/>
        <v>40462.011296296296</v>
      </c>
    </row>
    <row r="2477" spans="1:17" hidden="1" x14ac:dyDescent="0.3">
      <c r="A2477" s="7">
        <v>2475</v>
      </c>
      <c r="B2477" s="3">
        <v>2500</v>
      </c>
      <c r="C2477" s="5">
        <v>2618</v>
      </c>
      <c r="D2477" t="s">
        <v>1752</v>
      </c>
      <c r="E2477" t="s">
        <v>1757</v>
      </c>
      <c r="F2477">
        <v>1278799200</v>
      </c>
      <c r="G2477">
        <v>1273647255</v>
      </c>
      <c r="H2477" t="b">
        <v>0</v>
      </c>
      <c r="I2477">
        <v>81</v>
      </c>
      <c r="J2477" t="b">
        <v>1</v>
      </c>
      <c r="K2477" t="s">
        <v>1810</v>
      </c>
      <c r="L2477">
        <f>ROUND(C2477/B2477*100,0)</f>
        <v>105</v>
      </c>
      <c r="M2477">
        <f>IFERROR(ROUND(C2477/I2477,2),0)</f>
        <v>32.32</v>
      </c>
      <c r="N2477" t="s">
        <v>1863</v>
      </c>
      <c r="O2477" t="s">
        <v>1867</v>
      </c>
      <c r="P2477" s="10">
        <f t="shared" si="76"/>
        <v>40310.287673611114</v>
      </c>
      <c r="Q2477" s="10">
        <f t="shared" si="77"/>
        <v>40369.916666666664</v>
      </c>
    </row>
    <row r="2478" spans="1:17" hidden="1" x14ac:dyDescent="0.3">
      <c r="A2478" s="7">
        <v>2476</v>
      </c>
      <c r="B2478" s="3">
        <v>3200</v>
      </c>
      <c r="C2478" s="5">
        <v>3360.72</v>
      </c>
      <c r="D2478" t="s">
        <v>1752</v>
      </c>
      <c r="E2478" t="s">
        <v>1757</v>
      </c>
      <c r="F2478">
        <v>1415004770</v>
      </c>
      <c r="G2478">
        <v>1412149970</v>
      </c>
      <c r="H2478" t="b">
        <v>0</v>
      </c>
      <c r="I2478">
        <v>55</v>
      </c>
      <c r="J2478" t="b">
        <v>1</v>
      </c>
      <c r="K2478" t="s">
        <v>1810</v>
      </c>
      <c r="L2478">
        <f>ROUND(C2478/B2478*100,0)</f>
        <v>105</v>
      </c>
      <c r="M2478">
        <f>IFERROR(ROUND(C2478/I2478,2),0)</f>
        <v>61.1</v>
      </c>
      <c r="N2478" t="s">
        <v>1863</v>
      </c>
      <c r="O2478" t="s">
        <v>1867</v>
      </c>
      <c r="P2478" s="10">
        <f t="shared" si="76"/>
        <v>41913.328356481477</v>
      </c>
      <c r="Q2478" s="10">
        <f t="shared" si="77"/>
        <v>41946.370023148149</v>
      </c>
    </row>
    <row r="2479" spans="1:17" hidden="1" x14ac:dyDescent="0.3">
      <c r="A2479" s="7">
        <v>2477</v>
      </c>
      <c r="B2479" s="3">
        <v>750</v>
      </c>
      <c r="C2479" s="5">
        <v>1285</v>
      </c>
      <c r="D2479" t="s">
        <v>1752</v>
      </c>
      <c r="E2479" t="s">
        <v>1757</v>
      </c>
      <c r="F2479">
        <v>1344789345</v>
      </c>
      <c r="G2479">
        <v>1340901345</v>
      </c>
      <c r="H2479" t="b">
        <v>0</v>
      </c>
      <c r="I2479">
        <v>41</v>
      </c>
      <c r="J2479" t="b">
        <v>1</v>
      </c>
      <c r="K2479" t="s">
        <v>1810</v>
      </c>
      <c r="L2479">
        <f>ROUND(C2479/B2479*100,0)</f>
        <v>171</v>
      </c>
      <c r="M2479">
        <f>IFERROR(ROUND(C2479/I2479,2),0)</f>
        <v>31.34</v>
      </c>
      <c r="N2479" t="s">
        <v>1863</v>
      </c>
      <c r="O2479" t="s">
        <v>1867</v>
      </c>
      <c r="P2479" s="10">
        <f t="shared" si="76"/>
        <v>41088.691493055558</v>
      </c>
      <c r="Q2479" s="10">
        <f t="shared" si="77"/>
        <v>41133.691493055558</v>
      </c>
    </row>
    <row r="2480" spans="1:17" hidden="1" x14ac:dyDescent="0.3">
      <c r="A2480" s="7">
        <v>2478</v>
      </c>
      <c r="B2480" s="3">
        <v>8000</v>
      </c>
      <c r="C2480" s="5">
        <v>10200</v>
      </c>
      <c r="D2480" t="s">
        <v>1752</v>
      </c>
      <c r="E2480" t="s">
        <v>1757</v>
      </c>
      <c r="F2480">
        <v>1358117313</v>
      </c>
      <c r="G2480">
        <v>1355525313</v>
      </c>
      <c r="H2480" t="b">
        <v>0</v>
      </c>
      <c r="I2480">
        <v>79</v>
      </c>
      <c r="J2480" t="b">
        <v>1</v>
      </c>
      <c r="K2480" t="s">
        <v>1810</v>
      </c>
      <c r="L2480">
        <f>ROUND(C2480/B2480*100,0)</f>
        <v>128</v>
      </c>
      <c r="M2480">
        <f>IFERROR(ROUND(C2480/I2480,2),0)</f>
        <v>129.11000000000001</v>
      </c>
      <c r="N2480" t="s">
        <v>1863</v>
      </c>
      <c r="O2480" t="s">
        <v>1867</v>
      </c>
      <c r="P2480" s="10">
        <f t="shared" si="76"/>
        <v>41257.950381944444</v>
      </c>
      <c r="Q2480" s="10">
        <f t="shared" si="77"/>
        <v>41287.950381944444</v>
      </c>
    </row>
    <row r="2481" spans="1:17" hidden="1" x14ac:dyDescent="0.3">
      <c r="A2481" s="7">
        <v>2479</v>
      </c>
      <c r="B2481" s="3">
        <v>300</v>
      </c>
      <c r="C2481" s="5">
        <v>400.33</v>
      </c>
      <c r="D2481" t="s">
        <v>1752</v>
      </c>
      <c r="E2481" t="s">
        <v>1757</v>
      </c>
      <c r="F2481">
        <v>1343440800</v>
      </c>
      <c r="G2481">
        <v>1342545994</v>
      </c>
      <c r="H2481" t="b">
        <v>0</v>
      </c>
      <c r="I2481">
        <v>16</v>
      </c>
      <c r="J2481" t="b">
        <v>1</v>
      </c>
      <c r="K2481" t="s">
        <v>1810</v>
      </c>
      <c r="L2481">
        <f>ROUND(C2481/B2481*100,0)</f>
        <v>133</v>
      </c>
      <c r="M2481">
        <f>IFERROR(ROUND(C2481/I2481,2),0)</f>
        <v>25.02</v>
      </c>
      <c r="N2481" t="s">
        <v>1863</v>
      </c>
      <c r="O2481" t="s">
        <v>1867</v>
      </c>
      <c r="P2481" s="10">
        <f t="shared" si="76"/>
        <v>41107.726782407408</v>
      </c>
      <c r="Q2481" s="10">
        <f t="shared" si="77"/>
        <v>41118.083333333336</v>
      </c>
    </row>
    <row r="2482" spans="1:17" hidden="1" x14ac:dyDescent="0.3">
      <c r="A2482" s="7">
        <v>2480</v>
      </c>
      <c r="B2482" s="3">
        <v>2000</v>
      </c>
      <c r="C2482" s="5">
        <v>2000</v>
      </c>
      <c r="D2482" t="s">
        <v>1752</v>
      </c>
      <c r="E2482" t="s">
        <v>1757</v>
      </c>
      <c r="F2482">
        <v>1444516084</v>
      </c>
      <c r="G2482">
        <v>1439332084</v>
      </c>
      <c r="H2482" t="b">
        <v>0</v>
      </c>
      <c r="I2482">
        <v>8</v>
      </c>
      <c r="J2482" t="b">
        <v>1</v>
      </c>
      <c r="K2482" t="s">
        <v>1810</v>
      </c>
      <c r="L2482">
        <f>ROUND(C2482/B2482*100,0)</f>
        <v>100</v>
      </c>
      <c r="M2482">
        <f>IFERROR(ROUND(C2482/I2482,2),0)</f>
        <v>250</v>
      </c>
      <c r="N2482" t="s">
        <v>1863</v>
      </c>
      <c r="O2482" t="s">
        <v>1867</v>
      </c>
      <c r="P2482" s="10">
        <f t="shared" si="76"/>
        <v>42227.936157407406</v>
      </c>
      <c r="Q2482" s="10">
        <f t="shared" si="77"/>
        <v>42287.936157407406</v>
      </c>
    </row>
    <row r="2483" spans="1:17" hidden="1" x14ac:dyDescent="0.3">
      <c r="A2483" s="7">
        <v>2481</v>
      </c>
      <c r="B2483" s="3">
        <v>4000</v>
      </c>
      <c r="C2483" s="5">
        <v>4516.4399999999996</v>
      </c>
      <c r="D2483" t="s">
        <v>1752</v>
      </c>
      <c r="E2483" t="s">
        <v>1757</v>
      </c>
      <c r="F2483">
        <v>1335799808</v>
      </c>
      <c r="G2483">
        <v>1333207808</v>
      </c>
      <c r="H2483" t="b">
        <v>0</v>
      </c>
      <c r="I2483">
        <v>95</v>
      </c>
      <c r="J2483" t="b">
        <v>1</v>
      </c>
      <c r="K2483" t="s">
        <v>1810</v>
      </c>
      <c r="L2483">
        <f>ROUND(C2483/B2483*100,0)</f>
        <v>113</v>
      </c>
      <c r="M2483">
        <f>IFERROR(ROUND(C2483/I2483,2),0)</f>
        <v>47.54</v>
      </c>
      <c r="N2483" t="s">
        <v>1863</v>
      </c>
      <c r="O2483" t="s">
        <v>1867</v>
      </c>
      <c r="P2483" s="10">
        <f t="shared" si="76"/>
        <v>40999.645925925928</v>
      </c>
      <c r="Q2483" s="10">
        <f t="shared" si="77"/>
        <v>41029.645925925928</v>
      </c>
    </row>
    <row r="2484" spans="1:17" hidden="1" x14ac:dyDescent="0.3">
      <c r="A2484" s="7">
        <v>2482</v>
      </c>
      <c r="B2484" s="3">
        <v>1000</v>
      </c>
      <c r="C2484" s="5">
        <v>1001</v>
      </c>
      <c r="D2484" t="s">
        <v>1752</v>
      </c>
      <c r="E2484" t="s">
        <v>1757</v>
      </c>
      <c r="F2484">
        <v>1312224383</v>
      </c>
      <c r="G2484">
        <v>1308336383</v>
      </c>
      <c r="H2484" t="b">
        <v>0</v>
      </c>
      <c r="I2484">
        <v>25</v>
      </c>
      <c r="J2484" t="b">
        <v>1</v>
      </c>
      <c r="K2484" t="s">
        <v>1810</v>
      </c>
      <c r="L2484">
        <f>ROUND(C2484/B2484*100,0)</f>
        <v>100</v>
      </c>
      <c r="M2484">
        <f>IFERROR(ROUND(C2484/I2484,2),0)</f>
        <v>40.04</v>
      </c>
      <c r="N2484" t="s">
        <v>1863</v>
      </c>
      <c r="O2484" t="s">
        <v>1867</v>
      </c>
      <c r="P2484" s="10">
        <f t="shared" si="76"/>
        <v>40711.782210648147</v>
      </c>
      <c r="Q2484" s="10">
        <f t="shared" si="77"/>
        <v>40756.782210648147</v>
      </c>
    </row>
    <row r="2485" spans="1:17" hidden="1" x14ac:dyDescent="0.3">
      <c r="A2485" s="7">
        <v>2483</v>
      </c>
      <c r="B2485" s="3">
        <v>1100</v>
      </c>
      <c r="C2485" s="5">
        <v>1251</v>
      </c>
      <c r="D2485" t="s">
        <v>1752</v>
      </c>
      <c r="E2485" t="s">
        <v>1757</v>
      </c>
      <c r="F2485">
        <v>1335891603</v>
      </c>
      <c r="G2485">
        <v>1330711203</v>
      </c>
      <c r="H2485" t="b">
        <v>0</v>
      </c>
      <c r="I2485">
        <v>19</v>
      </c>
      <c r="J2485" t="b">
        <v>1</v>
      </c>
      <c r="K2485" t="s">
        <v>1810</v>
      </c>
      <c r="L2485">
        <f>ROUND(C2485/B2485*100,0)</f>
        <v>114</v>
      </c>
      <c r="M2485">
        <f>IFERROR(ROUND(C2485/I2485,2),0)</f>
        <v>65.84</v>
      </c>
      <c r="N2485" t="s">
        <v>1863</v>
      </c>
      <c r="O2485" t="s">
        <v>1867</v>
      </c>
      <c r="P2485" s="10">
        <f t="shared" si="76"/>
        <v>40970.750034722223</v>
      </c>
      <c r="Q2485" s="10">
        <f t="shared" si="77"/>
        <v>41030.708368055559</v>
      </c>
    </row>
    <row r="2486" spans="1:17" hidden="1" x14ac:dyDescent="0.3">
      <c r="A2486" s="7">
        <v>2484</v>
      </c>
      <c r="B2486" s="3">
        <v>3500</v>
      </c>
      <c r="C2486" s="5">
        <v>4176.1099999999997</v>
      </c>
      <c r="D2486" t="s">
        <v>1752</v>
      </c>
      <c r="E2486" t="s">
        <v>1757</v>
      </c>
      <c r="F2486">
        <v>1316124003</v>
      </c>
      <c r="G2486">
        <v>1313532003</v>
      </c>
      <c r="H2486" t="b">
        <v>0</v>
      </c>
      <c r="I2486">
        <v>90</v>
      </c>
      <c r="J2486" t="b">
        <v>1</v>
      </c>
      <c r="K2486" t="s">
        <v>1810</v>
      </c>
      <c r="L2486">
        <f>ROUND(C2486/B2486*100,0)</f>
        <v>119</v>
      </c>
      <c r="M2486">
        <f>IFERROR(ROUND(C2486/I2486,2),0)</f>
        <v>46.4</v>
      </c>
      <c r="N2486" t="s">
        <v>1863</v>
      </c>
      <c r="O2486" t="s">
        <v>1867</v>
      </c>
      <c r="P2486" s="10">
        <f t="shared" si="76"/>
        <v>40771.916701388887</v>
      </c>
      <c r="Q2486" s="10">
        <f t="shared" si="77"/>
        <v>40801.916701388887</v>
      </c>
    </row>
    <row r="2487" spans="1:17" hidden="1" x14ac:dyDescent="0.3">
      <c r="A2487" s="7">
        <v>2485</v>
      </c>
      <c r="B2487" s="3">
        <v>2000</v>
      </c>
      <c r="C2487" s="5">
        <v>2065</v>
      </c>
      <c r="D2487" t="s">
        <v>1752</v>
      </c>
      <c r="E2487" t="s">
        <v>1757</v>
      </c>
      <c r="F2487">
        <v>1318463879</v>
      </c>
      <c r="G2487">
        <v>1315439879</v>
      </c>
      <c r="H2487" t="b">
        <v>0</v>
      </c>
      <c r="I2487">
        <v>41</v>
      </c>
      <c r="J2487" t="b">
        <v>1</v>
      </c>
      <c r="K2487" t="s">
        <v>1810</v>
      </c>
      <c r="L2487">
        <f>ROUND(C2487/B2487*100,0)</f>
        <v>103</v>
      </c>
      <c r="M2487">
        <f>IFERROR(ROUND(C2487/I2487,2),0)</f>
        <v>50.37</v>
      </c>
      <c r="N2487" t="s">
        <v>1863</v>
      </c>
      <c r="O2487" t="s">
        <v>1867</v>
      </c>
      <c r="P2487" s="10">
        <f t="shared" si="76"/>
        <v>40793.998599537037</v>
      </c>
      <c r="Q2487" s="10">
        <f t="shared" si="77"/>
        <v>40828.998599537037</v>
      </c>
    </row>
    <row r="2488" spans="1:17" hidden="1" x14ac:dyDescent="0.3">
      <c r="A2488" s="7">
        <v>2486</v>
      </c>
      <c r="B2488" s="3">
        <v>300</v>
      </c>
      <c r="C2488" s="5">
        <v>797</v>
      </c>
      <c r="D2488" t="s">
        <v>1752</v>
      </c>
      <c r="E2488" t="s">
        <v>1757</v>
      </c>
      <c r="F2488">
        <v>1335113976</v>
      </c>
      <c r="G2488">
        <v>1332521976</v>
      </c>
      <c r="H2488" t="b">
        <v>0</v>
      </c>
      <c r="I2488">
        <v>30</v>
      </c>
      <c r="J2488" t="b">
        <v>1</v>
      </c>
      <c r="K2488" t="s">
        <v>1810</v>
      </c>
      <c r="L2488">
        <f>ROUND(C2488/B2488*100,0)</f>
        <v>266</v>
      </c>
      <c r="M2488">
        <f>IFERROR(ROUND(C2488/I2488,2),0)</f>
        <v>26.57</v>
      </c>
      <c r="N2488" t="s">
        <v>1863</v>
      </c>
      <c r="O2488" t="s">
        <v>1867</v>
      </c>
      <c r="P2488" s="10">
        <f t="shared" si="76"/>
        <v>40991.708055555559</v>
      </c>
      <c r="Q2488" s="10">
        <f t="shared" si="77"/>
        <v>41021.708055555559</v>
      </c>
    </row>
    <row r="2489" spans="1:17" hidden="1" x14ac:dyDescent="0.3">
      <c r="A2489" s="7">
        <v>2487</v>
      </c>
      <c r="B2489" s="3">
        <v>1500</v>
      </c>
      <c r="C2489" s="5">
        <v>1500.76</v>
      </c>
      <c r="D2489" t="s">
        <v>1752</v>
      </c>
      <c r="E2489" t="s">
        <v>1757</v>
      </c>
      <c r="F2489">
        <v>1338083997</v>
      </c>
      <c r="G2489">
        <v>1335491997</v>
      </c>
      <c r="H2489" t="b">
        <v>0</v>
      </c>
      <c r="I2489">
        <v>38</v>
      </c>
      <c r="J2489" t="b">
        <v>1</v>
      </c>
      <c r="K2489" t="s">
        <v>1810</v>
      </c>
      <c r="L2489">
        <f>ROUND(C2489/B2489*100,0)</f>
        <v>100</v>
      </c>
      <c r="M2489">
        <f>IFERROR(ROUND(C2489/I2489,2),0)</f>
        <v>39.49</v>
      </c>
      <c r="N2489" t="s">
        <v>1863</v>
      </c>
      <c r="O2489" t="s">
        <v>1867</v>
      </c>
      <c r="P2489" s="10">
        <f t="shared" si="76"/>
        <v>41026.083298611113</v>
      </c>
      <c r="Q2489" s="10">
        <f t="shared" si="77"/>
        <v>41056.083298611113</v>
      </c>
    </row>
    <row r="2490" spans="1:17" hidden="1" x14ac:dyDescent="0.3">
      <c r="A2490" s="7">
        <v>2488</v>
      </c>
      <c r="B2490" s="3">
        <v>3000</v>
      </c>
      <c r="C2490" s="5">
        <v>3201</v>
      </c>
      <c r="D2490" t="s">
        <v>1752</v>
      </c>
      <c r="E2490" t="s">
        <v>1757</v>
      </c>
      <c r="F2490">
        <v>1321459908</v>
      </c>
      <c r="G2490">
        <v>1318864308</v>
      </c>
      <c r="H2490" t="b">
        <v>0</v>
      </c>
      <c r="I2490">
        <v>65</v>
      </c>
      <c r="J2490" t="b">
        <v>1</v>
      </c>
      <c r="K2490" t="s">
        <v>1810</v>
      </c>
      <c r="L2490">
        <f>ROUND(C2490/B2490*100,0)</f>
        <v>107</v>
      </c>
      <c r="M2490">
        <f>IFERROR(ROUND(C2490/I2490,2),0)</f>
        <v>49.25</v>
      </c>
      <c r="N2490" t="s">
        <v>1863</v>
      </c>
      <c r="O2490" t="s">
        <v>1867</v>
      </c>
      <c r="P2490" s="10">
        <f t="shared" si="76"/>
        <v>40833.633194444446</v>
      </c>
      <c r="Q2490" s="10">
        <f t="shared" si="77"/>
        <v>40863.674861111111</v>
      </c>
    </row>
    <row r="2491" spans="1:17" hidden="1" x14ac:dyDescent="0.3">
      <c r="A2491" s="7">
        <v>2489</v>
      </c>
      <c r="B2491" s="3">
        <v>3500</v>
      </c>
      <c r="C2491" s="5">
        <v>4678.5</v>
      </c>
      <c r="D2491" t="s">
        <v>1752</v>
      </c>
      <c r="E2491" t="s">
        <v>1757</v>
      </c>
      <c r="F2491">
        <v>1368117239</v>
      </c>
      <c r="G2491">
        <v>1365525239</v>
      </c>
      <c r="H2491" t="b">
        <v>0</v>
      </c>
      <c r="I2491">
        <v>75</v>
      </c>
      <c r="J2491" t="b">
        <v>1</v>
      </c>
      <c r="K2491" t="s">
        <v>1810</v>
      </c>
      <c r="L2491">
        <f>ROUND(C2491/B2491*100,0)</f>
        <v>134</v>
      </c>
      <c r="M2491">
        <f>IFERROR(ROUND(C2491/I2491,2),0)</f>
        <v>62.38</v>
      </c>
      <c r="N2491" t="s">
        <v>1863</v>
      </c>
      <c r="O2491" t="s">
        <v>1867</v>
      </c>
      <c r="P2491" s="10">
        <f t="shared" si="76"/>
        <v>41373.690266203703</v>
      </c>
      <c r="Q2491" s="10">
        <f t="shared" si="77"/>
        <v>41403.690266203703</v>
      </c>
    </row>
    <row r="2492" spans="1:17" hidden="1" x14ac:dyDescent="0.3">
      <c r="A2492" s="7">
        <v>2490</v>
      </c>
      <c r="B2492" s="3">
        <v>500</v>
      </c>
      <c r="C2492" s="5">
        <v>607</v>
      </c>
      <c r="D2492" t="s">
        <v>1752</v>
      </c>
      <c r="E2492" t="s">
        <v>1757</v>
      </c>
      <c r="F2492">
        <v>1340429276</v>
      </c>
      <c r="G2492">
        <v>1335245276</v>
      </c>
      <c r="H2492" t="b">
        <v>0</v>
      </c>
      <c r="I2492">
        <v>16</v>
      </c>
      <c r="J2492" t="b">
        <v>1</v>
      </c>
      <c r="K2492" t="s">
        <v>1810</v>
      </c>
      <c r="L2492">
        <f>ROUND(C2492/B2492*100,0)</f>
        <v>121</v>
      </c>
      <c r="M2492">
        <f>IFERROR(ROUND(C2492/I2492,2),0)</f>
        <v>37.94</v>
      </c>
      <c r="N2492" t="s">
        <v>1863</v>
      </c>
      <c r="O2492" t="s">
        <v>1867</v>
      </c>
      <c r="P2492" s="10">
        <f t="shared" si="76"/>
        <v>41023.227731481478</v>
      </c>
      <c r="Q2492" s="10">
        <f t="shared" si="77"/>
        <v>41083.227731481478</v>
      </c>
    </row>
    <row r="2493" spans="1:17" hidden="1" x14ac:dyDescent="0.3">
      <c r="A2493" s="7">
        <v>2491</v>
      </c>
      <c r="B2493" s="3">
        <v>500</v>
      </c>
      <c r="C2493" s="5">
        <v>516</v>
      </c>
      <c r="D2493" t="s">
        <v>1752</v>
      </c>
      <c r="E2493" t="s">
        <v>1757</v>
      </c>
      <c r="F2493">
        <v>1295142660</v>
      </c>
      <c r="G2493">
        <v>1293739714</v>
      </c>
      <c r="H2493" t="b">
        <v>0</v>
      </c>
      <c r="I2493">
        <v>10</v>
      </c>
      <c r="J2493" t="b">
        <v>1</v>
      </c>
      <c r="K2493" t="s">
        <v>1810</v>
      </c>
      <c r="L2493">
        <f>ROUND(C2493/B2493*100,0)</f>
        <v>103</v>
      </c>
      <c r="M2493">
        <f>IFERROR(ROUND(C2493/I2493,2),0)</f>
        <v>51.6</v>
      </c>
      <c r="N2493" t="s">
        <v>1863</v>
      </c>
      <c r="O2493" t="s">
        <v>1867</v>
      </c>
      <c r="P2493" s="10">
        <f t="shared" si="76"/>
        <v>40542.839282407411</v>
      </c>
      <c r="Q2493" s="10">
        <f t="shared" si="77"/>
        <v>40559.07708333333</v>
      </c>
    </row>
    <row r="2494" spans="1:17" hidden="1" x14ac:dyDescent="0.3">
      <c r="A2494" s="7">
        <v>2492</v>
      </c>
      <c r="B2494" s="3">
        <v>600</v>
      </c>
      <c r="C2494" s="5">
        <v>750</v>
      </c>
      <c r="D2494" t="s">
        <v>1752</v>
      </c>
      <c r="E2494" t="s">
        <v>1757</v>
      </c>
      <c r="F2494">
        <v>1339840740</v>
      </c>
      <c r="G2494">
        <v>1335397188</v>
      </c>
      <c r="H2494" t="b">
        <v>0</v>
      </c>
      <c r="I2494">
        <v>27</v>
      </c>
      <c r="J2494" t="b">
        <v>1</v>
      </c>
      <c r="K2494" t="s">
        <v>1810</v>
      </c>
      <c r="L2494">
        <f>ROUND(C2494/B2494*100,0)</f>
        <v>125</v>
      </c>
      <c r="M2494">
        <f>IFERROR(ROUND(C2494/I2494,2),0)</f>
        <v>27.78</v>
      </c>
      <c r="N2494" t="s">
        <v>1863</v>
      </c>
      <c r="O2494" t="s">
        <v>1867</v>
      </c>
      <c r="P2494" s="10">
        <f t="shared" si="76"/>
        <v>41024.985972222225</v>
      </c>
      <c r="Q2494" s="10">
        <f t="shared" si="77"/>
        <v>41076.415972222225</v>
      </c>
    </row>
    <row r="2495" spans="1:17" hidden="1" x14ac:dyDescent="0.3">
      <c r="A2495" s="7">
        <v>2493</v>
      </c>
      <c r="B2495" s="3">
        <v>20000</v>
      </c>
      <c r="C2495" s="5">
        <v>25740</v>
      </c>
      <c r="D2495" t="s">
        <v>1752</v>
      </c>
      <c r="E2495" t="s">
        <v>1757</v>
      </c>
      <c r="F2495">
        <v>1367208140</v>
      </c>
      <c r="G2495">
        <v>1363320140</v>
      </c>
      <c r="H2495" t="b">
        <v>0</v>
      </c>
      <c r="I2495">
        <v>259</v>
      </c>
      <c r="J2495" t="b">
        <v>1</v>
      </c>
      <c r="K2495" t="s">
        <v>1810</v>
      </c>
      <c r="L2495">
        <f>ROUND(C2495/B2495*100,0)</f>
        <v>129</v>
      </c>
      <c r="M2495">
        <f>IFERROR(ROUND(C2495/I2495,2),0)</f>
        <v>99.38</v>
      </c>
      <c r="N2495" t="s">
        <v>1863</v>
      </c>
      <c r="O2495" t="s">
        <v>1867</v>
      </c>
      <c r="P2495" s="10">
        <f t="shared" si="76"/>
        <v>41348.168287037035</v>
      </c>
      <c r="Q2495" s="10">
        <f t="shared" si="77"/>
        <v>41393.168287037035</v>
      </c>
    </row>
    <row r="2496" spans="1:17" hidden="1" x14ac:dyDescent="0.3">
      <c r="A2496" s="7">
        <v>2494</v>
      </c>
      <c r="B2496" s="3">
        <v>1500</v>
      </c>
      <c r="C2496" s="5">
        <v>1515.08</v>
      </c>
      <c r="D2496" t="s">
        <v>1752</v>
      </c>
      <c r="E2496" t="s">
        <v>1757</v>
      </c>
      <c r="F2496">
        <v>1337786944</v>
      </c>
      <c r="G2496">
        <v>1335194944</v>
      </c>
      <c r="H2496" t="b">
        <v>0</v>
      </c>
      <c r="I2496">
        <v>39</v>
      </c>
      <c r="J2496" t="b">
        <v>1</v>
      </c>
      <c r="K2496" t="s">
        <v>1810</v>
      </c>
      <c r="L2496">
        <f>ROUND(C2496/B2496*100,0)</f>
        <v>101</v>
      </c>
      <c r="M2496">
        <f>IFERROR(ROUND(C2496/I2496,2),0)</f>
        <v>38.85</v>
      </c>
      <c r="N2496" t="s">
        <v>1863</v>
      </c>
      <c r="O2496" t="s">
        <v>1867</v>
      </c>
      <c r="P2496" s="10">
        <f t="shared" si="76"/>
        <v>41022.645185185182</v>
      </c>
      <c r="Q2496" s="10">
        <f t="shared" si="77"/>
        <v>41052.645185185182</v>
      </c>
    </row>
    <row r="2497" spans="1:17" hidden="1" x14ac:dyDescent="0.3">
      <c r="A2497" s="7">
        <v>2495</v>
      </c>
      <c r="B2497" s="3">
        <v>1500</v>
      </c>
      <c r="C2497" s="5">
        <v>1913.05</v>
      </c>
      <c r="D2497" t="s">
        <v>1752</v>
      </c>
      <c r="E2497" t="s">
        <v>1757</v>
      </c>
      <c r="F2497">
        <v>1339022575</v>
      </c>
      <c r="G2497">
        <v>1336430575</v>
      </c>
      <c r="H2497" t="b">
        <v>0</v>
      </c>
      <c r="I2497">
        <v>42</v>
      </c>
      <c r="J2497" t="b">
        <v>1</v>
      </c>
      <c r="K2497" t="s">
        <v>1810</v>
      </c>
      <c r="L2497">
        <f>ROUND(C2497/B2497*100,0)</f>
        <v>128</v>
      </c>
      <c r="M2497">
        <f>IFERROR(ROUND(C2497/I2497,2),0)</f>
        <v>45.55</v>
      </c>
      <c r="N2497" t="s">
        <v>1863</v>
      </c>
      <c r="O2497" t="s">
        <v>1867</v>
      </c>
      <c r="P2497" s="10">
        <f t="shared" si="76"/>
        <v>41036.946469907409</v>
      </c>
      <c r="Q2497" s="10">
        <f t="shared" si="77"/>
        <v>41066.946469907409</v>
      </c>
    </row>
    <row r="2498" spans="1:17" hidden="1" x14ac:dyDescent="0.3">
      <c r="A2498" s="7">
        <v>2496</v>
      </c>
      <c r="B2498" s="3">
        <v>6000</v>
      </c>
      <c r="C2498" s="5">
        <v>6000</v>
      </c>
      <c r="D2498" t="s">
        <v>1752</v>
      </c>
      <c r="E2498" t="s">
        <v>1757</v>
      </c>
      <c r="F2498">
        <v>1364597692</v>
      </c>
      <c r="G2498">
        <v>1361577292</v>
      </c>
      <c r="H2498" t="b">
        <v>0</v>
      </c>
      <c r="I2498">
        <v>10</v>
      </c>
      <c r="J2498" t="b">
        <v>1</v>
      </c>
      <c r="K2498" t="s">
        <v>1810</v>
      </c>
      <c r="L2498">
        <f>ROUND(C2498/B2498*100,0)</f>
        <v>100</v>
      </c>
      <c r="M2498">
        <f>IFERROR(ROUND(C2498/I2498,2),0)</f>
        <v>600</v>
      </c>
      <c r="N2498" t="s">
        <v>1863</v>
      </c>
      <c r="O2498" t="s">
        <v>1867</v>
      </c>
      <c r="P2498" s="10">
        <f t="shared" si="76"/>
        <v>41327.996435185189</v>
      </c>
      <c r="Q2498" s="10">
        <f t="shared" si="77"/>
        <v>41362.954768518517</v>
      </c>
    </row>
    <row r="2499" spans="1:17" hidden="1" x14ac:dyDescent="0.3">
      <c r="A2499" s="7">
        <v>2497</v>
      </c>
      <c r="B2499" s="3">
        <v>4000</v>
      </c>
      <c r="C2499" s="5">
        <v>4510.8599999999997</v>
      </c>
      <c r="D2499" t="s">
        <v>1752</v>
      </c>
      <c r="E2499" t="s">
        <v>1757</v>
      </c>
      <c r="F2499">
        <v>1312578338</v>
      </c>
      <c r="G2499">
        <v>1309986338</v>
      </c>
      <c r="H2499" t="b">
        <v>0</v>
      </c>
      <c r="I2499">
        <v>56</v>
      </c>
      <c r="J2499" t="b">
        <v>1</v>
      </c>
      <c r="K2499" t="s">
        <v>1810</v>
      </c>
      <c r="L2499">
        <f>ROUND(C2499/B2499*100,0)</f>
        <v>113</v>
      </c>
      <c r="M2499">
        <f>IFERROR(ROUND(C2499/I2499,2),0)</f>
        <v>80.55</v>
      </c>
      <c r="N2499" t="s">
        <v>1863</v>
      </c>
      <c r="O2499" t="s">
        <v>1867</v>
      </c>
      <c r="P2499" s="10">
        <f t="shared" ref="P2499:P2562" si="78">(((G2499/60)/60/24)+DATE(1970,1,1))</f>
        <v>40730.878912037035</v>
      </c>
      <c r="Q2499" s="10">
        <f t="shared" ref="Q2499:Q2562" si="79">(((F2499/60)/60/24)+DATE(1970,1,1))</f>
        <v>40760.878912037035</v>
      </c>
    </row>
    <row r="2500" spans="1:17" hidden="1" x14ac:dyDescent="0.3">
      <c r="A2500" s="7">
        <v>2498</v>
      </c>
      <c r="B2500" s="3">
        <v>1000</v>
      </c>
      <c r="C2500" s="5">
        <v>1056</v>
      </c>
      <c r="D2500" t="s">
        <v>1752</v>
      </c>
      <c r="E2500" t="s">
        <v>1757</v>
      </c>
      <c r="F2500">
        <v>1422400387</v>
      </c>
      <c r="G2500">
        <v>1421190787</v>
      </c>
      <c r="H2500" t="b">
        <v>0</v>
      </c>
      <c r="I2500">
        <v>20</v>
      </c>
      <c r="J2500" t="b">
        <v>1</v>
      </c>
      <c r="K2500" t="s">
        <v>1810</v>
      </c>
      <c r="L2500">
        <f>ROUND(C2500/B2500*100,0)</f>
        <v>106</v>
      </c>
      <c r="M2500">
        <f>IFERROR(ROUND(C2500/I2500,2),0)</f>
        <v>52.8</v>
      </c>
      <c r="N2500" t="s">
        <v>1863</v>
      </c>
      <c r="O2500" t="s">
        <v>1867</v>
      </c>
      <c r="P2500" s="10">
        <f t="shared" si="78"/>
        <v>42017.967442129629</v>
      </c>
      <c r="Q2500" s="10">
        <f t="shared" si="79"/>
        <v>42031.967442129629</v>
      </c>
    </row>
    <row r="2501" spans="1:17" hidden="1" x14ac:dyDescent="0.3">
      <c r="A2501" s="7">
        <v>2499</v>
      </c>
      <c r="B2501" s="3">
        <v>4000</v>
      </c>
      <c r="C2501" s="5">
        <v>8105</v>
      </c>
      <c r="D2501" t="s">
        <v>1752</v>
      </c>
      <c r="E2501" t="s">
        <v>1757</v>
      </c>
      <c r="F2501">
        <v>1356976800</v>
      </c>
      <c r="G2501">
        <v>1352820837</v>
      </c>
      <c r="H2501" t="b">
        <v>0</v>
      </c>
      <c r="I2501">
        <v>170</v>
      </c>
      <c r="J2501" t="b">
        <v>1</v>
      </c>
      <c r="K2501" t="s">
        <v>1810</v>
      </c>
      <c r="L2501">
        <f>ROUND(C2501/B2501*100,0)</f>
        <v>203</v>
      </c>
      <c r="M2501">
        <f>IFERROR(ROUND(C2501/I2501,2),0)</f>
        <v>47.68</v>
      </c>
      <c r="N2501" t="s">
        <v>1863</v>
      </c>
      <c r="O2501" t="s">
        <v>1867</v>
      </c>
      <c r="P2501" s="10">
        <f t="shared" si="78"/>
        <v>41226.648576388885</v>
      </c>
      <c r="Q2501" s="10">
        <f t="shared" si="79"/>
        <v>41274.75</v>
      </c>
    </row>
    <row r="2502" spans="1:17" hidden="1" x14ac:dyDescent="0.3">
      <c r="A2502" s="7">
        <v>2500</v>
      </c>
      <c r="B2502" s="3">
        <v>600</v>
      </c>
      <c r="C2502" s="5">
        <v>680</v>
      </c>
      <c r="D2502" t="s">
        <v>1752</v>
      </c>
      <c r="E2502" t="s">
        <v>1757</v>
      </c>
      <c r="F2502">
        <v>1340476375</v>
      </c>
      <c r="G2502">
        <v>1337884375</v>
      </c>
      <c r="H2502" t="b">
        <v>0</v>
      </c>
      <c r="I2502">
        <v>29</v>
      </c>
      <c r="J2502" t="b">
        <v>1</v>
      </c>
      <c r="K2502" t="s">
        <v>1810</v>
      </c>
      <c r="L2502">
        <f>ROUND(C2502/B2502*100,0)</f>
        <v>113</v>
      </c>
      <c r="M2502">
        <f>IFERROR(ROUND(C2502/I2502,2),0)</f>
        <v>23.45</v>
      </c>
      <c r="N2502" t="s">
        <v>1863</v>
      </c>
      <c r="O2502" t="s">
        <v>1867</v>
      </c>
      <c r="P2502" s="10">
        <f t="shared" si="78"/>
        <v>41053.772858796299</v>
      </c>
      <c r="Q2502" s="10">
        <f t="shared" si="79"/>
        <v>41083.772858796299</v>
      </c>
    </row>
    <row r="2503" spans="1:17" hidden="1" x14ac:dyDescent="0.3">
      <c r="A2503" s="7">
        <v>2501</v>
      </c>
      <c r="B2503" s="3">
        <v>11000</v>
      </c>
      <c r="C2503" s="5">
        <v>281</v>
      </c>
      <c r="D2503" t="s">
        <v>1754</v>
      </c>
      <c r="E2503" t="s">
        <v>1762</v>
      </c>
      <c r="F2503">
        <v>1443379104</v>
      </c>
      <c r="G2503">
        <v>1440787104</v>
      </c>
      <c r="H2503" t="b">
        <v>0</v>
      </c>
      <c r="I2503">
        <v>7</v>
      </c>
      <c r="J2503" t="b">
        <v>0</v>
      </c>
      <c r="K2503" t="s">
        <v>1830</v>
      </c>
      <c r="L2503">
        <f>ROUND(C2503/B2503*100,0)</f>
        <v>3</v>
      </c>
      <c r="M2503">
        <f>IFERROR(ROUND(C2503/I2503,2),0)</f>
        <v>40.14</v>
      </c>
      <c r="N2503" t="s">
        <v>1874</v>
      </c>
      <c r="O2503" t="s">
        <v>1891</v>
      </c>
      <c r="P2503" s="10">
        <f t="shared" si="78"/>
        <v>42244.776666666665</v>
      </c>
      <c r="Q2503" s="10">
        <f t="shared" si="79"/>
        <v>42274.776666666665</v>
      </c>
    </row>
    <row r="2504" spans="1:17" hidden="1" x14ac:dyDescent="0.3">
      <c r="A2504" s="7">
        <v>2502</v>
      </c>
      <c r="B2504" s="3">
        <v>110000</v>
      </c>
      <c r="C2504" s="5">
        <v>86</v>
      </c>
      <c r="D2504" t="s">
        <v>1754</v>
      </c>
      <c r="E2504" t="s">
        <v>1757</v>
      </c>
      <c r="F2504">
        <v>1411328918</v>
      </c>
      <c r="G2504">
        <v>1407440918</v>
      </c>
      <c r="H2504" t="b">
        <v>0</v>
      </c>
      <c r="I2504">
        <v>5</v>
      </c>
      <c r="J2504" t="b">
        <v>0</v>
      </c>
      <c r="K2504" t="s">
        <v>1830</v>
      </c>
      <c r="L2504">
        <f>ROUND(C2504/B2504*100,0)</f>
        <v>0</v>
      </c>
      <c r="M2504">
        <f>IFERROR(ROUND(C2504/I2504,2),0)</f>
        <v>17.2</v>
      </c>
      <c r="N2504" t="s">
        <v>1874</v>
      </c>
      <c r="O2504" t="s">
        <v>1891</v>
      </c>
      <c r="P2504" s="10">
        <f t="shared" si="78"/>
        <v>41858.825439814813</v>
      </c>
      <c r="Q2504" s="10">
        <f t="shared" si="79"/>
        <v>41903.825439814813</v>
      </c>
    </row>
    <row r="2505" spans="1:17" hidden="1" x14ac:dyDescent="0.3">
      <c r="A2505" s="7">
        <v>2503</v>
      </c>
      <c r="B2505" s="3">
        <v>10000</v>
      </c>
      <c r="C2505" s="5">
        <v>0</v>
      </c>
      <c r="D2505" t="s">
        <v>1754</v>
      </c>
      <c r="E2505" t="s">
        <v>1757</v>
      </c>
      <c r="F2505">
        <v>1465333560</v>
      </c>
      <c r="G2505">
        <v>1462743308</v>
      </c>
      <c r="H2505" t="b">
        <v>0</v>
      </c>
      <c r="I2505">
        <v>0</v>
      </c>
      <c r="J2505" t="b">
        <v>0</v>
      </c>
      <c r="K2505" t="s">
        <v>1830</v>
      </c>
      <c r="L2505">
        <f>ROUND(C2505/B2505*100,0)</f>
        <v>0</v>
      </c>
      <c r="M2505">
        <f>IFERROR(ROUND(C2505/I2505,2),0)</f>
        <v>0</v>
      </c>
      <c r="N2505" t="s">
        <v>1874</v>
      </c>
      <c r="O2505" t="s">
        <v>1891</v>
      </c>
      <c r="P2505" s="10">
        <f t="shared" si="78"/>
        <v>42498.899398148147</v>
      </c>
      <c r="Q2505" s="10">
        <f t="shared" si="79"/>
        <v>42528.879166666666</v>
      </c>
    </row>
    <row r="2506" spans="1:17" hidden="1" x14ac:dyDescent="0.3">
      <c r="A2506" s="7">
        <v>2504</v>
      </c>
      <c r="B2506" s="3">
        <v>35000</v>
      </c>
      <c r="C2506" s="5">
        <v>0</v>
      </c>
      <c r="D2506" t="s">
        <v>1754</v>
      </c>
      <c r="E2506" t="s">
        <v>1757</v>
      </c>
      <c r="F2506">
        <v>1416014534</v>
      </c>
      <c r="G2506">
        <v>1413418934</v>
      </c>
      <c r="H2506" t="b">
        <v>0</v>
      </c>
      <c r="I2506">
        <v>0</v>
      </c>
      <c r="J2506" t="b">
        <v>0</v>
      </c>
      <c r="K2506" t="s">
        <v>1830</v>
      </c>
      <c r="L2506">
        <f>ROUND(C2506/B2506*100,0)</f>
        <v>0</v>
      </c>
      <c r="M2506">
        <f>IFERROR(ROUND(C2506/I2506,2),0)</f>
        <v>0</v>
      </c>
      <c r="N2506" t="s">
        <v>1874</v>
      </c>
      <c r="O2506" t="s">
        <v>1891</v>
      </c>
      <c r="P2506" s="10">
        <f t="shared" si="78"/>
        <v>41928.015439814815</v>
      </c>
      <c r="Q2506" s="10">
        <f t="shared" si="79"/>
        <v>41958.057106481487</v>
      </c>
    </row>
    <row r="2507" spans="1:17" hidden="1" x14ac:dyDescent="0.3">
      <c r="A2507" s="7">
        <v>2505</v>
      </c>
      <c r="B2507" s="3">
        <v>7000</v>
      </c>
      <c r="C2507" s="5">
        <v>0</v>
      </c>
      <c r="D2507" t="s">
        <v>1754</v>
      </c>
      <c r="E2507" t="s">
        <v>1757</v>
      </c>
      <c r="F2507">
        <v>1426292416</v>
      </c>
      <c r="G2507">
        <v>1423704016</v>
      </c>
      <c r="H2507" t="b">
        <v>0</v>
      </c>
      <c r="I2507">
        <v>0</v>
      </c>
      <c r="J2507" t="b">
        <v>0</v>
      </c>
      <c r="K2507" t="s">
        <v>1830</v>
      </c>
      <c r="L2507">
        <f>ROUND(C2507/B2507*100,0)</f>
        <v>0</v>
      </c>
      <c r="M2507">
        <f>IFERROR(ROUND(C2507/I2507,2),0)</f>
        <v>0</v>
      </c>
      <c r="N2507" t="s">
        <v>1874</v>
      </c>
      <c r="O2507" t="s">
        <v>1891</v>
      </c>
      <c r="P2507" s="10">
        <f t="shared" si="78"/>
        <v>42047.05574074074</v>
      </c>
      <c r="Q2507" s="10">
        <f t="shared" si="79"/>
        <v>42077.014074074075</v>
      </c>
    </row>
    <row r="2508" spans="1:17" hidden="1" x14ac:dyDescent="0.3">
      <c r="A2508" s="7">
        <v>2506</v>
      </c>
      <c r="B2508" s="3">
        <v>5000</v>
      </c>
      <c r="C2508" s="5">
        <v>30</v>
      </c>
      <c r="D2508" t="s">
        <v>1754</v>
      </c>
      <c r="E2508" t="s">
        <v>1758</v>
      </c>
      <c r="F2508">
        <v>1443906000</v>
      </c>
      <c r="G2508">
        <v>1441955269</v>
      </c>
      <c r="H2508" t="b">
        <v>0</v>
      </c>
      <c r="I2508">
        <v>2</v>
      </c>
      <c r="J2508" t="b">
        <v>0</v>
      </c>
      <c r="K2508" t="s">
        <v>1830</v>
      </c>
      <c r="L2508">
        <f>ROUND(C2508/B2508*100,0)</f>
        <v>1</v>
      </c>
      <c r="M2508">
        <f>IFERROR(ROUND(C2508/I2508,2),0)</f>
        <v>15</v>
      </c>
      <c r="N2508" t="s">
        <v>1874</v>
      </c>
      <c r="O2508" t="s">
        <v>1891</v>
      </c>
      <c r="P2508" s="10">
        <f t="shared" si="78"/>
        <v>42258.297094907408</v>
      </c>
      <c r="Q2508" s="10">
        <f t="shared" si="79"/>
        <v>42280.875</v>
      </c>
    </row>
    <row r="2509" spans="1:17" hidden="1" x14ac:dyDescent="0.3">
      <c r="A2509" s="7">
        <v>2507</v>
      </c>
      <c r="B2509" s="3">
        <v>42850</v>
      </c>
      <c r="C2509" s="5">
        <v>0</v>
      </c>
      <c r="D2509" t="s">
        <v>1754</v>
      </c>
      <c r="E2509" t="s">
        <v>1757</v>
      </c>
      <c r="F2509">
        <v>1431308704</v>
      </c>
      <c r="G2509">
        <v>1428716704</v>
      </c>
      <c r="H2509" t="b">
        <v>0</v>
      </c>
      <c r="I2509">
        <v>0</v>
      </c>
      <c r="J2509" t="b">
        <v>0</v>
      </c>
      <c r="K2509" t="s">
        <v>1830</v>
      </c>
      <c r="L2509">
        <f>ROUND(C2509/B2509*100,0)</f>
        <v>0</v>
      </c>
      <c r="M2509">
        <f>IFERROR(ROUND(C2509/I2509,2),0)</f>
        <v>0</v>
      </c>
      <c r="N2509" t="s">
        <v>1874</v>
      </c>
      <c r="O2509" t="s">
        <v>1891</v>
      </c>
      <c r="P2509" s="10">
        <f t="shared" si="78"/>
        <v>42105.072962962964</v>
      </c>
      <c r="Q2509" s="10">
        <f t="shared" si="79"/>
        <v>42135.072962962964</v>
      </c>
    </row>
    <row r="2510" spans="1:17" hidden="1" x14ac:dyDescent="0.3">
      <c r="A2510" s="7">
        <v>2508</v>
      </c>
      <c r="B2510" s="3">
        <v>20000</v>
      </c>
      <c r="C2510" s="5">
        <v>0</v>
      </c>
      <c r="D2510" t="s">
        <v>1754</v>
      </c>
      <c r="E2510" t="s">
        <v>1757</v>
      </c>
      <c r="F2510">
        <v>1408056634</v>
      </c>
      <c r="G2510">
        <v>1405464634</v>
      </c>
      <c r="H2510" t="b">
        <v>0</v>
      </c>
      <c r="I2510">
        <v>0</v>
      </c>
      <c r="J2510" t="b">
        <v>0</v>
      </c>
      <c r="K2510" t="s">
        <v>1830</v>
      </c>
      <c r="L2510">
        <f>ROUND(C2510/B2510*100,0)</f>
        <v>0</v>
      </c>
      <c r="M2510">
        <f>IFERROR(ROUND(C2510/I2510,2),0)</f>
        <v>0</v>
      </c>
      <c r="N2510" t="s">
        <v>1874</v>
      </c>
      <c r="O2510" t="s">
        <v>1891</v>
      </c>
      <c r="P2510" s="10">
        <f t="shared" si="78"/>
        <v>41835.951782407406</v>
      </c>
      <c r="Q2510" s="10">
        <f t="shared" si="79"/>
        <v>41865.951782407406</v>
      </c>
    </row>
    <row r="2511" spans="1:17" hidden="1" x14ac:dyDescent="0.3">
      <c r="A2511" s="7">
        <v>2509</v>
      </c>
      <c r="B2511" s="3">
        <v>95000</v>
      </c>
      <c r="C2511" s="5">
        <v>1000</v>
      </c>
      <c r="D2511" t="s">
        <v>1754</v>
      </c>
      <c r="E2511" t="s">
        <v>1758</v>
      </c>
      <c r="F2511">
        <v>1429554349</v>
      </c>
      <c r="G2511">
        <v>1424719549</v>
      </c>
      <c r="H2511" t="b">
        <v>0</v>
      </c>
      <c r="I2511">
        <v>28</v>
      </c>
      <c r="J2511" t="b">
        <v>0</v>
      </c>
      <c r="K2511" t="s">
        <v>1830</v>
      </c>
      <c r="L2511">
        <f>ROUND(C2511/B2511*100,0)</f>
        <v>1</v>
      </c>
      <c r="M2511">
        <f>IFERROR(ROUND(C2511/I2511,2),0)</f>
        <v>35.71</v>
      </c>
      <c r="N2511" t="s">
        <v>1874</v>
      </c>
      <c r="O2511" t="s">
        <v>1891</v>
      </c>
      <c r="P2511" s="10">
        <f t="shared" si="78"/>
        <v>42058.809594907405</v>
      </c>
      <c r="Q2511" s="10">
        <f t="shared" si="79"/>
        <v>42114.767928240741</v>
      </c>
    </row>
    <row r="2512" spans="1:17" hidden="1" x14ac:dyDescent="0.3">
      <c r="A2512" s="7">
        <v>2510</v>
      </c>
      <c r="B2512" s="3">
        <v>50000</v>
      </c>
      <c r="C2512" s="5">
        <v>75</v>
      </c>
      <c r="D2512" t="s">
        <v>1754</v>
      </c>
      <c r="E2512" t="s">
        <v>1757</v>
      </c>
      <c r="F2512">
        <v>1431647772</v>
      </c>
      <c r="G2512">
        <v>1426463772</v>
      </c>
      <c r="H2512" t="b">
        <v>0</v>
      </c>
      <c r="I2512">
        <v>2</v>
      </c>
      <c r="J2512" t="b">
        <v>0</v>
      </c>
      <c r="K2512" t="s">
        <v>1830</v>
      </c>
      <c r="L2512">
        <f>ROUND(C2512/B2512*100,0)</f>
        <v>0</v>
      </c>
      <c r="M2512">
        <f>IFERROR(ROUND(C2512/I2512,2),0)</f>
        <v>37.5</v>
      </c>
      <c r="N2512" t="s">
        <v>1874</v>
      </c>
      <c r="O2512" t="s">
        <v>1891</v>
      </c>
      <c r="P2512" s="10">
        <f t="shared" si="78"/>
        <v>42078.997361111105</v>
      </c>
      <c r="Q2512" s="10">
        <f t="shared" si="79"/>
        <v>42138.997361111105</v>
      </c>
    </row>
    <row r="2513" spans="1:17" hidden="1" x14ac:dyDescent="0.3">
      <c r="A2513" s="7">
        <v>2511</v>
      </c>
      <c r="B2513" s="3">
        <v>100000</v>
      </c>
      <c r="C2513" s="5">
        <v>0</v>
      </c>
      <c r="D2513" t="s">
        <v>1754</v>
      </c>
      <c r="E2513" t="s">
        <v>1758</v>
      </c>
      <c r="F2513">
        <v>1454323413</v>
      </c>
      <c r="G2513">
        <v>1451731413</v>
      </c>
      <c r="H2513" t="b">
        <v>0</v>
      </c>
      <c r="I2513">
        <v>0</v>
      </c>
      <c r="J2513" t="b">
        <v>0</v>
      </c>
      <c r="K2513" t="s">
        <v>1830</v>
      </c>
      <c r="L2513">
        <f>ROUND(C2513/B2513*100,0)</f>
        <v>0</v>
      </c>
      <c r="M2513">
        <f>IFERROR(ROUND(C2513/I2513,2),0)</f>
        <v>0</v>
      </c>
      <c r="N2513" t="s">
        <v>1874</v>
      </c>
      <c r="O2513" t="s">
        <v>1891</v>
      </c>
      <c r="P2513" s="10">
        <f t="shared" si="78"/>
        <v>42371.446909722217</v>
      </c>
      <c r="Q2513" s="10">
        <f t="shared" si="79"/>
        <v>42401.446909722217</v>
      </c>
    </row>
    <row r="2514" spans="1:17" hidden="1" x14ac:dyDescent="0.3">
      <c r="A2514" s="7">
        <v>2512</v>
      </c>
      <c r="B2514" s="3">
        <v>1150</v>
      </c>
      <c r="C2514" s="5">
        <v>0</v>
      </c>
      <c r="D2514" t="s">
        <v>1754</v>
      </c>
      <c r="E2514" t="s">
        <v>1757</v>
      </c>
      <c r="F2514">
        <v>1418504561</v>
      </c>
      <c r="G2514">
        <v>1417208561</v>
      </c>
      <c r="H2514" t="b">
        <v>0</v>
      </c>
      <c r="I2514">
        <v>0</v>
      </c>
      <c r="J2514" t="b">
        <v>0</v>
      </c>
      <c r="K2514" t="s">
        <v>1830</v>
      </c>
      <c r="L2514">
        <f>ROUND(C2514/B2514*100,0)</f>
        <v>0</v>
      </c>
      <c r="M2514">
        <f>IFERROR(ROUND(C2514/I2514,2),0)</f>
        <v>0</v>
      </c>
      <c r="N2514" t="s">
        <v>1874</v>
      </c>
      <c r="O2514" t="s">
        <v>1891</v>
      </c>
      <c r="P2514" s="10">
        <f t="shared" si="78"/>
        <v>41971.876863425925</v>
      </c>
      <c r="Q2514" s="10">
        <f t="shared" si="79"/>
        <v>41986.876863425925</v>
      </c>
    </row>
    <row r="2515" spans="1:17" hidden="1" x14ac:dyDescent="0.3">
      <c r="A2515" s="7">
        <v>2513</v>
      </c>
      <c r="B2515" s="3">
        <v>180000</v>
      </c>
      <c r="C2515" s="5">
        <v>0</v>
      </c>
      <c r="D2515" t="s">
        <v>1754</v>
      </c>
      <c r="E2515" t="s">
        <v>1769</v>
      </c>
      <c r="F2515">
        <v>1488067789</v>
      </c>
      <c r="G2515">
        <v>1482883789</v>
      </c>
      <c r="H2515" t="b">
        <v>0</v>
      </c>
      <c r="I2515">
        <v>0</v>
      </c>
      <c r="J2515" t="b">
        <v>0</v>
      </c>
      <c r="K2515" t="s">
        <v>1830</v>
      </c>
      <c r="L2515">
        <f>ROUND(C2515/B2515*100,0)</f>
        <v>0</v>
      </c>
      <c r="M2515">
        <f>IFERROR(ROUND(C2515/I2515,2),0)</f>
        <v>0</v>
      </c>
      <c r="N2515" t="s">
        <v>1874</v>
      </c>
      <c r="O2515" t="s">
        <v>1891</v>
      </c>
      <c r="P2515" s="10">
        <f t="shared" si="78"/>
        <v>42732.00681712963</v>
      </c>
      <c r="Q2515" s="10">
        <f t="shared" si="79"/>
        <v>42792.00681712963</v>
      </c>
    </row>
    <row r="2516" spans="1:17" hidden="1" x14ac:dyDescent="0.3">
      <c r="A2516" s="7">
        <v>2514</v>
      </c>
      <c r="B2516" s="3">
        <v>12000</v>
      </c>
      <c r="C2516" s="5">
        <v>210</v>
      </c>
      <c r="D2516" t="s">
        <v>1754</v>
      </c>
      <c r="E2516" t="s">
        <v>1757</v>
      </c>
      <c r="F2516">
        <v>1408526477</v>
      </c>
      <c r="G2516">
        <v>1407057677</v>
      </c>
      <c r="H2516" t="b">
        <v>0</v>
      </c>
      <c r="I2516">
        <v>4</v>
      </c>
      <c r="J2516" t="b">
        <v>0</v>
      </c>
      <c r="K2516" t="s">
        <v>1830</v>
      </c>
      <c r="L2516">
        <f>ROUND(C2516/B2516*100,0)</f>
        <v>2</v>
      </c>
      <c r="M2516">
        <f>IFERROR(ROUND(C2516/I2516,2),0)</f>
        <v>52.5</v>
      </c>
      <c r="N2516" t="s">
        <v>1874</v>
      </c>
      <c r="O2516" t="s">
        <v>1891</v>
      </c>
      <c r="P2516" s="10">
        <f t="shared" si="78"/>
        <v>41854.389780092592</v>
      </c>
      <c r="Q2516" s="10">
        <f t="shared" si="79"/>
        <v>41871.389780092592</v>
      </c>
    </row>
    <row r="2517" spans="1:17" hidden="1" x14ac:dyDescent="0.3">
      <c r="A2517" s="7">
        <v>2515</v>
      </c>
      <c r="B2517" s="3">
        <v>5000</v>
      </c>
      <c r="C2517" s="5">
        <v>930</v>
      </c>
      <c r="D2517" t="s">
        <v>1754</v>
      </c>
      <c r="E2517" t="s">
        <v>1757</v>
      </c>
      <c r="F2517">
        <v>1424635753</v>
      </c>
      <c r="G2517">
        <v>1422043753</v>
      </c>
      <c r="H2517" t="b">
        <v>0</v>
      </c>
      <c r="I2517">
        <v>12</v>
      </c>
      <c r="J2517" t="b">
        <v>0</v>
      </c>
      <c r="K2517" t="s">
        <v>1830</v>
      </c>
      <c r="L2517">
        <f>ROUND(C2517/B2517*100,0)</f>
        <v>19</v>
      </c>
      <c r="M2517">
        <f>IFERROR(ROUND(C2517/I2517,2),0)</f>
        <v>77.5</v>
      </c>
      <c r="N2517" t="s">
        <v>1874</v>
      </c>
      <c r="O2517" t="s">
        <v>1891</v>
      </c>
      <c r="P2517" s="10">
        <f t="shared" si="78"/>
        <v>42027.839733796296</v>
      </c>
      <c r="Q2517" s="10">
        <f t="shared" si="79"/>
        <v>42057.839733796296</v>
      </c>
    </row>
    <row r="2518" spans="1:17" hidden="1" x14ac:dyDescent="0.3">
      <c r="A2518" s="7">
        <v>2516</v>
      </c>
      <c r="B2518" s="3">
        <v>22000</v>
      </c>
      <c r="C2518" s="5">
        <v>0</v>
      </c>
      <c r="D2518" t="s">
        <v>1754</v>
      </c>
      <c r="E2518" t="s">
        <v>1757</v>
      </c>
      <c r="F2518">
        <v>1417279252</v>
      </c>
      <c r="G2518">
        <v>1414683652</v>
      </c>
      <c r="H2518" t="b">
        <v>0</v>
      </c>
      <c r="I2518">
        <v>0</v>
      </c>
      <c r="J2518" t="b">
        <v>0</v>
      </c>
      <c r="K2518" t="s">
        <v>1830</v>
      </c>
      <c r="L2518">
        <f>ROUND(C2518/B2518*100,0)</f>
        <v>0</v>
      </c>
      <c r="M2518">
        <f>IFERROR(ROUND(C2518/I2518,2),0)</f>
        <v>0</v>
      </c>
      <c r="N2518" t="s">
        <v>1874</v>
      </c>
      <c r="O2518" t="s">
        <v>1891</v>
      </c>
      <c r="P2518" s="10">
        <f t="shared" si="78"/>
        <v>41942.653379629628</v>
      </c>
      <c r="Q2518" s="10">
        <f t="shared" si="79"/>
        <v>41972.6950462963</v>
      </c>
    </row>
    <row r="2519" spans="1:17" hidden="1" x14ac:dyDescent="0.3">
      <c r="A2519" s="7">
        <v>2517</v>
      </c>
      <c r="B2519" s="3">
        <v>18000</v>
      </c>
      <c r="C2519" s="5">
        <v>1767</v>
      </c>
      <c r="D2519" t="s">
        <v>1754</v>
      </c>
      <c r="E2519" t="s">
        <v>1762</v>
      </c>
      <c r="F2519">
        <v>1426788930</v>
      </c>
      <c r="G2519">
        <v>1424200530</v>
      </c>
      <c r="H2519" t="b">
        <v>0</v>
      </c>
      <c r="I2519">
        <v>33</v>
      </c>
      <c r="J2519" t="b">
        <v>0</v>
      </c>
      <c r="K2519" t="s">
        <v>1830</v>
      </c>
      <c r="L2519">
        <f>ROUND(C2519/B2519*100,0)</f>
        <v>10</v>
      </c>
      <c r="M2519">
        <f>IFERROR(ROUND(C2519/I2519,2),0)</f>
        <v>53.55</v>
      </c>
      <c r="N2519" t="s">
        <v>1874</v>
      </c>
      <c r="O2519" t="s">
        <v>1891</v>
      </c>
      <c r="P2519" s="10">
        <f t="shared" si="78"/>
        <v>42052.802430555559</v>
      </c>
      <c r="Q2519" s="10">
        <f t="shared" si="79"/>
        <v>42082.760763888888</v>
      </c>
    </row>
    <row r="2520" spans="1:17" hidden="1" x14ac:dyDescent="0.3">
      <c r="A2520" s="7">
        <v>2518</v>
      </c>
      <c r="B2520" s="3">
        <v>5000</v>
      </c>
      <c r="C2520" s="5">
        <v>0</v>
      </c>
      <c r="D2520" t="s">
        <v>1754</v>
      </c>
      <c r="E2520" t="s">
        <v>1757</v>
      </c>
      <c r="F2520">
        <v>1415899228</v>
      </c>
      <c r="G2520">
        <v>1413303628</v>
      </c>
      <c r="H2520" t="b">
        <v>0</v>
      </c>
      <c r="I2520">
        <v>0</v>
      </c>
      <c r="J2520" t="b">
        <v>0</v>
      </c>
      <c r="K2520" t="s">
        <v>1830</v>
      </c>
      <c r="L2520">
        <f>ROUND(C2520/B2520*100,0)</f>
        <v>0</v>
      </c>
      <c r="M2520">
        <f>IFERROR(ROUND(C2520/I2520,2),0)</f>
        <v>0</v>
      </c>
      <c r="N2520" t="s">
        <v>1874</v>
      </c>
      <c r="O2520" t="s">
        <v>1891</v>
      </c>
      <c r="P2520" s="10">
        <f t="shared" si="78"/>
        <v>41926.680879629632</v>
      </c>
      <c r="Q2520" s="10">
        <f t="shared" si="79"/>
        <v>41956.722546296296</v>
      </c>
    </row>
    <row r="2521" spans="1:17" hidden="1" x14ac:dyDescent="0.3">
      <c r="A2521" s="7">
        <v>2519</v>
      </c>
      <c r="B2521" s="3">
        <v>150000</v>
      </c>
      <c r="C2521" s="5">
        <v>65</v>
      </c>
      <c r="D2521" t="s">
        <v>1754</v>
      </c>
      <c r="E2521" t="s">
        <v>1757</v>
      </c>
      <c r="F2521">
        <v>1405741404</v>
      </c>
      <c r="G2521">
        <v>1403149404</v>
      </c>
      <c r="H2521" t="b">
        <v>0</v>
      </c>
      <c r="I2521">
        <v>4</v>
      </c>
      <c r="J2521" t="b">
        <v>0</v>
      </c>
      <c r="K2521" t="s">
        <v>1830</v>
      </c>
      <c r="L2521">
        <f>ROUND(C2521/B2521*100,0)</f>
        <v>0</v>
      </c>
      <c r="M2521">
        <f>IFERROR(ROUND(C2521/I2521,2),0)</f>
        <v>16.25</v>
      </c>
      <c r="N2521" t="s">
        <v>1874</v>
      </c>
      <c r="O2521" t="s">
        <v>1891</v>
      </c>
      <c r="P2521" s="10">
        <f t="shared" si="78"/>
        <v>41809.155138888891</v>
      </c>
      <c r="Q2521" s="10">
        <f t="shared" si="79"/>
        <v>41839.155138888891</v>
      </c>
    </row>
    <row r="2522" spans="1:17" hidden="1" x14ac:dyDescent="0.3">
      <c r="A2522" s="7">
        <v>2520</v>
      </c>
      <c r="B2522" s="3">
        <v>100000</v>
      </c>
      <c r="C2522" s="5">
        <v>0</v>
      </c>
      <c r="D2522" t="s">
        <v>1754</v>
      </c>
      <c r="E2522" t="s">
        <v>1757</v>
      </c>
      <c r="F2522">
        <v>1476559260</v>
      </c>
      <c r="G2522">
        <v>1472567085</v>
      </c>
      <c r="H2522" t="b">
        <v>0</v>
      </c>
      <c r="I2522">
        <v>0</v>
      </c>
      <c r="J2522" t="b">
        <v>0</v>
      </c>
      <c r="K2522" t="s">
        <v>1830</v>
      </c>
      <c r="L2522">
        <f>ROUND(C2522/B2522*100,0)</f>
        <v>0</v>
      </c>
      <c r="M2522">
        <f>IFERROR(ROUND(C2522/I2522,2),0)</f>
        <v>0</v>
      </c>
      <c r="N2522" t="s">
        <v>1874</v>
      </c>
      <c r="O2522" t="s">
        <v>1891</v>
      </c>
      <c r="P2522" s="10">
        <f t="shared" si="78"/>
        <v>42612.600520833337</v>
      </c>
      <c r="Q2522" s="10">
        <f t="shared" si="79"/>
        <v>42658.806249999994</v>
      </c>
    </row>
    <row r="2523" spans="1:17" hidden="1" x14ac:dyDescent="0.3">
      <c r="A2523" s="7">
        <v>2521</v>
      </c>
      <c r="B2523" s="3">
        <v>12500</v>
      </c>
      <c r="C2523" s="5">
        <v>13685.99</v>
      </c>
      <c r="D2523" t="s">
        <v>1752</v>
      </c>
      <c r="E2523" t="s">
        <v>1757</v>
      </c>
      <c r="F2523">
        <v>1444778021</v>
      </c>
      <c r="G2523">
        <v>1442963621</v>
      </c>
      <c r="H2523" t="b">
        <v>0</v>
      </c>
      <c r="I2523">
        <v>132</v>
      </c>
      <c r="J2523" t="b">
        <v>1</v>
      </c>
      <c r="K2523" t="s">
        <v>1831</v>
      </c>
      <c r="L2523">
        <f>ROUND(C2523/B2523*100,0)</f>
        <v>109</v>
      </c>
      <c r="M2523">
        <f>IFERROR(ROUND(C2523/I2523,2),0)</f>
        <v>103.68</v>
      </c>
      <c r="N2523" t="s">
        <v>1863</v>
      </c>
      <c r="O2523" t="s">
        <v>1892</v>
      </c>
      <c r="P2523" s="10">
        <f t="shared" si="78"/>
        <v>42269.967835648145</v>
      </c>
      <c r="Q2523" s="10">
        <f t="shared" si="79"/>
        <v>42290.967835648145</v>
      </c>
    </row>
    <row r="2524" spans="1:17" hidden="1" x14ac:dyDescent="0.3">
      <c r="A2524" s="7">
        <v>2522</v>
      </c>
      <c r="B2524" s="3">
        <v>5000</v>
      </c>
      <c r="C2524" s="5">
        <v>5000</v>
      </c>
      <c r="D2524" t="s">
        <v>1752</v>
      </c>
      <c r="E2524" t="s">
        <v>1757</v>
      </c>
      <c r="F2524">
        <v>1461336720</v>
      </c>
      <c r="G2524">
        <v>1459431960</v>
      </c>
      <c r="H2524" t="b">
        <v>0</v>
      </c>
      <c r="I2524">
        <v>27</v>
      </c>
      <c r="J2524" t="b">
        <v>1</v>
      </c>
      <c r="K2524" t="s">
        <v>1831</v>
      </c>
      <c r="L2524">
        <f>ROUND(C2524/B2524*100,0)</f>
        <v>100</v>
      </c>
      <c r="M2524">
        <f>IFERROR(ROUND(C2524/I2524,2),0)</f>
        <v>185.19</v>
      </c>
      <c r="N2524" t="s">
        <v>1863</v>
      </c>
      <c r="O2524" t="s">
        <v>1892</v>
      </c>
      <c r="P2524" s="10">
        <f t="shared" si="78"/>
        <v>42460.573611111111</v>
      </c>
      <c r="Q2524" s="10">
        <f t="shared" si="79"/>
        <v>42482.619444444441</v>
      </c>
    </row>
    <row r="2525" spans="1:17" hidden="1" x14ac:dyDescent="0.3">
      <c r="A2525" s="7">
        <v>2523</v>
      </c>
      <c r="B2525" s="3">
        <v>900</v>
      </c>
      <c r="C2525" s="5">
        <v>1408</v>
      </c>
      <c r="D2525" t="s">
        <v>1752</v>
      </c>
      <c r="E2525" t="s">
        <v>1757</v>
      </c>
      <c r="F2525">
        <v>1416270292</v>
      </c>
      <c r="G2525">
        <v>1413674692</v>
      </c>
      <c r="H2525" t="b">
        <v>0</v>
      </c>
      <c r="I2525">
        <v>26</v>
      </c>
      <c r="J2525" t="b">
        <v>1</v>
      </c>
      <c r="K2525" t="s">
        <v>1831</v>
      </c>
      <c r="L2525">
        <f>ROUND(C2525/B2525*100,0)</f>
        <v>156</v>
      </c>
      <c r="M2525">
        <f>IFERROR(ROUND(C2525/I2525,2),0)</f>
        <v>54.15</v>
      </c>
      <c r="N2525" t="s">
        <v>1863</v>
      </c>
      <c r="O2525" t="s">
        <v>1892</v>
      </c>
      <c r="P2525" s="10">
        <f t="shared" si="78"/>
        <v>41930.975601851853</v>
      </c>
      <c r="Q2525" s="10">
        <f t="shared" si="79"/>
        <v>41961.017268518524</v>
      </c>
    </row>
    <row r="2526" spans="1:17" hidden="1" x14ac:dyDescent="0.3">
      <c r="A2526" s="7">
        <v>2524</v>
      </c>
      <c r="B2526" s="3">
        <v>7500</v>
      </c>
      <c r="C2526" s="5">
        <v>7620</v>
      </c>
      <c r="D2526" t="s">
        <v>1752</v>
      </c>
      <c r="E2526" t="s">
        <v>1757</v>
      </c>
      <c r="F2526">
        <v>1419136200</v>
      </c>
      <c r="G2526">
        <v>1416338557</v>
      </c>
      <c r="H2526" t="b">
        <v>0</v>
      </c>
      <c r="I2526">
        <v>43</v>
      </c>
      <c r="J2526" t="b">
        <v>1</v>
      </c>
      <c r="K2526" t="s">
        <v>1831</v>
      </c>
      <c r="L2526">
        <f>ROUND(C2526/B2526*100,0)</f>
        <v>102</v>
      </c>
      <c r="M2526">
        <f>IFERROR(ROUND(C2526/I2526,2),0)</f>
        <v>177.21</v>
      </c>
      <c r="N2526" t="s">
        <v>1863</v>
      </c>
      <c r="O2526" t="s">
        <v>1892</v>
      </c>
      <c r="P2526" s="10">
        <f t="shared" si="78"/>
        <v>41961.807372685187</v>
      </c>
      <c r="Q2526" s="10">
        <f t="shared" si="79"/>
        <v>41994.1875</v>
      </c>
    </row>
    <row r="2527" spans="1:17" hidden="1" x14ac:dyDescent="0.3">
      <c r="A2527" s="7">
        <v>2525</v>
      </c>
      <c r="B2527" s="3">
        <v>8000</v>
      </c>
      <c r="C2527" s="5">
        <v>8026</v>
      </c>
      <c r="D2527" t="s">
        <v>1752</v>
      </c>
      <c r="E2527" t="s">
        <v>1757</v>
      </c>
      <c r="F2527">
        <v>1340914571</v>
      </c>
      <c r="G2527">
        <v>1338322571</v>
      </c>
      <c r="H2527" t="b">
        <v>0</v>
      </c>
      <c r="I2527">
        <v>80</v>
      </c>
      <c r="J2527" t="b">
        <v>1</v>
      </c>
      <c r="K2527" t="s">
        <v>1831</v>
      </c>
      <c r="L2527">
        <f>ROUND(C2527/B2527*100,0)</f>
        <v>100</v>
      </c>
      <c r="M2527">
        <f>IFERROR(ROUND(C2527/I2527,2),0)</f>
        <v>100.33</v>
      </c>
      <c r="N2527" t="s">
        <v>1863</v>
      </c>
      <c r="O2527" t="s">
        <v>1892</v>
      </c>
      <c r="P2527" s="10">
        <f t="shared" si="78"/>
        <v>41058.844571759262</v>
      </c>
      <c r="Q2527" s="10">
        <f t="shared" si="79"/>
        <v>41088.844571759262</v>
      </c>
    </row>
    <row r="2528" spans="1:17" hidden="1" x14ac:dyDescent="0.3">
      <c r="A2528" s="7">
        <v>2526</v>
      </c>
      <c r="B2528" s="3">
        <v>4000</v>
      </c>
      <c r="C2528" s="5">
        <v>4518</v>
      </c>
      <c r="D2528" t="s">
        <v>1752</v>
      </c>
      <c r="E2528" t="s">
        <v>1757</v>
      </c>
      <c r="F2528">
        <v>1418014740</v>
      </c>
      <c r="G2528">
        <v>1415585474</v>
      </c>
      <c r="H2528" t="b">
        <v>0</v>
      </c>
      <c r="I2528">
        <v>33</v>
      </c>
      <c r="J2528" t="b">
        <v>1</v>
      </c>
      <c r="K2528" t="s">
        <v>1831</v>
      </c>
      <c r="L2528">
        <f>ROUND(C2528/B2528*100,0)</f>
        <v>113</v>
      </c>
      <c r="M2528">
        <f>IFERROR(ROUND(C2528/I2528,2),0)</f>
        <v>136.91</v>
      </c>
      <c r="N2528" t="s">
        <v>1863</v>
      </c>
      <c r="O2528" t="s">
        <v>1892</v>
      </c>
      <c r="P2528" s="10">
        <f t="shared" si="78"/>
        <v>41953.091134259259</v>
      </c>
      <c r="Q2528" s="10">
        <f t="shared" si="79"/>
        <v>41981.207638888889</v>
      </c>
    </row>
    <row r="2529" spans="1:17" hidden="1" x14ac:dyDescent="0.3">
      <c r="A2529" s="7">
        <v>2527</v>
      </c>
      <c r="B2529" s="3">
        <v>4000</v>
      </c>
      <c r="C2529" s="5">
        <v>4085</v>
      </c>
      <c r="D2529" t="s">
        <v>1752</v>
      </c>
      <c r="E2529" t="s">
        <v>1757</v>
      </c>
      <c r="F2529">
        <v>1382068740</v>
      </c>
      <c r="G2529">
        <v>1380477691</v>
      </c>
      <c r="H2529" t="b">
        <v>0</v>
      </c>
      <c r="I2529">
        <v>71</v>
      </c>
      <c r="J2529" t="b">
        <v>1</v>
      </c>
      <c r="K2529" t="s">
        <v>1831</v>
      </c>
      <c r="L2529">
        <f>ROUND(C2529/B2529*100,0)</f>
        <v>102</v>
      </c>
      <c r="M2529">
        <f>IFERROR(ROUND(C2529/I2529,2),0)</f>
        <v>57.54</v>
      </c>
      <c r="N2529" t="s">
        <v>1863</v>
      </c>
      <c r="O2529" t="s">
        <v>1892</v>
      </c>
      <c r="P2529" s="10">
        <f t="shared" si="78"/>
        <v>41546.75105324074</v>
      </c>
      <c r="Q2529" s="10">
        <f t="shared" si="79"/>
        <v>41565.165972222225</v>
      </c>
    </row>
    <row r="2530" spans="1:17" hidden="1" x14ac:dyDescent="0.3">
      <c r="A2530" s="7">
        <v>2528</v>
      </c>
      <c r="B2530" s="3">
        <v>4000</v>
      </c>
      <c r="C2530" s="5">
        <v>4289.99</v>
      </c>
      <c r="D2530" t="s">
        <v>1752</v>
      </c>
      <c r="E2530" t="s">
        <v>1758</v>
      </c>
      <c r="F2530">
        <v>1440068400</v>
      </c>
      <c r="G2530">
        <v>1438459303</v>
      </c>
      <c r="H2530" t="b">
        <v>0</v>
      </c>
      <c r="I2530">
        <v>81</v>
      </c>
      <c r="J2530" t="b">
        <v>1</v>
      </c>
      <c r="K2530" t="s">
        <v>1831</v>
      </c>
      <c r="L2530">
        <f>ROUND(C2530/B2530*100,0)</f>
        <v>107</v>
      </c>
      <c r="M2530">
        <f>IFERROR(ROUND(C2530/I2530,2),0)</f>
        <v>52.96</v>
      </c>
      <c r="N2530" t="s">
        <v>1863</v>
      </c>
      <c r="O2530" t="s">
        <v>1892</v>
      </c>
      <c r="P2530" s="10">
        <f t="shared" si="78"/>
        <v>42217.834525462968</v>
      </c>
      <c r="Q2530" s="10">
        <f t="shared" si="79"/>
        <v>42236.458333333328</v>
      </c>
    </row>
    <row r="2531" spans="1:17" hidden="1" x14ac:dyDescent="0.3">
      <c r="A2531" s="7">
        <v>2529</v>
      </c>
      <c r="B2531" s="3">
        <v>6000</v>
      </c>
      <c r="C2531" s="5">
        <v>6257</v>
      </c>
      <c r="D2531" t="s">
        <v>1752</v>
      </c>
      <c r="E2531" t="s">
        <v>1757</v>
      </c>
      <c r="F2531">
        <v>1332636975</v>
      </c>
      <c r="G2531">
        <v>1328752575</v>
      </c>
      <c r="H2531" t="b">
        <v>0</v>
      </c>
      <c r="I2531">
        <v>76</v>
      </c>
      <c r="J2531" t="b">
        <v>1</v>
      </c>
      <c r="K2531" t="s">
        <v>1831</v>
      </c>
      <c r="L2531">
        <f>ROUND(C2531/B2531*100,0)</f>
        <v>104</v>
      </c>
      <c r="M2531">
        <f>IFERROR(ROUND(C2531/I2531,2),0)</f>
        <v>82.33</v>
      </c>
      <c r="N2531" t="s">
        <v>1863</v>
      </c>
      <c r="O2531" t="s">
        <v>1892</v>
      </c>
      <c r="P2531" s="10">
        <f t="shared" si="78"/>
        <v>40948.080729166664</v>
      </c>
      <c r="Q2531" s="10">
        <f t="shared" si="79"/>
        <v>40993.0390625</v>
      </c>
    </row>
    <row r="2532" spans="1:17" hidden="1" x14ac:dyDescent="0.3">
      <c r="A2532" s="7">
        <v>2530</v>
      </c>
      <c r="B2532" s="3">
        <v>6500</v>
      </c>
      <c r="C2532" s="5">
        <v>6500</v>
      </c>
      <c r="D2532" t="s">
        <v>1752</v>
      </c>
      <c r="E2532" t="s">
        <v>1757</v>
      </c>
      <c r="F2532">
        <v>1429505400</v>
      </c>
      <c r="G2532">
        <v>1426711505</v>
      </c>
      <c r="H2532" t="b">
        <v>0</v>
      </c>
      <c r="I2532">
        <v>48</v>
      </c>
      <c r="J2532" t="b">
        <v>1</v>
      </c>
      <c r="K2532" t="s">
        <v>1831</v>
      </c>
      <c r="L2532">
        <f>ROUND(C2532/B2532*100,0)</f>
        <v>100</v>
      </c>
      <c r="M2532">
        <f>IFERROR(ROUND(C2532/I2532,2),0)</f>
        <v>135.41999999999999</v>
      </c>
      <c r="N2532" t="s">
        <v>1863</v>
      </c>
      <c r="O2532" t="s">
        <v>1892</v>
      </c>
      <c r="P2532" s="10">
        <f t="shared" si="78"/>
        <v>42081.864641203705</v>
      </c>
      <c r="Q2532" s="10">
        <f t="shared" si="79"/>
        <v>42114.201388888891</v>
      </c>
    </row>
    <row r="2533" spans="1:17" hidden="1" x14ac:dyDescent="0.3">
      <c r="A2533" s="7">
        <v>2531</v>
      </c>
      <c r="B2533" s="3">
        <v>4500</v>
      </c>
      <c r="C2533" s="5">
        <v>4518</v>
      </c>
      <c r="D2533" t="s">
        <v>1752</v>
      </c>
      <c r="E2533" t="s">
        <v>1757</v>
      </c>
      <c r="F2533">
        <v>1439611140</v>
      </c>
      <c r="G2533">
        <v>1437668354</v>
      </c>
      <c r="H2533" t="b">
        <v>0</v>
      </c>
      <c r="I2533">
        <v>61</v>
      </c>
      <c r="J2533" t="b">
        <v>1</v>
      </c>
      <c r="K2533" t="s">
        <v>1831</v>
      </c>
      <c r="L2533">
        <f>ROUND(C2533/B2533*100,0)</f>
        <v>100</v>
      </c>
      <c r="M2533">
        <f>IFERROR(ROUND(C2533/I2533,2),0)</f>
        <v>74.069999999999993</v>
      </c>
      <c r="N2533" t="s">
        <v>1863</v>
      </c>
      <c r="O2533" t="s">
        <v>1892</v>
      </c>
      <c r="P2533" s="10">
        <f t="shared" si="78"/>
        <v>42208.680023148147</v>
      </c>
      <c r="Q2533" s="10">
        <f t="shared" si="79"/>
        <v>42231.165972222225</v>
      </c>
    </row>
    <row r="2534" spans="1:17" hidden="1" x14ac:dyDescent="0.3">
      <c r="A2534" s="7">
        <v>2532</v>
      </c>
      <c r="B2534" s="3">
        <v>4000</v>
      </c>
      <c r="C2534" s="5">
        <v>5045</v>
      </c>
      <c r="D2534" t="s">
        <v>1752</v>
      </c>
      <c r="E2534" t="s">
        <v>1757</v>
      </c>
      <c r="F2534">
        <v>1345148566</v>
      </c>
      <c r="G2534">
        <v>1342556566</v>
      </c>
      <c r="H2534" t="b">
        <v>0</v>
      </c>
      <c r="I2534">
        <v>60</v>
      </c>
      <c r="J2534" t="b">
        <v>1</v>
      </c>
      <c r="K2534" t="s">
        <v>1831</v>
      </c>
      <c r="L2534">
        <f>ROUND(C2534/B2534*100,0)</f>
        <v>126</v>
      </c>
      <c r="M2534">
        <f>IFERROR(ROUND(C2534/I2534,2),0)</f>
        <v>84.08</v>
      </c>
      <c r="N2534" t="s">
        <v>1863</v>
      </c>
      <c r="O2534" t="s">
        <v>1892</v>
      </c>
      <c r="P2534" s="10">
        <f t="shared" si="78"/>
        <v>41107.849143518521</v>
      </c>
      <c r="Q2534" s="10">
        <f t="shared" si="79"/>
        <v>41137.849143518521</v>
      </c>
    </row>
    <row r="2535" spans="1:17" hidden="1" x14ac:dyDescent="0.3">
      <c r="A2535" s="7">
        <v>2533</v>
      </c>
      <c r="B2535" s="3">
        <v>7500</v>
      </c>
      <c r="C2535" s="5">
        <v>8300</v>
      </c>
      <c r="D2535" t="s">
        <v>1752</v>
      </c>
      <c r="E2535" t="s">
        <v>1757</v>
      </c>
      <c r="F2535">
        <v>1362160868</v>
      </c>
      <c r="G2535">
        <v>1359568911</v>
      </c>
      <c r="H2535" t="b">
        <v>0</v>
      </c>
      <c r="I2535">
        <v>136</v>
      </c>
      <c r="J2535" t="b">
        <v>1</v>
      </c>
      <c r="K2535" t="s">
        <v>1831</v>
      </c>
      <c r="L2535">
        <f>ROUND(C2535/B2535*100,0)</f>
        <v>111</v>
      </c>
      <c r="M2535">
        <f>IFERROR(ROUND(C2535/I2535,2),0)</f>
        <v>61.03</v>
      </c>
      <c r="N2535" t="s">
        <v>1863</v>
      </c>
      <c r="O2535" t="s">
        <v>1892</v>
      </c>
      <c r="P2535" s="10">
        <f t="shared" si="78"/>
        <v>41304.751284722224</v>
      </c>
      <c r="Q2535" s="10">
        <f t="shared" si="79"/>
        <v>41334.750787037039</v>
      </c>
    </row>
    <row r="2536" spans="1:17" hidden="1" x14ac:dyDescent="0.3">
      <c r="A2536" s="7">
        <v>2534</v>
      </c>
      <c r="B2536" s="3">
        <v>2000</v>
      </c>
      <c r="C2536" s="5">
        <v>2100</v>
      </c>
      <c r="D2536" t="s">
        <v>1752</v>
      </c>
      <c r="E2536" t="s">
        <v>1757</v>
      </c>
      <c r="F2536">
        <v>1262325600</v>
      </c>
      <c r="G2536">
        <v>1257871712</v>
      </c>
      <c r="H2536" t="b">
        <v>0</v>
      </c>
      <c r="I2536">
        <v>14</v>
      </c>
      <c r="J2536" t="b">
        <v>1</v>
      </c>
      <c r="K2536" t="s">
        <v>1831</v>
      </c>
      <c r="L2536">
        <f>ROUND(C2536/B2536*100,0)</f>
        <v>105</v>
      </c>
      <c r="M2536">
        <f>IFERROR(ROUND(C2536/I2536,2),0)</f>
        <v>150</v>
      </c>
      <c r="N2536" t="s">
        <v>1863</v>
      </c>
      <c r="O2536" t="s">
        <v>1892</v>
      </c>
      <c r="P2536" s="10">
        <f t="shared" si="78"/>
        <v>40127.700370370374</v>
      </c>
      <c r="Q2536" s="10">
        <f t="shared" si="79"/>
        <v>40179.25</v>
      </c>
    </row>
    <row r="2537" spans="1:17" hidden="1" x14ac:dyDescent="0.3">
      <c r="A2537" s="7">
        <v>2535</v>
      </c>
      <c r="B2537" s="3">
        <v>20000</v>
      </c>
      <c r="C2537" s="5">
        <v>20755</v>
      </c>
      <c r="D2537" t="s">
        <v>1752</v>
      </c>
      <c r="E2537" t="s">
        <v>1757</v>
      </c>
      <c r="F2537">
        <v>1417463945</v>
      </c>
      <c r="G2537">
        <v>1414781945</v>
      </c>
      <c r="H2537" t="b">
        <v>0</v>
      </c>
      <c r="I2537">
        <v>78</v>
      </c>
      <c r="J2537" t="b">
        <v>1</v>
      </c>
      <c r="K2537" t="s">
        <v>1831</v>
      </c>
      <c r="L2537">
        <f>ROUND(C2537/B2537*100,0)</f>
        <v>104</v>
      </c>
      <c r="M2537">
        <f>IFERROR(ROUND(C2537/I2537,2),0)</f>
        <v>266.08999999999997</v>
      </c>
      <c r="N2537" t="s">
        <v>1863</v>
      </c>
      <c r="O2537" t="s">
        <v>1892</v>
      </c>
      <c r="P2537" s="10">
        <f t="shared" si="78"/>
        <v>41943.791030092594</v>
      </c>
      <c r="Q2537" s="10">
        <f t="shared" si="79"/>
        <v>41974.832696759258</v>
      </c>
    </row>
    <row r="2538" spans="1:17" hidden="1" x14ac:dyDescent="0.3">
      <c r="A2538" s="7">
        <v>2536</v>
      </c>
      <c r="B2538" s="3">
        <v>25</v>
      </c>
      <c r="C2538" s="5">
        <v>29</v>
      </c>
      <c r="D2538" t="s">
        <v>1752</v>
      </c>
      <c r="E2538" t="s">
        <v>1757</v>
      </c>
      <c r="F2538">
        <v>1375151566</v>
      </c>
      <c r="G2538">
        <v>1373337166</v>
      </c>
      <c r="H2538" t="b">
        <v>0</v>
      </c>
      <c r="I2538">
        <v>4</v>
      </c>
      <c r="J2538" t="b">
        <v>1</v>
      </c>
      <c r="K2538" t="s">
        <v>1831</v>
      </c>
      <c r="L2538">
        <f>ROUND(C2538/B2538*100,0)</f>
        <v>116</v>
      </c>
      <c r="M2538">
        <f>IFERROR(ROUND(C2538/I2538,2),0)</f>
        <v>7.25</v>
      </c>
      <c r="N2538" t="s">
        <v>1863</v>
      </c>
      <c r="O2538" t="s">
        <v>1892</v>
      </c>
      <c r="P2538" s="10">
        <f t="shared" si="78"/>
        <v>41464.106087962966</v>
      </c>
      <c r="Q2538" s="10">
        <f t="shared" si="79"/>
        <v>41485.106087962966</v>
      </c>
    </row>
    <row r="2539" spans="1:17" hidden="1" x14ac:dyDescent="0.3">
      <c r="A2539" s="7">
        <v>2537</v>
      </c>
      <c r="B2539" s="3">
        <v>1000</v>
      </c>
      <c r="C2539" s="5">
        <v>1100</v>
      </c>
      <c r="D2539" t="s">
        <v>1752</v>
      </c>
      <c r="E2539" t="s">
        <v>1757</v>
      </c>
      <c r="F2539">
        <v>1312212855</v>
      </c>
      <c r="G2539">
        <v>1307028855</v>
      </c>
      <c r="H2539" t="b">
        <v>0</v>
      </c>
      <c r="I2539">
        <v>11</v>
      </c>
      <c r="J2539" t="b">
        <v>1</v>
      </c>
      <c r="K2539" t="s">
        <v>1831</v>
      </c>
      <c r="L2539">
        <f>ROUND(C2539/B2539*100,0)</f>
        <v>110</v>
      </c>
      <c r="M2539">
        <f>IFERROR(ROUND(C2539/I2539,2),0)</f>
        <v>100</v>
      </c>
      <c r="N2539" t="s">
        <v>1863</v>
      </c>
      <c r="O2539" t="s">
        <v>1892</v>
      </c>
      <c r="P2539" s="10">
        <f t="shared" si="78"/>
        <v>40696.648784722223</v>
      </c>
      <c r="Q2539" s="10">
        <f t="shared" si="79"/>
        <v>40756.648784722223</v>
      </c>
    </row>
    <row r="2540" spans="1:17" hidden="1" x14ac:dyDescent="0.3">
      <c r="A2540" s="7">
        <v>2538</v>
      </c>
      <c r="B2540" s="3">
        <v>18000</v>
      </c>
      <c r="C2540" s="5">
        <v>20343.169999999998</v>
      </c>
      <c r="D2540" t="s">
        <v>1752</v>
      </c>
      <c r="E2540" t="s">
        <v>1757</v>
      </c>
      <c r="F2540">
        <v>1361681940</v>
      </c>
      <c r="G2540">
        <v>1359029661</v>
      </c>
      <c r="H2540" t="b">
        <v>0</v>
      </c>
      <c r="I2540">
        <v>185</v>
      </c>
      <c r="J2540" t="b">
        <v>1</v>
      </c>
      <c r="K2540" t="s">
        <v>1831</v>
      </c>
      <c r="L2540">
        <f>ROUND(C2540/B2540*100,0)</f>
        <v>113</v>
      </c>
      <c r="M2540">
        <f>IFERROR(ROUND(C2540/I2540,2),0)</f>
        <v>109.96</v>
      </c>
      <c r="N2540" t="s">
        <v>1863</v>
      </c>
      <c r="O2540" t="s">
        <v>1892</v>
      </c>
      <c r="P2540" s="10">
        <f t="shared" si="78"/>
        <v>41298.509965277779</v>
      </c>
      <c r="Q2540" s="10">
        <f t="shared" si="79"/>
        <v>41329.207638888889</v>
      </c>
    </row>
    <row r="2541" spans="1:17" hidden="1" x14ac:dyDescent="0.3">
      <c r="A2541" s="7">
        <v>2539</v>
      </c>
      <c r="B2541" s="3">
        <v>10000</v>
      </c>
      <c r="C2541" s="5">
        <v>10025</v>
      </c>
      <c r="D2541" t="s">
        <v>1752</v>
      </c>
      <c r="E2541" t="s">
        <v>1757</v>
      </c>
      <c r="F2541">
        <v>1422913152</v>
      </c>
      <c r="G2541">
        <v>1417729152</v>
      </c>
      <c r="H2541" t="b">
        <v>0</v>
      </c>
      <c r="I2541">
        <v>59</v>
      </c>
      <c r="J2541" t="b">
        <v>1</v>
      </c>
      <c r="K2541" t="s">
        <v>1831</v>
      </c>
      <c r="L2541">
        <f>ROUND(C2541/B2541*100,0)</f>
        <v>100</v>
      </c>
      <c r="M2541">
        <f>IFERROR(ROUND(C2541/I2541,2),0)</f>
        <v>169.92</v>
      </c>
      <c r="N2541" t="s">
        <v>1863</v>
      </c>
      <c r="O2541" t="s">
        <v>1892</v>
      </c>
      <c r="P2541" s="10">
        <f t="shared" si="78"/>
        <v>41977.902222222227</v>
      </c>
      <c r="Q2541" s="10">
        <f t="shared" si="79"/>
        <v>42037.902222222227</v>
      </c>
    </row>
    <row r="2542" spans="1:17" hidden="1" x14ac:dyDescent="0.3">
      <c r="A2542" s="7">
        <v>2540</v>
      </c>
      <c r="B2542" s="3">
        <v>2500</v>
      </c>
      <c r="C2542" s="5">
        <v>2585</v>
      </c>
      <c r="D2542" t="s">
        <v>1752</v>
      </c>
      <c r="E2542" t="s">
        <v>1757</v>
      </c>
      <c r="F2542">
        <v>1319904721</v>
      </c>
      <c r="G2542">
        <v>1314720721</v>
      </c>
      <c r="H2542" t="b">
        <v>0</v>
      </c>
      <c r="I2542">
        <v>27</v>
      </c>
      <c r="J2542" t="b">
        <v>1</v>
      </c>
      <c r="K2542" t="s">
        <v>1831</v>
      </c>
      <c r="L2542">
        <f>ROUND(C2542/B2542*100,0)</f>
        <v>103</v>
      </c>
      <c r="M2542">
        <f>IFERROR(ROUND(C2542/I2542,2),0)</f>
        <v>95.74</v>
      </c>
      <c r="N2542" t="s">
        <v>1863</v>
      </c>
      <c r="O2542" t="s">
        <v>1892</v>
      </c>
      <c r="P2542" s="10">
        <f t="shared" si="78"/>
        <v>40785.675011574072</v>
      </c>
      <c r="Q2542" s="10">
        <f t="shared" si="79"/>
        <v>40845.675011574072</v>
      </c>
    </row>
    <row r="2543" spans="1:17" hidden="1" x14ac:dyDescent="0.3">
      <c r="A2543" s="7">
        <v>2541</v>
      </c>
      <c r="B2543" s="3">
        <v>3500</v>
      </c>
      <c r="C2543" s="5">
        <v>3746</v>
      </c>
      <c r="D2543" t="s">
        <v>1752</v>
      </c>
      <c r="E2543" t="s">
        <v>1758</v>
      </c>
      <c r="F2543">
        <v>1380192418</v>
      </c>
      <c r="G2543">
        <v>1375008418</v>
      </c>
      <c r="H2543" t="b">
        <v>0</v>
      </c>
      <c r="I2543">
        <v>63</v>
      </c>
      <c r="J2543" t="b">
        <v>1</v>
      </c>
      <c r="K2543" t="s">
        <v>1831</v>
      </c>
      <c r="L2543">
        <f>ROUND(C2543/B2543*100,0)</f>
        <v>107</v>
      </c>
      <c r="M2543">
        <f>IFERROR(ROUND(C2543/I2543,2),0)</f>
        <v>59.46</v>
      </c>
      <c r="N2543" t="s">
        <v>1863</v>
      </c>
      <c r="O2543" t="s">
        <v>1892</v>
      </c>
      <c r="P2543" s="10">
        <f t="shared" si="78"/>
        <v>41483.449282407404</v>
      </c>
      <c r="Q2543" s="10">
        <f t="shared" si="79"/>
        <v>41543.449282407404</v>
      </c>
    </row>
    <row r="2544" spans="1:17" hidden="1" x14ac:dyDescent="0.3">
      <c r="A2544" s="7">
        <v>2542</v>
      </c>
      <c r="B2544" s="3">
        <v>700</v>
      </c>
      <c r="C2544" s="5">
        <v>725</v>
      </c>
      <c r="D2544" t="s">
        <v>1752</v>
      </c>
      <c r="E2544" t="s">
        <v>1757</v>
      </c>
      <c r="F2544">
        <v>1380599940</v>
      </c>
      <c r="G2544">
        <v>1377252857</v>
      </c>
      <c r="H2544" t="b">
        <v>0</v>
      </c>
      <c r="I2544">
        <v>13</v>
      </c>
      <c r="J2544" t="b">
        <v>1</v>
      </c>
      <c r="K2544" t="s">
        <v>1831</v>
      </c>
      <c r="L2544">
        <f>ROUND(C2544/B2544*100,0)</f>
        <v>104</v>
      </c>
      <c r="M2544">
        <f>IFERROR(ROUND(C2544/I2544,2),0)</f>
        <v>55.77</v>
      </c>
      <c r="N2544" t="s">
        <v>1863</v>
      </c>
      <c r="O2544" t="s">
        <v>1892</v>
      </c>
      <c r="P2544" s="10">
        <f t="shared" si="78"/>
        <v>41509.426585648151</v>
      </c>
      <c r="Q2544" s="10">
        <f t="shared" si="79"/>
        <v>41548.165972222225</v>
      </c>
    </row>
    <row r="2545" spans="1:17" hidden="1" x14ac:dyDescent="0.3">
      <c r="A2545" s="7">
        <v>2543</v>
      </c>
      <c r="B2545" s="3">
        <v>250</v>
      </c>
      <c r="C2545" s="5">
        <v>391</v>
      </c>
      <c r="D2545" t="s">
        <v>1752</v>
      </c>
      <c r="E2545" t="s">
        <v>1757</v>
      </c>
      <c r="F2545">
        <v>1293937200</v>
      </c>
      <c r="G2545">
        <v>1291257298</v>
      </c>
      <c r="H2545" t="b">
        <v>0</v>
      </c>
      <c r="I2545">
        <v>13</v>
      </c>
      <c r="J2545" t="b">
        <v>1</v>
      </c>
      <c r="K2545" t="s">
        <v>1831</v>
      </c>
      <c r="L2545">
        <f>ROUND(C2545/B2545*100,0)</f>
        <v>156</v>
      </c>
      <c r="M2545">
        <f>IFERROR(ROUND(C2545/I2545,2),0)</f>
        <v>30.08</v>
      </c>
      <c r="N2545" t="s">
        <v>1863</v>
      </c>
      <c r="O2545" t="s">
        <v>1892</v>
      </c>
      <c r="P2545" s="10">
        <f t="shared" si="78"/>
        <v>40514.107615740737</v>
      </c>
      <c r="Q2545" s="10">
        <f t="shared" si="79"/>
        <v>40545.125</v>
      </c>
    </row>
    <row r="2546" spans="1:17" hidden="1" x14ac:dyDescent="0.3">
      <c r="A2546" s="7">
        <v>2544</v>
      </c>
      <c r="B2546" s="3">
        <v>5000</v>
      </c>
      <c r="C2546" s="5">
        <v>5041</v>
      </c>
      <c r="D2546" t="s">
        <v>1752</v>
      </c>
      <c r="E2546" t="s">
        <v>1757</v>
      </c>
      <c r="F2546">
        <v>1341750569</v>
      </c>
      <c r="G2546">
        <v>1339158569</v>
      </c>
      <c r="H2546" t="b">
        <v>0</v>
      </c>
      <c r="I2546">
        <v>57</v>
      </c>
      <c r="J2546" t="b">
        <v>1</v>
      </c>
      <c r="K2546" t="s">
        <v>1831</v>
      </c>
      <c r="L2546">
        <f>ROUND(C2546/B2546*100,0)</f>
        <v>101</v>
      </c>
      <c r="M2546">
        <f>IFERROR(ROUND(C2546/I2546,2),0)</f>
        <v>88.44</v>
      </c>
      <c r="N2546" t="s">
        <v>1863</v>
      </c>
      <c r="O2546" t="s">
        <v>1892</v>
      </c>
      <c r="P2546" s="10">
        <f t="shared" si="78"/>
        <v>41068.520474537036</v>
      </c>
      <c r="Q2546" s="10">
        <f t="shared" si="79"/>
        <v>41098.520474537036</v>
      </c>
    </row>
    <row r="2547" spans="1:17" hidden="1" x14ac:dyDescent="0.3">
      <c r="A2547" s="7">
        <v>2545</v>
      </c>
      <c r="B2547" s="3">
        <v>2000</v>
      </c>
      <c r="C2547" s="5">
        <v>3906</v>
      </c>
      <c r="D2547" t="s">
        <v>1752</v>
      </c>
      <c r="E2547" t="s">
        <v>1757</v>
      </c>
      <c r="F2547">
        <v>1424997000</v>
      </c>
      <c r="G2547">
        <v>1421983138</v>
      </c>
      <c r="H2547" t="b">
        <v>0</v>
      </c>
      <c r="I2547">
        <v>61</v>
      </c>
      <c r="J2547" t="b">
        <v>1</v>
      </c>
      <c r="K2547" t="s">
        <v>1831</v>
      </c>
      <c r="L2547">
        <f>ROUND(C2547/B2547*100,0)</f>
        <v>195</v>
      </c>
      <c r="M2547">
        <f>IFERROR(ROUND(C2547/I2547,2),0)</f>
        <v>64.03</v>
      </c>
      <c r="N2547" t="s">
        <v>1863</v>
      </c>
      <c r="O2547" t="s">
        <v>1892</v>
      </c>
      <c r="P2547" s="10">
        <f t="shared" si="78"/>
        <v>42027.13817129629</v>
      </c>
      <c r="Q2547" s="10">
        <f t="shared" si="79"/>
        <v>42062.020833333328</v>
      </c>
    </row>
    <row r="2548" spans="1:17" hidden="1" x14ac:dyDescent="0.3">
      <c r="A2548" s="7">
        <v>2546</v>
      </c>
      <c r="B2548" s="3">
        <v>3500</v>
      </c>
      <c r="C2548" s="5">
        <v>3910</v>
      </c>
      <c r="D2548" t="s">
        <v>1752</v>
      </c>
      <c r="E2548" t="s">
        <v>1757</v>
      </c>
      <c r="F2548">
        <v>1380949200</v>
      </c>
      <c r="G2548">
        <v>1378586179</v>
      </c>
      <c r="H2548" t="b">
        <v>0</v>
      </c>
      <c r="I2548">
        <v>65</v>
      </c>
      <c r="J2548" t="b">
        <v>1</v>
      </c>
      <c r="K2548" t="s">
        <v>1831</v>
      </c>
      <c r="L2548">
        <f>ROUND(C2548/B2548*100,0)</f>
        <v>112</v>
      </c>
      <c r="M2548">
        <f>IFERROR(ROUND(C2548/I2548,2),0)</f>
        <v>60.15</v>
      </c>
      <c r="N2548" t="s">
        <v>1863</v>
      </c>
      <c r="O2548" t="s">
        <v>1892</v>
      </c>
      <c r="P2548" s="10">
        <f t="shared" si="78"/>
        <v>41524.858553240738</v>
      </c>
      <c r="Q2548" s="10">
        <f t="shared" si="79"/>
        <v>41552.208333333336</v>
      </c>
    </row>
    <row r="2549" spans="1:17" hidden="1" x14ac:dyDescent="0.3">
      <c r="A2549" s="7">
        <v>2547</v>
      </c>
      <c r="B2549" s="3">
        <v>5500</v>
      </c>
      <c r="C2549" s="5">
        <v>6592</v>
      </c>
      <c r="D2549" t="s">
        <v>1752</v>
      </c>
      <c r="E2549" t="s">
        <v>1757</v>
      </c>
      <c r="F2549">
        <v>1333560803</v>
      </c>
      <c r="G2549">
        <v>1330972403</v>
      </c>
      <c r="H2549" t="b">
        <v>0</v>
      </c>
      <c r="I2549">
        <v>134</v>
      </c>
      <c r="J2549" t="b">
        <v>1</v>
      </c>
      <c r="K2549" t="s">
        <v>1831</v>
      </c>
      <c r="L2549">
        <f>ROUND(C2549/B2549*100,0)</f>
        <v>120</v>
      </c>
      <c r="M2549">
        <f>IFERROR(ROUND(C2549/I2549,2),0)</f>
        <v>49.19</v>
      </c>
      <c r="N2549" t="s">
        <v>1863</v>
      </c>
      <c r="O2549" t="s">
        <v>1892</v>
      </c>
      <c r="P2549" s="10">
        <f t="shared" si="78"/>
        <v>40973.773182870369</v>
      </c>
      <c r="Q2549" s="10">
        <f t="shared" si="79"/>
        <v>41003.731516203705</v>
      </c>
    </row>
    <row r="2550" spans="1:17" hidden="1" x14ac:dyDescent="0.3">
      <c r="A2550" s="7">
        <v>2548</v>
      </c>
      <c r="B2550" s="3">
        <v>6000</v>
      </c>
      <c r="C2550" s="5">
        <v>6111</v>
      </c>
      <c r="D2550" t="s">
        <v>1752</v>
      </c>
      <c r="E2550" t="s">
        <v>1763</v>
      </c>
      <c r="F2550">
        <v>1475209620</v>
      </c>
      <c r="G2550">
        <v>1473087637</v>
      </c>
      <c r="H2550" t="b">
        <v>0</v>
      </c>
      <c r="I2550">
        <v>37</v>
      </c>
      <c r="J2550" t="b">
        <v>1</v>
      </c>
      <c r="K2550" t="s">
        <v>1831</v>
      </c>
      <c r="L2550">
        <f>ROUND(C2550/B2550*100,0)</f>
        <v>102</v>
      </c>
      <c r="M2550">
        <f>IFERROR(ROUND(C2550/I2550,2),0)</f>
        <v>165.16</v>
      </c>
      <c r="N2550" t="s">
        <v>1863</v>
      </c>
      <c r="O2550" t="s">
        <v>1892</v>
      </c>
      <c r="P2550" s="10">
        <f t="shared" si="78"/>
        <v>42618.625428240746</v>
      </c>
      <c r="Q2550" s="10">
        <f t="shared" si="79"/>
        <v>42643.185416666667</v>
      </c>
    </row>
    <row r="2551" spans="1:17" hidden="1" x14ac:dyDescent="0.3">
      <c r="A2551" s="7">
        <v>2549</v>
      </c>
      <c r="B2551" s="3">
        <v>1570</v>
      </c>
      <c r="C2551" s="5">
        <v>1614</v>
      </c>
      <c r="D2551" t="s">
        <v>1752</v>
      </c>
      <c r="E2551" t="s">
        <v>1758</v>
      </c>
      <c r="F2551">
        <v>1370019600</v>
      </c>
      <c r="G2551">
        <v>1366999870</v>
      </c>
      <c r="H2551" t="b">
        <v>0</v>
      </c>
      <c r="I2551">
        <v>37</v>
      </c>
      <c r="J2551" t="b">
        <v>1</v>
      </c>
      <c r="K2551" t="s">
        <v>1831</v>
      </c>
      <c r="L2551">
        <f>ROUND(C2551/B2551*100,0)</f>
        <v>103</v>
      </c>
      <c r="M2551">
        <f>IFERROR(ROUND(C2551/I2551,2),0)</f>
        <v>43.62</v>
      </c>
      <c r="N2551" t="s">
        <v>1863</v>
      </c>
      <c r="O2551" t="s">
        <v>1892</v>
      </c>
      <c r="P2551" s="10">
        <f t="shared" si="78"/>
        <v>41390.757754629631</v>
      </c>
      <c r="Q2551" s="10">
        <f t="shared" si="79"/>
        <v>41425.708333333336</v>
      </c>
    </row>
    <row r="2552" spans="1:17" hidden="1" x14ac:dyDescent="0.3">
      <c r="A2552" s="7">
        <v>2550</v>
      </c>
      <c r="B2552" s="3">
        <v>6500</v>
      </c>
      <c r="C2552" s="5">
        <v>6555</v>
      </c>
      <c r="D2552" t="s">
        <v>1752</v>
      </c>
      <c r="E2552" t="s">
        <v>1757</v>
      </c>
      <c r="F2552">
        <v>1444276740</v>
      </c>
      <c r="G2552">
        <v>1439392406</v>
      </c>
      <c r="H2552" t="b">
        <v>0</v>
      </c>
      <c r="I2552">
        <v>150</v>
      </c>
      <c r="J2552" t="b">
        <v>1</v>
      </c>
      <c r="K2552" t="s">
        <v>1831</v>
      </c>
      <c r="L2552">
        <f>ROUND(C2552/B2552*100,0)</f>
        <v>101</v>
      </c>
      <c r="M2552">
        <f>IFERROR(ROUND(C2552/I2552,2),0)</f>
        <v>43.7</v>
      </c>
      <c r="N2552" t="s">
        <v>1863</v>
      </c>
      <c r="O2552" t="s">
        <v>1892</v>
      </c>
      <c r="P2552" s="10">
        <f t="shared" si="78"/>
        <v>42228.634328703702</v>
      </c>
      <c r="Q2552" s="10">
        <f t="shared" si="79"/>
        <v>42285.165972222225</v>
      </c>
    </row>
    <row r="2553" spans="1:17" hidden="1" x14ac:dyDescent="0.3">
      <c r="A2553" s="7">
        <v>2551</v>
      </c>
      <c r="B2553" s="3">
        <v>3675</v>
      </c>
      <c r="C2553" s="5">
        <v>3775.5</v>
      </c>
      <c r="D2553" t="s">
        <v>1752</v>
      </c>
      <c r="E2553" t="s">
        <v>1757</v>
      </c>
      <c r="F2553">
        <v>1332362880</v>
      </c>
      <c r="G2553">
        <v>1329890585</v>
      </c>
      <c r="H2553" t="b">
        <v>0</v>
      </c>
      <c r="I2553">
        <v>56</v>
      </c>
      <c r="J2553" t="b">
        <v>1</v>
      </c>
      <c r="K2553" t="s">
        <v>1831</v>
      </c>
      <c r="L2553">
        <f>ROUND(C2553/B2553*100,0)</f>
        <v>103</v>
      </c>
      <c r="M2553">
        <f>IFERROR(ROUND(C2553/I2553,2),0)</f>
        <v>67.42</v>
      </c>
      <c r="N2553" t="s">
        <v>1863</v>
      </c>
      <c r="O2553" t="s">
        <v>1892</v>
      </c>
      <c r="P2553" s="10">
        <f t="shared" si="78"/>
        <v>40961.252141203702</v>
      </c>
      <c r="Q2553" s="10">
        <f t="shared" si="79"/>
        <v>40989.866666666669</v>
      </c>
    </row>
    <row r="2554" spans="1:17" hidden="1" x14ac:dyDescent="0.3">
      <c r="A2554" s="7">
        <v>2552</v>
      </c>
      <c r="B2554" s="3">
        <v>3000</v>
      </c>
      <c r="C2554" s="5">
        <v>3195</v>
      </c>
      <c r="D2554" t="s">
        <v>1752</v>
      </c>
      <c r="E2554" t="s">
        <v>1757</v>
      </c>
      <c r="F2554">
        <v>1488741981</v>
      </c>
      <c r="G2554">
        <v>1486149981</v>
      </c>
      <c r="H2554" t="b">
        <v>0</v>
      </c>
      <c r="I2554">
        <v>18</v>
      </c>
      <c r="J2554" t="b">
        <v>1</v>
      </c>
      <c r="K2554" t="s">
        <v>1831</v>
      </c>
      <c r="L2554">
        <f>ROUND(C2554/B2554*100,0)</f>
        <v>107</v>
      </c>
      <c r="M2554">
        <f>IFERROR(ROUND(C2554/I2554,2),0)</f>
        <v>177.5</v>
      </c>
      <c r="N2554" t="s">
        <v>1863</v>
      </c>
      <c r="O2554" t="s">
        <v>1892</v>
      </c>
      <c r="P2554" s="10">
        <f t="shared" si="78"/>
        <v>42769.809965277775</v>
      </c>
      <c r="Q2554" s="10">
        <f t="shared" si="79"/>
        <v>42799.809965277775</v>
      </c>
    </row>
    <row r="2555" spans="1:17" hidden="1" x14ac:dyDescent="0.3">
      <c r="A2555" s="7">
        <v>2553</v>
      </c>
      <c r="B2555" s="3">
        <v>1500</v>
      </c>
      <c r="C2555" s="5">
        <v>2333</v>
      </c>
      <c r="D2555" t="s">
        <v>1752</v>
      </c>
      <c r="E2555" t="s">
        <v>1757</v>
      </c>
      <c r="F2555">
        <v>1348202807</v>
      </c>
      <c r="G2555">
        <v>1343018807</v>
      </c>
      <c r="H2555" t="b">
        <v>0</v>
      </c>
      <c r="I2555">
        <v>60</v>
      </c>
      <c r="J2555" t="b">
        <v>1</v>
      </c>
      <c r="K2555" t="s">
        <v>1831</v>
      </c>
      <c r="L2555">
        <f>ROUND(C2555/B2555*100,0)</f>
        <v>156</v>
      </c>
      <c r="M2555">
        <f>IFERROR(ROUND(C2555/I2555,2),0)</f>
        <v>38.880000000000003</v>
      </c>
      <c r="N2555" t="s">
        <v>1863</v>
      </c>
      <c r="O2555" t="s">
        <v>1892</v>
      </c>
      <c r="P2555" s="10">
        <f t="shared" si="78"/>
        <v>41113.199155092596</v>
      </c>
      <c r="Q2555" s="10">
        <f t="shared" si="79"/>
        <v>41173.199155092596</v>
      </c>
    </row>
    <row r="2556" spans="1:17" hidden="1" x14ac:dyDescent="0.3">
      <c r="A2556" s="7">
        <v>2554</v>
      </c>
      <c r="B2556" s="3">
        <v>3000</v>
      </c>
      <c r="C2556" s="5">
        <v>3684</v>
      </c>
      <c r="D2556" t="s">
        <v>1752</v>
      </c>
      <c r="E2556" t="s">
        <v>1757</v>
      </c>
      <c r="F2556">
        <v>1433131140</v>
      </c>
      <c r="G2556">
        <v>1430445163</v>
      </c>
      <c r="H2556" t="b">
        <v>0</v>
      </c>
      <c r="I2556">
        <v>67</v>
      </c>
      <c r="J2556" t="b">
        <v>1</v>
      </c>
      <c r="K2556" t="s">
        <v>1831</v>
      </c>
      <c r="L2556">
        <f>ROUND(C2556/B2556*100,0)</f>
        <v>123</v>
      </c>
      <c r="M2556">
        <f>IFERROR(ROUND(C2556/I2556,2),0)</f>
        <v>54.99</v>
      </c>
      <c r="N2556" t="s">
        <v>1863</v>
      </c>
      <c r="O2556" t="s">
        <v>1892</v>
      </c>
      <c r="P2556" s="10">
        <f t="shared" si="78"/>
        <v>42125.078275462962</v>
      </c>
      <c r="Q2556" s="10">
        <f t="shared" si="79"/>
        <v>42156.165972222225</v>
      </c>
    </row>
    <row r="2557" spans="1:17" hidden="1" x14ac:dyDescent="0.3">
      <c r="A2557" s="7">
        <v>2555</v>
      </c>
      <c r="B2557" s="3">
        <v>2000</v>
      </c>
      <c r="C2557" s="5">
        <v>2147</v>
      </c>
      <c r="D2557" t="s">
        <v>1752</v>
      </c>
      <c r="E2557" t="s">
        <v>1757</v>
      </c>
      <c r="F2557">
        <v>1338219793</v>
      </c>
      <c r="G2557">
        <v>1335541393</v>
      </c>
      <c r="H2557" t="b">
        <v>0</v>
      </c>
      <c r="I2557">
        <v>35</v>
      </c>
      <c r="J2557" t="b">
        <v>1</v>
      </c>
      <c r="K2557" t="s">
        <v>1831</v>
      </c>
      <c r="L2557">
        <f>ROUND(C2557/B2557*100,0)</f>
        <v>107</v>
      </c>
      <c r="M2557">
        <f>IFERROR(ROUND(C2557/I2557,2),0)</f>
        <v>61.34</v>
      </c>
      <c r="N2557" t="s">
        <v>1863</v>
      </c>
      <c r="O2557" t="s">
        <v>1892</v>
      </c>
      <c r="P2557" s="10">
        <f t="shared" si="78"/>
        <v>41026.655011574076</v>
      </c>
      <c r="Q2557" s="10">
        <f t="shared" si="79"/>
        <v>41057.655011574076</v>
      </c>
    </row>
    <row r="2558" spans="1:17" hidden="1" x14ac:dyDescent="0.3">
      <c r="A2558" s="7">
        <v>2556</v>
      </c>
      <c r="B2558" s="3">
        <v>745</v>
      </c>
      <c r="C2558" s="5">
        <v>786</v>
      </c>
      <c r="D2558" t="s">
        <v>1752</v>
      </c>
      <c r="E2558" t="s">
        <v>1757</v>
      </c>
      <c r="F2558">
        <v>1356392857</v>
      </c>
      <c r="G2558">
        <v>1352504857</v>
      </c>
      <c r="H2558" t="b">
        <v>0</v>
      </c>
      <c r="I2558">
        <v>34</v>
      </c>
      <c r="J2558" t="b">
        <v>1</v>
      </c>
      <c r="K2558" t="s">
        <v>1831</v>
      </c>
      <c r="L2558">
        <f>ROUND(C2558/B2558*100,0)</f>
        <v>106</v>
      </c>
      <c r="M2558">
        <f>IFERROR(ROUND(C2558/I2558,2),0)</f>
        <v>23.12</v>
      </c>
      <c r="N2558" t="s">
        <v>1863</v>
      </c>
      <c r="O2558" t="s">
        <v>1892</v>
      </c>
      <c r="P2558" s="10">
        <f t="shared" si="78"/>
        <v>41222.991400462961</v>
      </c>
      <c r="Q2558" s="10">
        <f t="shared" si="79"/>
        <v>41267.991400462961</v>
      </c>
    </row>
    <row r="2559" spans="1:17" hidden="1" x14ac:dyDescent="0.3">
      <c r="A2559" s="7">
        <v>2557</v>
      </c>
      <c r="B2559" s="3">
        <v>900</v>
      </c>
      <c r="C2559" s="5">
        <v>1066</v>
      </c>
      <c r="D2559" t="s">
        <v>1752</v>
      </c>
      <c r="E2559" t="s">
        <v>1758</v>
      </c>
      <c r="F2559">
        <v>1400176386</v>
      </c>
      <c r="G2559">
        <v>1397584386</v>
      </c>
      <c r="H2559" t="b">
        <v>0</v>
      </c>
      <c r="I2559">
        <v>36</v>
      </c>
      <c r="J2559" t="b">
        <v>1</v>
      </c>
      <c r="K2559" t="s">
        <v>1831</v>
      </c>
      <c r="L2559">
        <f>ROUND(C2559/B2559*100,0)</f>
        <v>118</v>
      </c>
      <c r="M2559">
        <f>IFERROR(ROUND(C2559/I2559,2),0)</f>
        <v>29.61</v>
      </c>
      <c r="N2559" t="s">
        <v>1863</v>
      </c>
      <c r="O2559" t="s">
        <v>1892</v>
      </c>
      <c r="P2559" s="10">
        <f t="shared" si="78"/>
        <v>41744.745208333334</v>
      </c>
      <c r="Q2559" s="10">
        <f t="shared" si="79"/>
        <v>41774.745208333334</v>
      </c>
    </row>
    <row r="2560" spans="1:17" hidden="1" x14ac:dyDescent="0.3">
      <c r="A2560" s="7">
        <v>2558</v>
      </c>
      <c r="B2560" s="3">
        <v>1250</v>
      </c>
      <c r="C2560" s="5">
        <v>1361</v>
      </c>
      <c r="D2560" t="s">
        <v>1752</v>
      </c>
      <c r="E2560" t="s">
        <v>1759</v>
      </c>
      <c r="F2560">
        <v>1430488740</v>
      </c>
      <c r="G2560">
        <v>1427747906</v>
      </c>
      <c r="H2560" t="b">
        <v>0</v>
      </c>
      <c r="I2560">
        <v>18</v>
      </c>
      <c r="J2560" t="b">
        <v>1</v>
      </c>
      <c r="K2560" t="s">
        <v>1831</v>
      </c>
      <c r="L2560">
        <f>ROUND(C2560/B2560*100,0)</f>
        <v>109</v>
      </c>
      <c r="M2560">
        <f>IFERROR(ROUND(C2560/I2560,2),0)</f>
        <v>75.61</v>
      </c>
      <c r="N2560" t="s">
        <v>1863</v>
      </c>
      <c r="O2560" t="s">
        <v>1892</v>
      </c>
      <c r="P2560" s="10">
        <f t="shared" si="78"/>
        <v>42093.860023148154</v>
      </c>
      <c r="Q2560" s="10">
        <f t="shared" si="79"/>
        <v>42125.582638888889</v>
      </c>
    </row>
    <row r="2561" spans="1:17" hidden="1" x14ac:dyDescent="0.3">
      <c r="A2561" s="7">
        <v>2559</v>
      </c>
      <c r="B2561" s="3">
        <v>800</v>
      </c>
      <c r="C2561" s="5">
        <v>890</v>
      </c>
      <c r="D2561" t="s">
        <v>1752</v>
      </c>
      <c r="E2561" t="s">
        <v>1757</v>
      </c>
      <c r="F2561">
        <v>1321385820</v>
      </c>
      <c r="G2561">
        <v>1318539484</v>
      </c>
      <c r="H2561" t="b">
        <v>0</v>
      </c>
      <c r="I2561">
        <v>25</v>
      </c>
      <c r="J2561" t="b">
        <v>1</v>
      </c>
      <c r="K2561" t="s">
        <v>1831</v>
      </c>
      <c r="L2561">
        <f>ROUND(C2561/B2561*100,0)</f>
        <v>111</v>
      </c>
      <c r="M2561">
        <f>IFERROR(ROUND(C2561/I2561,2),0)</f>
        <v>35.6</v>
      </c>
      <c r="N2561" t="s">
        <v>1863</v>
      </c>
      <c r="O2561" t="s">
        <v>1892</v>
      </c>
      <c r="P2561" s="10">
        <f t="shared" si="78"/>
        <v>40829.873657407406</v>
      </c>
      <c r="Q2561" s="10">
        <f t="shared" si="79"/>
        <v>40862.817361111112</v>
      </c>
    </row>
    <row r="2562" spans="1:17" hidden="1" x14ac:dyDescent="0.3">
      <c r="A2562" s="7">
        <v>2560</v>
      </c>
      <c r="B2562" s="3">
        <v>3000</v>
      </c>
      <c r="C2562" s="5">
        <v>3003</v>
      </c>
      <c r="D2562" t="s">
        <v>1752</v>
      </c>
      <c r="E2562" t="s">
        <v>1758</v>
      </c>
      <c r="F2562">
        <v>1425682174</v>
      </c>
      <c r="G2562">
        <v>1423090174</v>
      </c>
      <c r="H2562" t="b">
        <v>0</v>
      </c>
      <c r="I2562">
        <v>21</v>
      </c>
      <c r="J2562" t="b">
        <v>1</v>
      </c>
      <c r="K2562" t="s">
        <v>1831</v>
      </c>
      <c r="L2562">
        <f>ROUND(C2562/B2562*100,0)</f>
        <v>100</v>
      </c>
      <c r="M2562">
        <f>IFERROR(ROUND(C2562/I2562,2),0)</f>
        <v>143</v>
      </c>
      <c r="N2562" t="s">
        <v>1863</v>
      </c>
      <c r="O2562" t="s">
        <v>1892</v>
      </c>
      <c r="P2562" s="10">
        <f t="shared" si="78"/>
        <v>42039.951087962967</v>
      </c>
      <c r="Q2562" s="10">
        <f t="shared" si="79"/>
        <v>42069.951087962967</v>
      </c>
    </row>
    <row r="2563" spans="1:17" hidden="1" x14ac:dyDescent="0.3">
      <c r="A2563" s="7">
        <v>2561</v>
      </c>
      <c r="B2563" s="3">
        <v>100000</v>
      </c>
      <c r="C2563" s="5">
        <v>0</v>
      </c>
      <c r="D2563" t="s">
        <v>1753</v>
      </c>
      <c r="E2563" t="s">
        <v>1762</v>
      </c>
      <c r="F2563">
        <v>1444740089</v>
      </c>
      <c r="G2563">
        <v>1442148089</v>
      </c>
      <c r="H2563" t="b">
        <v>0</v>
      </c>
      <c r="I2563">
        <v>0</v>
      </c>
      <c r="J2563" t="b">
        <v>0</v>
      </c>
      <c r="K2563" t="s">
        <v>1815</v>
      </c>
      <c r="L2563">
        <f>ROUND(C2563/B2563*100,0)</f>
        <v>0</v>
      </c>
      <c r="M2563">
        <f>IFERROR(ROUND(C2563/I2563,2),0)</f>
        <v>0</v>
      </c>
      <c r="N2563" t="s">
        <v>1874</v>
      </c>
      <c r="O2563" t="s">
        <v>1875</v>
      </c>
      <c r="P2563" s="10">
        <f t="shared" ref="P2563:P2626" si="80">(((G2563/60)/60/24)+DATE(1970,1,1))</f>
        <v>42260.528807870374</v>
      </c>
      <c r="Q2563" s="10">
        <f t="shared" ref="Q2563:Q2626" si="81">(((F2563/60)/60/24)+DATE(1970,1,1))</f>
        <v>42290.528807870374</v>
      </c>
    </row>
    <row r="2564" spans="1:17" hidden="1" x14ac:dyDescent="0.3">
      <c r="A2564" s="7">
        <v>2562</v>
      </c>
      <c r="B2564" s="3">
        <v>10000</v>
      </c>
      <c r="C2564" s="5">
        <v>75</v>
      </c>
      <c r="D2564" t="s">
        <v>1753</v>
      </c>
      <c r="E2564" t="s">
        <v>1769</v>
      </c>
      <c r="F2564">
        <v>1476189339</v>
      </c>
      <c r="G2564">
        <v>1471005339</v>
      </c>
      <c r="H2564" t="b">
        <v>0</v>
      </c>
      <c r="I2564">
        <v>3</v>
      </c>
      <c r="J2564" t="b">
        <v>0</v>
      </c>
      <c r="K2564" t="s">
        <v>1815</v>
      </c>
      <c r="L2564">
        <f>ROUND(C2564/B2564*100,0)</f>
        <v>1</v>
      </c>
      <c r="M2564">
        <f>IFERROR(ROUND(C2564/I2564,2),0)</f>
        <v>25</v>
      </c>
      <c r="N2564" t="s">
        <v>1874</v>
      </c>
      <c r="O2564" t="s">
        <v>1875</v>
      </c>
      <c r="P2564" s="10">
        <f t="shared" si="80"/>
        <v>42594.524756944447</v>
      </c>
      <c r="Q2564" s="10">
        <f t="shared" si="81"/>
        <v>42654.524756944447</v>
      </c>
    </row>
    <row r="2565" spans="1:17" hidden="1" x14ac:dyDescent="0.3">
      <c r="A2565" s="7">
        <v>2563</v>
      </c>
      <c r="B2565" s="3">
        <v>20000</v>
      </c>
      <c r="C2565" s="5">
        <v>0</v>
      </c>
      <c r="D2565" t="s">
        <v>1753</v>
      </c>
      <c r="E2565" t="s">
        <v>1757</v>
      </c>
      <c r="F2565">
        <v>1438226451</v>
      </c>
      <c r="G2565">
        <v>1433042451</v>
      </c>
      <c r="H2565" t="b">
        <v>0</v>
      </c>
      <c r="I2565">
        <v>0</v>
      </c>
      <c r="J2565" t="b">
        <v>0</v>
      </c>
      <c r="K2565" t="s">
        <v>1815</v>
      </c>
      <c r="L2565">
        <f>ROUND(C2565/B2565*100,0)</f>
        <v>0</v>
      </c>
      <c r="M2565">
        <f>IFERROR(ROUND(C2565/I2565,2),0)</f>
        <v>0</v>
      </c>
      <c r="N2565" t="s">
        <v>1874</v>
      </c>
      <c r="O2565" t="s">
        <v>1875</v>
      </c>
      <c r="P2565" s="10">
        <f t="shared" si="80"/>
        <v>42155.139479166668</v>
      </c>
      <c r="Q2565" s="10">
        <f t="shared" si="81"/>
        <v>42215.139479166668</v>
      </c>
    </row>
    <row r="2566" spans="1:17" hidden="1" x14ac:dyDescent="0.3">
      <c r="A2566" s="7">
        <v>2564</v>
      </c>
      <c r="B2566" s="3">
        <v>40000</v>
      </c>
      <c r="C2566" s="5">
        <v>0</v>
      </c>
      <c r="D2566" t="s">
        <v>1753</v>
      </c>
      <c r="E2566" t="s">
        <v>1762</v>
      </c>
      <c r="F2566">
        <v>1406854699</v>
      </c>
      <c r="G2566">
        <v>1404262699</v>
      </c>
      <c r="H2566" t="b">
        <v>0</v>
      </c>
      <c r="I2566">
        <v>0</v>
      </c>
      <c r="J2566" t="b">
        <v>0</v>
      </c>
      <c r="K2566" t="s">
        <v>1815</v>
      </c>
      <c r="L2566">
        <f>ROUND(C2566/B2566*100,0)</f>
        <v>0</v>
      </c>
      <c r="M2566">
        <f>IFERROR(ROUND(C2566/I2566,2),0)</f>
        <v>0</v>
      </c>
      <c r="N2566" t="s">
        <v>1874</v>
      </c>
      <c r="O2566" t="s">
        <v>1875</v>
      </c>
      <c r="P2566" s="10">
        <f t="shared" si="80"/>
        <v>41822.040497685186</v>
      </c>
      <c r="Q2566" s="10">
        <f t="shared" si="81"/>
        <v>41852.040497685186</v>
      </c>
    </row>
    <row r="2567" spans="1:17" hidden="1" x14ac:dyDescent="0.3">
      <c r="A2567" s="7">
        <v>2565</v>
      </c>
      <c r="B2567" s="3">
        <v>10000</v>
      </c>
      <c r="C2567" s="5">
        <v>100</v>
      </c>
      <c r="D2567" t="s">
        <v>1753</v>
      </c>
      <c r="E2567" t="s">
        <v>1757</v>
      </c>
      <c r="F2567">
        <v>1462827000</v>
      </c>
      <c r="G2567">
        <v>1457710589</v>
      </c>
      <c r="H2567" t="b">
        <v>0</v>
      </c>
      <c r="I2567">
        <v>1</v>
      </c>
      <c r="J2567" t="b">
        <v>0</v>
      </c>
      <c r="K2567" t="s">
        <v>1815</v>
      </c>
      <c r="L2567">
        <f>ROUND(C2567/B2567*100,0)</f>
        <v>1</v>
      </c>
      <c r="M2567">
        <f>IFERROR(ROUND(C2567/I2567,2),0)</f>
        <v>100</v>
      </c>
      <c r="N2567" t="s">
        <v>1874</v>
      </c>
      <c r="O2567" t="s">
        <v>1875</v>
      </c>
      <c r="P2567" s="10">
        <f t="shared" si="80"/>
        <v>42440.650335648148</v>
      </c>
      <c r="Q2567" s="10">
        <f t="shared" si="81"/>
        <v>42499.868055555555</v>
      </c>
    </row>
    <row r="2568" spans="1:17" hidden="1" x14ac:dyDescent="0.3">
      <c r="A2568" s="7">
        <v>2566</v>
      </c>
      <c r="B2568" s="3">
        <v>35000</v>
      </c>
      <c r="C2568" s="5">
        <v>0</v>
      </c>
      <c r="D2568" t="s">
        <v>1753</v>
      </c>
      <c r="E2568" t="s">
        <v>1757</v>
      </c>
      <c r="F2568">
        <v>1408663948</v>
      </c>
      <c r="G2568">
        <v>1406071948</v>
      </c>
      <c r="H2568" t="b">
        <v>0</v>
      </c>
      <c r="I2568">
        <v>0</v>
      </c>
      <c r="J2568" t="b">
        <v>0</v>
      </c>
      <c r="K2568" t="s">
        <v>1815</v>
      </c>
      <c r="L2568">
        <f>ROUND(C2568/B2568*100,0)</f>
        <v>0</v>
      </c>
      <c r="M2568">
        <f>IFERROR(ROUND(C2568/I2568,2),0)</f>
        <v>0</v>
      </c>
      <c r="N2568" t="s">
        <v>1874</v>
      </c>
      <c r="O2568" t="s">
        <v>1875</v>
      </c>
      <c r="P2568" s="10">
        <f t="shared" si="80"/>
        <v>41842.980879629627</v>
      </c>
      <c r="Q2568" s="10">
        <f t="shared" si="81"/>
        <v>41872.980879629627</v>
      </c>
    </row>
    <row r="2569" spans="1:17" hidden="1" x14ac:dyDescent="0.3">
      <c r="A2569" s="7">
        <v>2567</v>
      </c>
      <c r="B2569" s="3">
        <v>45000</v>
      </c>
      <c r="C2569" s="5">
        <v>120</v>
      </c>
      <c r="D2569" t="s">
        <v>1753</v>
      </c>
      <c r="E2569" t="s">
        <v>1757</v>
      </c>
      <c r="F2569">
        <v>1429823138</v>
      </c>
      <c r="G2569">
        <v>1427231138</v>
      </c>
      <c r="H2569" t="b">
        <v>0</v>
      </c>
      <c r="I2569">
        <v>2</v>
      </c>
      <c r="J2569" t="b">
        <v>0</v>
      </c>
      <c r="K2569" t="s">
        <v>1815</v>
      </c>
      <c r="L2569">
        <f>ROUND(C2569/B2569*100,0)</f>
        <v>0</v>
      </c>
      <c r="M2569">
        <f>IFERROR(ROUND(C2569/I2569,2),0)</f>
        <v>60</v>
      </c>
      <c r="N2569" t="s">
        <v>1874</v>
      </c>
      <c r="O2569" t="s">
        <v>1875</v>
      </c>
      <c r="P2569" s="10">
        <f t="shared" si="80"/>
        <v>42087.878912037035</v>
      </c>
      <c r="Q2569" s="10">
        <f t="shared" si="81"/>
        <v>42117.878912037035</v>
      </c>
    </row>
    <row r="2570" spans="1:17" hidden="1" x14ac:dyDescent="0.3">
      <c r="A2570" s="7">
        <v>2568</v>
      </c>
      <c r="B2570" s="3">
        <v>10000</v>
      </c>
      <c r="C2570" s="5">
        <v>50</v>
      </c>
      <c r="D2570" t="s">
        <v>1753</v>
      </c>
      <c r="E2570" t="s">
        <v>1758</v>
      </c>
      <c r="F2570">
        <v>1472745594</v>
      </c>
      <c r="G2570">
        <v>1470153594</v>
      </c>
      <c r="H2570" t="b">
        <v>0</v>
      </c>
      <c r="I2570">
        <v>1</v>
      </c>
      <c r="J2570" t="b">
        <v>0</v>
      </c>
      <c r="K2570" t="s">
        <v>1815</v>
      </c>
      <c r="L2570">
        <f>ROUND(C2570/B2570*100,0)</f>
        <v>1</v>
      </c>
      <c r="M2570">
        <f>IFERROR(ROUND(C2570/I2570,2),0)</f>
        <v>50</v>
      </c>
      <c r="N2570" t="s">
        <v>1874</v>
      </c>
      <c r="O2570" t="s">
        <v>1875</v>
      </c>
      <c r="P2570" s="10">
        <f t="shared" si="80"/>
        <v>42584.666597222225</v>
      </c>
      <c r="Q2570" s="10">
        <f t="shared" si="81"/>
        <v>42614.666597222225</v>
      </c>
    </row>
    <row r="2571" spans="1:17" hidden="1" x14ac:dyDescent="0.3">
      <c r="A2571" s="7">
        <v>2569</v>
      </c>
      <c r="B2571" s="3">
        <v>6500</v>
      </c>
      <c r="C2571" s="5">
        <v>145</v>
      </c>
      <c r="D2571" t="s">
        <v>1753</v>
      </c>
      <c r="E2571" t="s">
        <v>1757</v>
      </c>
      <c r="F2571">
        <v>1442457112</v>
      </c>
      <c r="G2571">
        <v>1439865112</v>
      </c>
      <c r="H2571" t="b">
        <v>0</v>
      </c>
      <c r="I2571">
        <v>2</v>
      </c>
      <c r="J2571" t="b">
        <v>0</v>
      </c>
      <c r="K2571" t="s">
        <v>1815</v>
      </c>
      <c r="L2571">
        <f>ROUND(C2571/B2571*100,0)</f>
        <v>2</v>
      </c>
      <c r="M2571">
        <f>IFERROR(ROUND(C2571/I2571,2),0)</f>
        <v>72.5</v>
      </c>
      <c r="N2571" t="s">
        <v>1874</v>
      </c>
      <c r="O2571" t="s">
        <v>1875</v>
      </c>
      <c r="P2571" s="10">
        <f t="shared" si="80"/>
        <v>42234.105462962965</v>
      </c>
      <c r="Q2571" s="10">
        <f t="shared" si="81"/>
        <v>42264.105462962965</v>
      </c>
    </row>
    <row r="2572" spans="1:17" hidden="1" x14ac:dyDescent="0.3">
      <c r="A2572" s="7">
        <v>2570</v>
      </c>
      <c r="B2572" s="3">
        <v>7000</v>
      </c>
      <c r="C2572" s="5">
        <v>59</v>
      </c>
      <c r="D2572" t="s">
        <v>1753</v>
      </c>
      <c r="E2572" t="s">
        <v>1757</v>
      </c>
      <c r="F2572">
        <v>1486590035</v>
      </c>
      <c r="G2572">
        <v>1483998035</v>
      </c>
      <c r="H2572" t="b">
        <v>0</v>
      </c>
      <c r="I2572">
        <v>2</v>
      </c>
      <c r="J2572" t="b">
        <v>0</v>
      </c>
      <c r="K2572" t="s">
        <v>1815</v>
      </c>
      <c r="L2572">
        <f>ROUND(C2572/B2572*100,0)</f>
        <v>1</v>
      </c>
      <c r="M2572">
        <f>IFERROR(ROUND(C2572/I2572,2),0)</f>
        <v>29.5</v>
      </c>
      <c r="N2572" t="s">
        <v>1874</v>
      </c>
      <c r="O2572" t="s">
        <v>1875</v>
      </c>
      <c r="P2572" s="10">
        <f t="shared" si="80"/>
        <v>42744.903182870374</v>
      </c>
      <c r="Q2572" s="10">
        <f t="shared" si="81"/>
        <v>42774.903182870374</v>
      </c>
    </row>
    <row r="2573" spans="1:17" hidden="1" x14ac:dyDescent="0.3">
      <c r="A2573" s="7">
        <v>2571</v>
      </c>
      <c r="B2573" s="3">
        <v>100000</v>
      </c>
      <c r="C2573" s="5">
        <v>250</v>
      </c>
      <c r="D2573" t="s">
        <v>1753</v>
      </c>
      <c r="E2573" t="s">
        <v>1759</v>
      </c>
      <c r="F2573">
        <v>1463645521</v>
      </c>
      <c r="G2573">
        <v>1458461521</v>
      </c>
      <c r="H2573" t="b">
        <v>0</v>
      </c>
      <c r="I2573">
        <v>4</v>
      </c>
      <c r="J2573" t="b">
        <v>0</v>
      </c>
      <c r="K2573" t="s">
        <v>1815</v>
      </c>
      <c r="L2573">
        <f>ROUND(C2573/B2573*100,0)</f>
        <v>0</v>
      </c>
      <c r="M2573">
        <f>IFERROR(ROUND(C2573/I2573,2),0)</f>
        <v>62.5</v>
      </c>
      <c r="N2573" t="s">
        <v>1874</v>
      </c>
      <c r="O2573" t="s">
        <v>1875</v>
      </c>
      <c r="P2573" s="10">
        <f t="shared" si="80"/>
        <v>42449.341678240744</v>
      </c>
      <c r="Q2573" s="10">
        <f t="shared" si="81"/>
        <v>42509.341678240744</v>
      </c>
    </row>
    <row r="2574" spans="1:17" hidden="1" x14ac:dyDescent="0.3">
      <c r="A2574" s="7">
        <v>2572</v>
      </c>
      <c r="B2574" s="3">
        <v>30000</v>
      </c>
      <c r="C2574" s="5">
        <v>0</v>
      </c>
      <c r="D2574" t="s">
        <v>1753</v>
      </c>
      <c r="E2574" t="s">
        <v>1757</v>
      </c>
      <c r="F2574">
        <v>1428893517</v>
      </c>
      <c r="G2574">
        <v>1426301517</v>
      </c>
      <c r="H2574" t="b">
        <v>0</v>
      </c>
      <c r="I2574">
        <v>0</v>
      </c>
      <c r="J2574" t="b">
        <v>0</v>
      </c>
      <c r="K2574" t="s">
        <v>1815</v>
      </c>
      <c r="L2574">
        <f>ROUND(C2574/B2574*100,0)</f>
        <v>0</v>
      </c>
      <c r="M2574">
        <f>IFERROR(ROUND(C2574/I2574,2),0)</f>
        <v>0</v>
      </c>
      <c r="N2574" t="s">
        <v>1874</v>
      </c>
      <c r="O2574" t="s">
        <v>1875</v>
      </c>
      <c r="P2574" s="10">
        <f t="shared" si="80"/>
        <v>42077.119409722218</v>
      </c>
      <c r="Q2574" s="10">
        <f t="shared" si="81"/>
        <v>42107.119409722218</v>
      </c>
    </row>
    <row r="2575" spans="1:17" hidden="1" x14ac:dyDescent="0.3">
      <c r="A2575" s="7">
        <v>2573</v>
      </c>
      <c r="B2575" s="3">
        <v>8000</v>
      </c>
      <c r="C2575" s="5">
        <v>0</v>
      </c>
      <c r="D2575" t="s">
        <v>1753</v>
      </c>
      <c r="E2575" t="s">
        <v>1757</v>
      </c>
      <c r="F2575">
        <v>1408803149</v>
      </c>
      <c r="G2575">
        <v>1404915149</v>
      </c>
      <c r="H2575" t="b">
        <v>0</v>
      </c>
      <c r="I2575">
        <v>0</v>
      </c>
      <c r="J2575" t="b">
        <v>0</v>
      </c>
      <c r="K2575" t="s">
        <v>1815</v>
      </c>
      <c r="L2575">
        <f>ROUND(C2575/B2575*100,0)</f>
        <v>0</v>
      </c>
      <c r="M2575">
        <f>IFERROR(ROUND(C2575/I2575,2),0)</f>
        <v>0</v>
      </c>
      <c r="N2575" t="s">
        <v>1874</v>
      </c>
      <c r="O2575" t="s">
        <v>1875</v>
      </c>
      <c r="P2575" s="10">
        <f t="shared" si="80"/>
        <v>41829.592002314814</v>
      </c>
      <c r="Q2575" s="10">
        <f t="shared" si="81"/>
        <v>41874.592002314814</v>
      </c>
    </row>
    <row r="2576" spans="1:17" hidden="1" x14ac:dyDescent="0.3">
      <c r="A2576" s="7">
        <v>2574</v>
      </c>
      <c r="B2576" s="3">
        <v>10000</v>
      </c>
      <c r="C2576" s="5">
        <v>0</v>
      </c>
      <c r="D2576" t="s">
        <v>1753</v>
      </c>
      <c r="E2576" t="s">
        <v>1757</v>
      </c>
      <c r="F2576">
        <v>1463600945</v>
      </c>
      <c r="G2576">
        <v>1461786545</v>
      </c>
      <c r="H2576" t="b">
        <v>0</v>
      </c>
      <c r="I2576">
        <v>0</v>
      </c>
      <c r="J2576" t="b">
        <v>0</v>
      </c>
      <c r="K2576" t="s">
        <v>1815</v>
      </c>
      <c r="L2576">
        <f>ROUND(C2576/B2576*100,0)</f>
        <v>0</v>
      </c>
      <c r="M2576">
        <f>IFERROR(ROUND(C2576/I2576,2),0)</f>
        <v>0</v>
      </c>
      <c r="N2576" t="s">
        <v>1874</v>
      </c>
      <c r="O2576" t="s">
        <v>1875</v>
      </c>
      <c r="P2576" s="10">
        <f t="shared" si="80"/>
        <v>42487.825752314813</v>
      </c>
      <c r="Q2576" s="10">
        <f t="shared" si="81"/>
        <v>42508.825752314813</v>
      </c>
    </row>
    <row r="2577" spans="1:17" hidden="1" x14ac:dyDescent="0.3">
      <c r="A2577" s="7">
        <v>2575</v>
      </c>
      <c r="B2577" s="3">
        <v>85000</v>
      </c>
      <c r="C2577" s="5">
        <v>0</v>
      </c>
      <c r="D2577" t="s">
        <v>1753</v>
      </c>
      <c r="E2577" t="s">
        <v>1757</v>
      </c>
      <c r="F2577">
        <v>1421030194</v>
      </c>
      <c r="G2577">
        <v>1418438194</v>
      </c>
      <c r="H2577" t="b">
        <v>0</v>
      </c>
      <c r="I2577">
        <v>0</v>
      </c>
      <c r="J2577" t="b">
        <v>0</v>
      </c>
      <c r="K2577" t="s">
        <v>1815</v>
      </c>
      <c r="L2577">
        <f>ROUND(C2577/B2577*100,0)</f>
        <v>0</v>
      </c>
      <c r="M2577">
        <f>IFERROR(ROUND(C2577/I2577,2),0)</f>
        <v>0</v>
      </c>
      <c r="N2577" t="s">
        <v>1874</v>
      </c>
      <c r="O2577" t="s">
        <v>1875</v>
      </c>
      <c r="P2577" s="10">
        <f t="shared" si="80"/>
        <v>41986.108726851846</v>
      </c>
      <c r="Q2577" s="10">
        <f t="shared" si="81"/>
        <v>42016.108726851846</v>
      </c>
    </row>
    <row r="2578" spans="1:17" hidden="1" x14ac:dyDescent="0.3">
      <c r="A2578" s="7">
        <v>2576</v>
      </c>
      <c r="B2578" s="3">
        <v>10000</v>
      </c>
      <c r="C2578" s="5">
        <v>0</v>
      </c>
      <c r="D2578" t="s">
        <v>1753</v>
      </c>
      <c r="E2578" t="s">
        <v>1757</v>
      </c>
      <c r="F2578">
        <v>1428707647</v>
      </c>
      <c r="G2578">
        <v>1424823247</v>
      </c>
      <c r="H2578" t="b">
        <v>0</v>
      </c>
      <c r="I2578">
        <v>0</v>
      </c>
      <c r="J2578" t="b">
        <v>0</v>
      </c>
      <c r="K2578" t="s">
        <v>1815</v>
      </c>
      <c r="L2578">
        <f>ROUND(C2578/B2578*100,0)</f>
        <v>0</v>
      </c>
      <c r="M2578">
        <f>IFERROR(ROUND(C2578/I2578,2),0)</f>
        <v>0</v>
      </c>
      <c r="N2578" t="s">
        <v>1874</v>
      </c>
      <c r="O2578" t="s">
        <v>1875</v>
      </c>
      <c r="P2578" s="10">
        <f t="shared" si="80"/>
        <v>42060.00980324074</v>
      </c>
      <c r="Q2578" s="10">
        <f t="shared" si="81"/>
        <v>42104.968136574069</v>
      </c>
    </row>
    <row r="2579" spans="1:17" hidden="1" x14ac:dyDescent="0.3">
      <c r="A2579" s="7">
        <v>2577</v>
      </c>
      <c r="B2579" s="3">
        <v>15000</v>
      </c>
      <c r="C2579" s="5">
        <v>0</v>
      </c>
      <c r="D2579" t="s">
        <v>1753</v>
      </c>
      <c r="E2579" t="s">
        <v>1757</v>
      </c>
      <c r="F2579">
        <v>1407181297</v>
      </c>
      <c r="G2579">
        <v>1405021297</v>
      </c>
      <c r="H2579" t="b">
        <v>0</v>
      </c>
      <c r="I2579">
        <v>0</v>
      </c>
      <c r="J2579" t="b">
        <v>0</v>
      </c>
      <c r="K2579" t="s">
        <v>1815</v>
      </c>
      <c r="L2579">
        <f>ROUND(C2579/B2579*100,0)</f>
        <v>0</v>
      </c>
      <c r="M2579">
        <f>IFERROR(ROUND(C2579/I2579,2),0)</f>
        <v>0</v>
      </c>
      <c r="N2579" t="s">
        <v>1874</v>
      </c>
      <c r="O2579" t="s">
        <v>1875</v>
      </c>
      <c r="P2579" s="10">
        <f t="shared" si="80"/>
        <v>41830.820567129631</v>
      </c>
      <c r="Q2579" s="10">
        <f t="shared" si="81"/>
        <v>41855.820567129631</v>
      </c>
    </row>
    <row r="2580" spans="1:17" hidden="1" x14ac:dyDescent="0.3">
      <c r="A2580" s="7">
        <v>2578</v>
      </c>
      <c r="B2580" s="3">
        <v>6000</v>
      </c>
      <c r="C2580" s="5">
        <v>0</v>
      </c>
      <c r="D2580" t="s">
        <v>1753</v>
      </c>
      <c r="E2580" t="s">
        <v>1757</v>
      </c>
      <c r="F2580">
        <v>1444410000</v>
      </c>
      <c r="G2580">
        <v>1440203579</v>
      </c>
      <c r="H2580" t="b">
        <v>0</v>
      </c>
      <c r="I2580">
        <v>0</v>
      </c>
      <c r="J2580" t="b">
        <v>0</v>
      </c>
      <c r="K2580" t="s">
        <v>1815</v>
      </c>
      <c r="L2580">
        <f>ROUND(C2580/B2580*100,0)</f>
        <v>0</v>
      </c>
      <c r="M2580">
        <f>IFERROR(ROUND(C2580/I2580,2),0)</f>
        <v>0</v>
      </c>
      <c r="N2580" t="s">
        <v>1874</v>
      </c>
      <c r="O2580" t="s">
        <v>1875</v>
      </c>
      <c r="P2580" s="10">
        <f t="shared" si="80"/>
        <v>42238.022905092599</v>
      </c>
      <c r="Q2580" s="10">
        <f t="shared" si="81"/>
        <v>42286.708333333328</v>
      </c>
    </row>
    <row r="2581" spans="1:17" hidden="1" x14ac:dyDescent="0.3">
      <c r="A2581" s="7">
        <v>2579</v>
      </c>
      <c r="B2581" s="3">
        <v>200000</v>
      </c>
      <c r="C2581" s="5">
        <v>277</v>
      </c>
      <c r="D2581" t="s">
        <v>1753</v>
      </c>
      <c r="E2581" t="s">
        <v>1757</v>
      </c>
      <c r="F2581">
        <v>1410810903</v>
      </c>
      <c r="G2581">
        <v>1405626903</v>
      </c>
      <c r="H2581" t="b">
        <v>0</v>
      </c>
      <c r="I2581">
        <v>12</v>
      </c>
      <c r="J2581" t="b">
        <v>0</v>
      </c>
      <c r="K2581" t="s">
        <v>1815</v>
      </c>
      <c r="L2581">
        <f>ROUND(C2581/B2581*100,0)</f>
        <v>0</v>
      </c>
      <c r="M2581">
        <f>IFERROR(ROUND(C2581/I2581,2),0)</f>
        <v>23.08</v>
      </c>
      <c r="N2581" t="s">
        <v>1874</v>
      </c>
      <c r="O2581" t="s">
        <v>1875</v>
      </c>
      <c r="P2581" s="10">
        <f t="shared" si="80"/>
        <v>41837.829895833333</v>
      </c>
      <c r="Q2581" s="10">
        <f t="shared" si="81"/>
        <v>41897.829895833333</v>
      </c>
    </row>
    <row r="2582" spans="1:17" hidden="1" x14ac:dyDescent="0.3">
      <c r="A2582" s="7">
        <v>2580</v>
      </c>
      <c r="B2582" s="3">
        <v>8500</v>
      </c>
      <c r="C2582" s="5">
        <v>51</v>
      </c>
      <c r="D2582" t="s">
        <v>1753</v>
      </c>
      <c r="E2582" t="s">
        <v>1757</v>
      </c>
      <c r="F2582">
        <v>1431745200</v>
      </c>
      <c r="G2582">
        <v>1429170603</v>
      </c>
      <c r="H2582" t="b">
        <v>0</v>
      </c>
      <c r="I2582">
        <v>2</v>
      </c>
      <c r="J2582" t="b">
        <v>0</v>
      </c>
      <c r="K2582" t="s">
        <v>1815</v>
      </c>
      <c r="L2582">
        <f>ROUND(C2582/B2582*100,0)</f>
        <v>1</v>
      </c>
      <c r="M2582">
        <f>IFERROR(ROUND(C2582/I2582,2),0)</f>
        <v>25.5</v>
      </c>
      <c r="N2582" t="s">
        <v>1874</v>
      </c>
      <c r="O2582" t="s">
        <v>1875</v>
      </c>
      <c r="P2582" s="10">
        <f t="shared" si="80"/>
        <v>42110.326423611114</v>
      </c>
      <c r="Q2582" s="10">
        <f t="shared" si="81"/>
        <v>42140.125</v>
      </c>
    </row>
    <row r="2583" spans="1:17" hidden="1" x14ac:dyDescent="0.3">
      <c r="A2583" s="7">
        <v>2581</v>
      </c>
      <c r="B2583" s="3">
        <v>5000</v>
      </c>
      <c r="C2583" s="5">
        <v>530</v>
      </c>
      <c r="D2583" t="s">
        <v>1754</v>
      </c>
      <c r="E2583" t="s">
        <v>1757</v>
      </c>
      <c r="F2583">
        <v>1447689898</v>
      </c>
      <c r="G2583">
        <v>1445094298</v>
      </c>
      <c r="H2583" t="b">
        <v>0</v>
      </c>
      <c r="I2583">
        <v>11</v>
      </c>
      <c r="J2583" t="b">
        <v>0</v>
      </c>
      <c r="K2583" t="s">
        <v>1815</v>
      </c>
      <c r="L2583">
        <f>ROUND(C2583/B2583*100,0)</f>
        <v>11</v>
      </c>
      <c r="M2583">
        <f>IFERROR(ROUND(C2583/I2583,2),0)</f>
        <v>48.18</v>
      </c>
      <c r="N2583" t="s">
        <v>1874</v>
      </c>
      <c r="O2583" t="s">
        <v>1875</v>
      </c>
      <c r="P2583" s="10">
        <f t="shared" si="80"/>
        <v>42294.628449074073</v>
      </c>
      <c r="Q2583" s="10">
        <f t="shared" si="81"/>
        <v>42324.670115740737</v>
      </c>
    </row>
    <row r="2584" spans="1:17" hidden="1" x14ac:dyDescent="0.3">
      <c r="A2584" s="7">
        <v>2582</v>
      </c>
      <c r="B2584" s="3">
        <v>90000</v>
      </c>
      <c r="C2584" s="5">
        <v>1</v>
      </c>
      <c r="D2584" t="s">
        <v>1754</v>
      </c>
      <c r="E2584" t="s">
        <v>1757</v>
      </c>
      <c r="F2584">
        <v>1477784634</v>
      </c>
      <c r="G2584">
        <v>1475192634</v>
      </c>
      <c r="H2584" t="b">
        <v>0</v>
      </c>
      <c r="I2584">
        <v>1</v>
      </c>
      <c r="J2584" t="b">
        <v>0</v>
      </c>
      <c r="K2584" t="s">
        <v>1815</v>
      </c>
      <c r="L2584">
        <f>ROUND(C2584/B2584*100,0)</f>
        <v>0</v>
      </c>
      <c r="M2584">
        <f>IFERROR(ROUND(C2584/I2584,2),0)</f>
        <v>1</v>
      </c>
      <c r="N2584" t="s">
        <v>1874</v>
      </c>
      <c r="O2584" t="s">
        <v>1875</v>
      </c>
      <c r="P2584" s="10">
        <f t="shared" si="80"/>
        <v>42642.988819444443</v>
      </c>
      <c r="Q2584" s="10">
        <f t="shared" si="81"/>
        <v>42672.988819444443</v>
      </c>
    </row>
    <row r="2585" spans="1:17" hidden="1" x14ac:dyDescent="0.3">
      <c r="A2585" s="7">
        <v>2583</v>
      </c>
      <c r="B2585" s="3">
        <v>1000</v>
      </c>
      <c r="C2585" s="5">
        <v>5</v>
      </c>
      <c r="D2585" t="s">
        <v>1754</v>
      </c>
      <c r="E2585" t="s">
        <v>1757</v>
      </c>
      <c r="F2585">
        <v>1426526880</v>
      </c>
      <c r="G2585">
        <v>1421346480</v>
      </c>
      <c r="H2585" t="b">
        <v>0</v>
      </c>
      <c r="I2585">
        <v>5</v>
      </c>
      <c r="J2585" t="b">
        <v>0</v>
      </c>
      <c r="K2585" t="s">
        <v>1815</v>
      </c>
      <c r="L2585">
        <f>ROUND(C2585/B2585*100,0)</f>
        <v>1</v>
      </c>
      <c r="M2585">
        <f>IFERROR(ROUND(C2585/I2585,2),0)</f>
        <v>1</v>
      </c>
      <c r="N2585" t="s">
        <v>1874</v>
      </c>
      <c r="O2585" t="s">
        <v>1875</v>
      </c>
      <c r="P2585" s="10">
        <f t="shared" si="80"/>
        <v>42019.76944444445</v>
      </c>
      <c r="Q2585" s="10">
        <f t="shared" si="81"/>
        <v>42079.727777777778</v>
      </c>
    </row>
    <row r="2586" spans="1:17" hidden="1" x14ac:dyDescent="0.3">
      <c r="A2586" s="7">
        <v>2584</v>
      </c>
      <c r="B2586" s="3">
        <v>10000</v>
      </c>
      <c r="C2586" s="5">
        <v>0</v>
      </c>
      <c r="D2586" t="s">
        <v>1754</v>
      </c>
      <c r="E2586" t="s">
        <v>1757</v>
      </c>
      <c r="F2586">
        <v>1434341369</v>
      </c>
      <c r="G2586">
        <v>1431749369</v>
      </c>
      <c r="H2586" t="b">
        <v>0</v>
      </c>
      <c r="I2586">
        <v>0</v>
      </c>
      <c r="J2586" t="b">
        <v>0</v>
      </c>
      <c r="K2586" t="s">
        <v>1815</v>
      </c>
      <c r="L2586">
        <f>ROUND(C2586/B2586*100,0)</f>
        <v>0</v>
      </c>
      <c r="M2586">
        <f>IFERROR(ROUND(C2586/I2586,2),0)</f>
        <v>0</v>
      </c>
      <c r="N2586" t="s">
        <v>1874</v>
      </c>
      <c r="O2586" t="s">
        <v>1875</v>
      </c>
      <c r="P2586" s="10">
        <f t="shared" si="80"/>
        <v>42140.173252314817</v>
      </c>
      <c r="Q2586" s="10">
        <f t="shared" si="81"/>
        <v>42170.173252314817</v>
      </c>
    </row>
    <row r="2587" spans="1:17" hidden="1" x14ac:dyDescent="0.3">
      <c r="A2587" s="7">
        <v>2585</v>
      </c>
      <c r="B2587" s="3">
        <v>30000</v>
      </c>
      <c r="C2587" s="5">
        <v>50</v>
      </c>
      <c r="D2587" t="s">
        <v>1754</v>
      </c>
      <c r="E2587" t="s">
        <v>1757</v>
      </c>
      <c r="F2587">
        <v>1404601632</v>
      </c>
      <c r="G2587">
        <v>1402009632</v>
      </c>
      <c r="H2587" t="b">
        <v>0</v>
      </c>
      <c r="I2587">
        <v>1</v>
      </c>
      <c r="J2587" t="b">
        <v>0</v>
      </c>
      <c r="K2587" t="s">
        <v>1815</v>
      </c>
      <c r="L2587">
        <f>ROUND(C2587/B2587*100,0)</f>
        <v>0</v>
      </c>
      <c r="M2587">
        <f>IFERROR(ROUND(C2587/I2587,2),0)</f>
        <v>50</v>
      </c>
      <c r="N2587" t="s">
        <v>1874</v>
      </c>
      <c r="O2587" t="s">
        <v>1875</v>
      </c>
      <c r="P2587" s="10">
        <f t="shared" si="80"/>
        <v>41795.963333333333</v>
      </c>
      <c r="Q2587" s="10">
        <f t="shared" si="81"/>
        <v>41825.963333333333</v>
      </c>
    </row>
    <row r="2588" spans="1:17" hidden="1" x14ac:dyDescent="0.3">
      <c r="A2588" s="7">
        <v>2586</v>
      </c>
      <c r="B2588" s="3">
        <v>3000</v>
      </c>
      <c r="C2588" s="5">
        <v>5</v>
      </c>
      <c r="D2588" t="s">
        <v>1754</v>
      </c>
      <c r="E2588" t="s">
        <v>1758</v>
      </c>
      <c r="F2588">
        <v>1451030136</v>
      </c>
      <c r="G2588">
        <v>1448438136</v>
      </c>
      <c r="H2588" t="b">
        <v>0</v>
      </c>
      <c r="I2588">
        <v>1</v>
      </c>
      <c r="J2588" t="b">
        <v>0</v>
      </c>
      <c r="K2588" t="s">
        <v>1815</v>
      </c>
      <c r="L2588">
        <f>ROUND(C2588/B2588*100,0)</f>
        <v>0</v>
      </c>
      <c r="M2588">
        <f>IFERROR(ROUND(C2588/I2588,2),0)</f>
        <v>5</v>
      </c>
      <c r="N2588" t="s">
        <v>1874</v>
      </c>
      <c r="O2588" t="s">
        <v>1875</v>
      </c>
      <c r="P2588" s="10">
        <f t="shared" si="80"/>
        <v>42333.330277777779</v>
      </c>
      <c r="Q2588" s="10">
        <f t="shared" si="81"/>
        <v>42363.330277777779</v>
      </c>
    </row>
    <row r="2589" spans="1:17" hidden="1" x14ac:dyDescent="0.3">
      <c r="A2589" s="7">
        <v>2587</v>
      </c>
      <c r="B2589" s="3">
        <v>50000</v>
      </c>
      <c r="C2589" s="5">
        <v>1217</v>
      </c>
      <c r="D2589" t="s">
        <v>1754</v>
      </c>
      <c r="E2589" t="s">
        <v>1757</v>
      </c>
      <c r="F2589">
        <v>1451491953</v>
      </c>
      <c r="G2589">
        <v>1448899953</v>
      </c>
      <c r="H2589" t="b">
        <v>0</v>
      </c>
      <c r="I2589">
        <v>6</v>
      </c>
      <c r="J2589" t="b">
        <v>0</v>
      </c>
      <c r="K2589" t="s">
        <v>1815</v>
      </c>
      <c r="L2589">
        <f>ROUND(C2589/B2589*100,0)</f>
        <v>2</v>
      </c>
      <c r="M2589">
        <f>IFERROR(ROUND(C2589/I2589,2),0)</f>
        <v>202.83</v>
      </c>
      <c r="N2589" t="s">
        <v>1874</v>
      </c>
      <c r="O2589" t="s">
        <v>1875</v>
      </c>
      <c r="P2589" s="10">
        <f t="shared" si="80"/>
        <v>42338.675381944442</v>
      </c>
      <c r="Q2589" s="10">
        <f t="shared" si="81"/>
        <v>42368.675381944442</v>
      </c>
    </row>
    <row r="2590" spans="1:17" hidden="1" x14ac:dyDescent="0.3">
      <c r="A2590" s="7">
        <v>2588</v>
      </c>
      <c r="B2590" s="3">
        <v>6000</v>
      </c>
      <c r="C2590" s="5">
        <v>233</v>
      </c>
      <c r="D2590" t="s">
        <v>1754</v>
      </c>
      <c r="E2590" t="s">
        <v>1757</v>
      </c>
      <c r="F2590">
        <v>1427807640</v>
      </c>
      <c r="G2590">
        <v>1423325626</v>
      </c>
      <c r="H2590" t="b">
        <v>0</v>
      </c>
      <c r="I2590">
        <v>8</v>
      </c>
      <c r="J2590" t="b">
        <v>0</v>
      </c>
      <c r="K2590" t="s">
        <v>1815</v>
      </c>
      <c r="L2590">
        <f>ROUND(C2590/B2590*100,0)</f>
        <v>4</v>
      </c>
      <c r="M2590">
        <f>IFERROR(ROUND(C2590/I2590,2),0)</f>
        <v>29.13</v>
      </c>
      <c r="N2590" t="s">
        <v>1874</v>
      </c>
      <c r="O2590" t="s">
        <v>1875</v>
      </c>
      <c r="P2590" s="10">
        <f t="shared" si="80"/>
        <v>42042.676226851851</v>
      </c>
      <c r="Q2590" s="10">
        <f t="shared" si="81"/>
        <v>42094.551388888889</v>
      </c>
    </row>
    <row r="2591" spans="1:17" hidden="1" x14ac:dyDescent="0.3">
      <c r="A2591" s="7">
        <v>2589</v>
      </c>
      <c r="B2591" s="3">
        <v>50000</v>
      </c>
      <c r="C2591" s="5">
        <v>5</v>
      </c>
      <c r="D2591" t="s">
        <v>1754</v>
      </c>
      <c r="E2591" t="s">
        <v>1765</v>
      </c>
      <c r="F2591">
        <v>1458733927</v>
      </c>
      <c r="G2591">
        <v>1456145527</v>
      </c>
      <c r="H2591" t="b">
        <v>0</v>
      </c>
      <c r="I2591">
        <v>1</v>
      </c>
      <c r="J2591" t="b">
        <v>0</v>
      </c>
      <c r="K2591" t="s">
        <v>1815</v>
      </c>
      <c r="L2591">
        <f>ROUND(C2591/B2591*100,0)</f>
        <v>0</v>
      </c>
      <c r="M2591">
        <f>IFERROR(ROUND(C2591/I2591,2),0)</f>
        <v>5</v>
      </c>
      <c r="N2591" t="s">
        <v>1874</v>
      </c>
      <c r="O2591" t="s">
        <v>1875</v>
      </c>
      <c r="P2591" s="10">
        <f t="shared" si="80"/>
        <v>42422.536192129628</v>
      </c>
      <c r="Q2591" s="10">
        <f t="shared" si="81"/>
        <v>42452.494525462964</v>
      </c>
    </row>
    <row r="2592" spans="1:17" hidden="1" x14ac:dyDescent="0.3">
      <c r="A2592" s="7">
        <v>2590</v>
      </c>
      <c r="B2592" s="3">
        <v>3000</v>
      </c>
      <c r="C2592" s="5">
        <v>0</v>
      </c>
      <c r="D2592" t="s">
        <v>1754</v>
      </c>
      <c r="E2592" t="s">
        <v>1759</v>
      </c>
      <c r="F2592">
        <v>1453817297</v>
      </c>
      <c r="G2592">
        <v>1453212497</v>
      </c>
      <c r="H2592" t="b">
        <v>0</v>
      </c>
      <c r="I2592">
        <v>0</v>
      </c>
      <c r="J2592" t="b">
        <v>0</v>
      </c>
      <c r="K2592" t="s">
        <v>1815</v>
      </c>
      <c r="L2592">
        <f>ROUND(C2592/B2592*100,0)</f>
        <v>0</v>
      </c>
      <c r="M2592">
        <f>IFERROR(ROUND(C2592/I2592,2),0)</f>
        <v>0</v>
      </c>
      <c r="N2592" t="s">
        <v>1874</v>
      </c>
      <c r="O2592" t="s">
        <v>1875</v>
      </c>
      <c r="P2592" s="10">
        <f t="shared" si="80"/>
        <v>42388.589085648149</v>
      </c>
      <c r="Q2592" s="10">
        <f t="shared" si="81"/>
        <v>42395.589085648149</v>
      </c>
    </row>
    <row r="2593" spans="1:17" hidden="1" x14ac:dyDescent="0.3">
      <c r="A2593" s="7">
        <v>2591</v>
      </c>
      <c r="B2593" s="3">
        <v>1500</v>
      </c>
      <c r="C2593" s="5">
        <v>26</v>
      </c>
      <c r="D2593" t="s">
        <v>1754</v>
      </c>
      <c r="E2593" t="s">
        <v>1757</v>
      </c>
      <c r="F2593">
        <v>1457901924</v>
      </c>
      <c r="G2593">
        <v>1452721524</v>
      </c>
      <c r="H2593" t="b">
        <v>0</v>
      </c>
      <c r="I2593">
        <v>2</v>
      </c>
      <c r="J2593" t="b">
        <v>0</v>
      </c>
      <c r="K2593" t="s">
        <v>1815</v>
      </c>
      <c r="L2593">
        <f>ROUND(C2593/B2593*100,0)</f>
        <v>2</v>
      </c>
      <c r="M2593">
        <f>IFERROR(ROUND(C2593/I2593,2),0)</f>
        <v>13</v>
      </c>
      <c r="N2593" t="s">
        <v>1874</v>
      </c>
      <c r="O2593" t="s">
        <v>1875</v>
      </c>
      <c r="P2593" s="10">
        <f t="shared" si="80"/>
        <v>42382.906527777777</v>
      </c>
      <c r="Q2593" s="10">
        <f t="shared" si="81"/>
        <v>42442.864861111113</v>
      </c>
    </row>
    <row r="2594" spans="1:17" hidden="1" x14ac:dyDescent="0.3">
      <c r="A2594" s="7">
        <v>2592</v>
      </c>
      <c r="B2594" s="3">
        <v>30000</v>
      </c>
      <c r="C2594" s="5">
        <v>50</v>
      </c>
      <c r="D2594" t="s">
        <v>1754</v>
      </c>
      <c r="E2594" t="s">
        <v>1757</v>
      </c>
      <c r="F2594">
        <v>1412536421</v>
      </c>
      <c r="G2594">
        <v>1409944421</v>
      </c>
      <c r="H2594" t="b">
        <v>0</v>
      </c>
      <c r="I2594">
        <v>1</v>
      </c>
      <c r="J2594" t="b">
        <v>0</v>
      </c>
      <c r="K2594" t="s">
        <v>1815</v>
      </c>
      <c r="L2594">
        <f>ROUND(C2594/B2594*100,0)</f>
        <v>0</v>
      </c>
      <c r="M2594">
        <f>IFERROR(ROUND(C2594/I2594,2),0)</f>
        <v>50</v>
      </c>
      <c r="N2594" t="s">
        <v>1874</v>
      </c>
      <c r="O2594" t="s">
        <v>1875</v>
      </c>
      <c r="P2594" s="10">
        <f t="shared" si="80"/>
        <v>41887.801168981481</v>
      </c>
      <c r="Q2594" s="10">
        <f t="shared" si="81"/>
        <v>41917.801168981481</v>
      </c>
    </row>
    <row r="2595" spans="1:17" hidden="1" x14ac:dyDescent="0.3">
      <c r="A2595" s="7">
        <v>2593</v>
      </c>
      <c r="B2595" s="3">
        <v>10000</v>
      </c>
      <c r="C2595" s="5">
        <v>0</v>
      </c>
      <c r="D2595" t="s">
        <v>1754</v>
      </c>
      <c r="E2595" t="s">
        <v>1757</v>
      </c>
      <c r="F2595">
        <v>1429993026</v>
      </c>
      <c r="G2595">
        <v>1427401026</v>
      </c>
      <c r="H2595" t="b">
        <v>0</v>
      </c>
      <c r="I2595">
        <v>0</v>
      </c>
      <c r="J2595" t="b">
        <v>0</v>
      </c>
      <c r="K2595" t="s">
        <v>1815</v>
      </c>
      <c r="L2595">
        <f>ROUND(C2595/B2595*100,0)</f>
        <v>0</v>
      </c>
      <c r="M2595">
        <f>IFERROR(ROUND(C2595/I2595,2),0)</f>
        <v>0</v>
      </c>
      <c r="N2595" t="s">
        <v>1874</v>
      </c>
      <c r="O2595" t="s">
        <v>1875</v>
      </c>
      <c r="P2595" s="10">
        <f t="shared" si="80"/>
        <v>42089.84520833334</v>
      </c>
      <c r="Q2595" s="10">
        <f t="shared" si="81"/>
        <v>42119.84520833334</v>
      </c>
    </row>
    <row r="2596" spans="1:17" hidden="1" x14ac:dyDescent="0.3">
      <c r="A2596" s="7">
        <v>2594</v>
      </c>
      <c r="B2596" s="3">
        <v>80000</v>
      </c>
      <c r="C2596" s="5">
        <v>1</v>
      </c>
      <c r="D2596" t="s">
        <v>1754</v>
      </c>
      <c r="E2596" t="s">
        <v>1757</v>
      </c>
      <c r="F2596">
        <v>1407453228</v>
      </c>
      <c r="G2596">
        <v>1404861228</v>
      </c>
      <c r="H2596" t="b">
        <v>0</v>
      </c>
      <c r="I2596">
        <v>1</v>
      </c>
      <c r="J2596" t="b">
        <v>0</v>
      </c>
      <c r="K2596" t="s">
        <v>1815</v>
      </c>
      <c r="L2596">
        <f>ROUND(C2596/B2596*100,0)</f>
        <v>0</v>
      </c>
      <c r="M2596">
        <f>IFERROR(ROUND(C2596/I2596,2),0)</f>
        <v>1</v>
      </c>
      <c r="N2596" t="s">
        <v>1874</v>
      </c>
      <c r="O2596" t="s">
        <v>1875</v>
      </c>
      <c r="P2596" s="10">
        <f t="shared" si="80"/>
        <v>41828.967916666668</v>
      </c>
      <c r="Q2596" s="10">
        <f t="shared" si="81"/>
        <v>41858.967916666668</v>
      </c>
    </row>
    <row r="2597" spans="1:17" hidden="1" x14ac:dyDescent="0.3">
      <c r="A2597" s="7">
        <v>2595</v>
      </c>
      <c r="B2597" s="3">
        <v>15000</v>
      </c>
      <c r="C2597" s="5">
        <v>1825</v>
      </c>
      <c r="D2597" t="s">
        <v>1754</v>
      </c>
      <c r="E2597" t="s">
        <v>1757</v>
      </c>
      <c r="F2597">
        <v>1487915500</v>
      </c>
      <c r="G2597">
        <v>1485323500</v>
      </c>
      <c r="H2597" t="b">
        <v>0</v>
      </c>
      <c r="I2597">
        <v>19</v>
      </c>
      <c r="J2597" t="b">
        <v>0</v>
      </c>
      <c r="K2597" t="s">
        <v>1815</v>
      </c>
      <c r="L2597">
        <f>ROUND(C2597/B2597*100,0)</f>
        <v>12</v>
      </c>
      <c r="M2597">
        <f>IFERROR(ROUND(C2597/I2597,2),0)</f>
        <v>96.05</v>
      </c>
      <c r="N2597" t="s">
        <v>1874</v>
      </c>
      <c r="O2597" t="s">
        <v>1875</v>
      </c>
      <c r="P2597" s="10">
        <f t="shared" si="80"/>
        <v>42760.244212962964</v>
      </c>
      <c r="Q2597" s="10">
        <f t="shared" si="81"/>
        <v>42790.244212962964</v>
      </c>
    </row>
    <row r="2598" spans="1:17" hidden="1" x14ac:dyDescent="0.3">
      <c r="A2598" s="7">
        <v>2596</v>
      </c>
      <c r="B2598" s="3">
        <v>35000</v>
      </c>
      <c r="C2598" s="5">
        <v>8256</v>
      </c>
      <c r="D2598" t="s">
        <v>1754</v>
      </c>
      <c r="E2598" t="s">
        <v>1762</v>
      </c>
      <c r="F2598">
        <v>1407427009</v>
      </c>
      <c r="G2598">
        <v>1404835009</v>
      </c>
      <c r="H2598" t="b">
        <v>0</v>
      </c>
      <c r="I2598">
        <v>27</v>
      </c>
      <c r="J2598" t="b">
        <v>0</v>
      </c>
      <c r="K2598" t="s">
        <v>1815</v>
      </c>
      <c r="L2598">
        <f>ROUND(C2598/B2598*100,0)</f>
        <v>24</v>
      </c>
      <c r="M2598">
        <f>IFERROR(ROUND(C2598/I2598,2),0)</f>
        <v>305.77999999999997</v>
      </c>
      <c r="N2598" t="s">
        <v>1874</v>
      </c>
      <c r="O2598" t="s">
        <v>1875</v>
      </c>
      <c r="P2598" s="10">
        <f t="shared" si="80"/>
        <v>41828.664456018516</v>
      </c>
      <c r="Q2598" s="10">
        <f t="shared" si="81"/>
        <v>41858.664456018516</v>
      </c>
    </row>
    <row r="2599" spans="1:17" hidden="1" x14ac:dyDescent="0.3">
      <c r="A2599" s="7">
        <v>2597</v>
      </c>
      <c r="B2599" s="3">
        <v>1500</v>
      </c>
      <c r="C2599" s="5">
        <v>85</v>
      </c>
      <c r="D2599" t="s">
        <v>1754</v>
      </c>
      <c r="E2599" t="s">
        <v>1758</v>
      </c>
      <c r="F2599">
        <v>1466323917</v>
      </c>
      <c r="G2599">
        <v>1463731917</v>
      </c>
      <c r="H2599" t="b">
        <v>0</v>
      </c>
      <c r="I2599">
        <v>7</v>
      </c>
      <c r="J2599" t="b">
        <v>0</v>
      </c>
      <c r="K2599" t="s">
        <v>1815</v>
      </c>
      <c r="L2599">
        <f>ROUND(C2599/B2599*100,0)</f>
        <v>6</v>
      </c>
      <c r="M2599">
        <f>IFERROR(ROUND(C2599/I2599,2),0)</f>
        <v>12.14</v>
      </c>
      <c r="N2599" t="s">
        <v>1874</v>
      </c>
      <c r="O2599" t="s">
        <v>1875</v>
      </c>
      <c r="P2599" s="10">
        <f t="shared" si="80"/>
        <v>42510.341631944444</v>
      </c>
      <c r="Q2599" s="10">
        <f t="shared" si="81"/>
        <v>42540.341631944444</v>
      </c>
    </row>
    <row r="2600" spans="1:17" hidden="1" x14ac:dyDescent="0.3">
      <c r="A2600" s="7">
        <v>2598</v>
      </c>
      <c r="B2600" s="3">
        <v>3000</v>
      </c>
      <c r="C2600" s="5">
        <v>1170</v>
      </c>
      <c r="D2600" t="s">
        <v>1754</v>
      </c>
      <c r="E2600" t="s">
        <v>1757</v>
      </c>
      <c r="F2600">
        <v>1443039001</v>
      </c>
      <c r="G2600">
        <v>1440447001</v>
      </c>
      <c r="H2600" t="b">
        <v>0</v>
      </c>
      <c r="I2600">
        <v>14</v>
      </c>
      <c r="J2600" t="b">
        <v>0</v>
      </c>
      <c r="K2600" t="s">
        <v>1815</v>
      </c>
      <c r="L2600">
        <f>ROUND(C2600/B2600*100,0)</f>
        <v>39</v>
      </c>
      <c r="M2600">
        <f>IFERROR(ROUND(C2600/I2600,2),0)</f>
        <v>83.57</v>
      </c>
      <c r="N2600" t="s">
        <v>1874</v>
      </c>
      <c r="O2600" t="s">
        <v>1875</v>
      </c>
      <c r="P2600" s="10">
        <f t="shared" si="80"/>
        <v>42240.840289351851</v>
      </c>
      <c r="Q2600" s="10">
        <f t="shared" si="81"/>
        <v>42270.840289351851</v>
      </c>
    </row>
    <row r="2601" spans="1:17" hidden="1" x14ac:dyDescent="0.3">
      <c r="A2601" s="7">
        <v>2599</v>
      </c>
      <c r="B2601" s="3">
        <v>9041</v>
      </c>
      <c r="C2601" s="5">
        <v>90</v>
      </c>
      <c r="D2601" t="s">
        <v>1754</v>
      </c>
      <c r="E2601" t="s">
        <v>1757</v>
      </c>
      <c r="F2601">
        <v>1407089147</v>
      </c>
      <c r="G2601">
        <v>1403201147</v>
      </c>
      <c r="H2601" t="b">
        <v>0</v>
      </c>
      <c r="I2601">
        <v>5</v>
      </c>
      <c r="J2601" t="b">
        <v>0</v>
      </c>
      <c r="K2601" t="s">
        <v>1815</v>
      </c>
      <c r="L2601">
        <f>ROUND(C2601/B2601*100,0)</f>
        <v>1</v>
      </c>
      <c r="M2601">
        <f>IFERROR(ROUND(C2601/I2601,2),0)</f>
        <v>18</v>
      </c>
      <c r="N2601" t="s">
        <v>1874</v>
      </c>
      <c r="O2601" t="s">
        <v>1875</v>
      </c>
      <c r="P2601" s="10">
        <f t="shared" si="80"/>
        <v>41809.754016203704</v>
      </c>
      <c r="Q2601" s="10">
        <f t="shared" si="81"/>
        <v>41854.754016203704</v>
      </c>
    </row>
    <row r="2602" spans="1:17" hidden="1" x14ac:dyDescent="0.3">
      <c r="A2602" s="7">
        <v>2600</v>
      </c>
      <c r="B2602" s="3">
        <v>50000</v>
      </c>
      <c r="C2602" s="5">
        <v>3466</v>
      </c>
      <c r="D2602" t="s">
        <v>1754</v>
      </c>
      <c r="E2602" t="s">
        <v>1757</v>
      </c>
      <c r="F2602">
        <v>1458938200</v>
      </c>
      <c r="G2602">
        <v>1453757800</v>
      </c>
      <c r="H2602" t="b">
        <v>0</v>
      </c>
      <c r="I2602">
        <v>30</v>
      </c>
      <c r="J2602" t="b">
        <v>0</v>
      </c>
      <c r="K2602" t="s">
        <v>1815</v>
      </c>
      <c r="L2602">
        <f>ROUND(C2602/B2602*100,0)</f>
        <v>7</v>
      </c>
      <c r="M2602">
        <f>IFERROR(ROUND(C2602/I2602,2),0)</f>
        <v>115.53</v>
      </c>
      <c r="N2602" t="s">
        <v>1874</v>
      </c>
      <c r="O2602" t="s">
        <v>1875</v>
      </c>
      <c r="P2602" s="10">
        <f t="shared" si="80"/>
        <v>42394.900462962964</v>
      </c>
      <c r="Q2602" s="10">
        <f t="shared" si="81"/>
        <v>42454.858796296292</v>
      </c>
    </row>
    <row r="2603" spans="1:17" hidden="1" x14ac:dyDescent="0.3">
      <c r="A2603" s="7">
        <v>2601</v>
      </c>
      <c r="B2603" s="3">
        <v>500</v>
      </c>
      <c r="C2603" s="5">
        <v>3307</v>
      </c>
      <c r="D2603" t="s">
        <v>1752</v>
      </c>
      <c r="E2603" t="s">
        <v>1757</v>
      </c>
      <c r="F2603">
        <v>1347508740</v>
      </c>
      <c r="G2603">
        <v>1346276349</v>
      </c>
      <c r="H2603" t="b">
        <v>1</v>
      </c>
      <c r="I2603">
        <v>151</v>
      </c>
      <c r="J2603" t="b">
        <v>1</v>
      </c>
      <c r="K2603" t="s">
        <v>1832</v>
      </c>
      <c r="L2603">
        <f>ROUND(C2603/B2603*100,0)</f>
        <v>661</v>
      </c>
      <c r="M2603">
        <f>IFERROR(ROUND(C2603/I2603,2),0)</f>
        <v>21.9</v>
      </c>
      <c r="N2603" t="s">
        <v>1857</v>
      </c>
      <c r="O2603" t="s">
        <v>1893</v>
      </c>
      <c r="P2603" s="10">
        <f t="shared" si="80"/>
        <v>41150.902187499996</v>
      </c>
      <c r="Q2603" s="10">
        <f t="shared" si="81"/>
        <v>41165.165972222225</v>
      </c>
    </row>
    <row r="2604" spans="1:17" hidden="1" x14ac:dyDescent="0.3">
      <c r="A2604" s="7">
        <v>2602</v>
      </c>
      <c r="B2604" s="3">
        <v>12000</v>
      </c>
      <c r="C2604" s="5">
        <v>39131</v>
      </c>
      <c r="D2604" t="s">
        <v>1752</v>
      </c>
      <c r="E2604" t="s">
        <v>1757</v>
      </c>
      <c r="F2604">
        <v>1415827200</v>
      </c>
      <c r="G2604">
        <v>1412358968</v>
      </c>
      <c r="H2604" t="b">
        <v>1</v>
      </c>
      <c r="I2604">
        <v>489</v>
      </c>
      <c r="J2604" t="b">
        <v>1</v>
      </c>
      <c r="K2604" t="s">
        <v>1832</v>
      </c>
      <c r="L2604">
        <f>ROUND(C2604/B2604*100,0)</f>
        <v>326</v>
      </c>
      <c r="M2604">
        <f>IFERROR(ROUND(C2604/I2604,2),0)</f>
        <v>80.02</v>
      </c>
      <c r="N2604" t="s">
        <v>1857</v>
      </c>
      <c r="O2604" t="s">
        <v>1893</v>
      </c>
      <c r="P2604" s="10">
        <f t="shared" si="80"/>
        <v>41915.747314814813</v>
      </c>
      <c r="Q2604" s="10">
        <f t="shared" si="81"/>
        <v>41955.888888888891</v>
      </c>
    </row>
    <row r="2605" spans="1:17" hidden="1" x14ac:dyDescent="0.3">
      <c r="A2605" s="7">
        <v>2603</v>
      </c>
      <c r="B2605" s="3">
        <v>1750</v>
      </c>
      <c r="C2605" s="5">
        <v>1776</v>
      </c>
      <c r="D2605" t="s">
        <v>1752</v>
      </c>
      <c r="E2605" t="s">
        <v>1757</v>
      </c>
      <c r="F2605">
        <v>1387835654</v>
      </c>
      <c r="G2605">
        <v>1386626054</v>
      </c>
      <c r="H2605" t="b">
        <v>1</v>
      </c>
      <c r="I2605">
        <v>50</v>
      </c>
      <c r="J2605" t="b">
        <v>1</v>
      </c>
      <c r="K2605" t="s">
        <v>1832</v>
      </c>
      <c r="L2605">
        <f>ROUND(C2605/B2605*100,0)</f>
        <v>101</v>
      </c>
      <c r="M2605">
        <f>IFERROR(ROUND(C2605/I2605,2),0)</f>
        <v>35.520000000000003</v>
      </c>
      <c r="N2605" t="s">
        <v>1857</v>
      </c>
      <c r="O2605" t="s">
        <v>1893</v>
      </c>
      <c r="P2605" s="10">
        <f t="shared" si="80"/>
        <v>41617.912662037037</v>
      </c>
      <c r="Q2605" s="10">
        <f t="shared" si="81"/>
        <v>41631.912662037037</v>
      </c>
    </row>
    <row r="2606" spans="1:17" hidden="1" x14ac:dyDescent="0.3">
      <c r="A2606" s="7">
        <v>2604</v>
      </c>
      <c r="B2606" s="3">
        <v>20000</v>
      </c>
      <c r="C2606" s="5">
        <v>20843.599999999999</v>
      </c>
      <c r="D2606" t="s">
        <v>1752</v>
      </c>
      <c r="E2606" t="s">
        <v>1757</v>
      </c>
      <c r="F2606">
        <v>1335662023</v>
      </c>
      <c r="G2606">
        <v>1333070023</v>
      </c>
      <c r="H2606" t="b">
        <v>1</v>
      </c>
      <c r="I2606">
        <v>321</v>
      </c>
      <c r="J2606" t="b">
        <v>1</v>
      </c>
      <c r="K2606" t="s">
        <v>1832</v>
      </c>
      <c r="L2606">
        <f>ROUND(C2606/B2606*100,0)</f>
        <v>104</v>
      </c>
      <c r="M2606">
        <f>IFERROR(ROUND(C2606/I2606,2),0)</f>
        <v>64.930000000000007</v>
      </c>
      <c r="N2606" t="s">
        <v>1857</v>
      </c>
      <c r="O2606" t="s">
        <v>1893</v>
      </c>
      <c r="P2606" s="10">
        <f t="shared" si="80"/>
        <v>40998.051192129627</v>
      </c>
      <c r="Q2606" s="10">
        <f t="shared" si="81"/>
        <v>41028.051192129627</v>
      </c>
    </row>
    <row r="2607" spans="1:17" hidden="1" x14ac:dyDescent="0.3">
      <c r="A2607" s="7">
        <v>2605</v>
      </c>
      <c r="B2607" s="3">
        <v>100000</v>
      </c>
      <c r="C2607" s="5">
        <v>107421.57</v>
      </c>
      <c r="D2607" t="s">
        <v>1752</v>
      </c>
      <c r="E2607" t="s">
        <v>1757</v>
      </c>
      <c r="F2607">
        <v>1466168390</v>
      </c>
      <c r="G2607">
        <v>1463576390</v>
      </c>
      <c r="H2607" t="b">
        <v>1</v>
      </c>
      <c r="I2607">
        <v>1762</v>
      </c>
      <c r="J2607" t="b">
        <v>1</v>
      </c>
      <c r="K2607" t="s">
        <v>1832</v>
      </c>
      <c r="L2607">
        <f>ROUND(C2607/B2607*100,0)</f>
        <v>107</v>
      </c>
      <c r="M2607">
        <f>IFERROR(ROUND(C2607/I2607,2),0)</f>
        <v>60.97</v>
      </c>
      <c r="N2607" t="s">
        <v>1857</v>
      </c>
      <c r="O2607" t="s">
        <v>1893</v>
      </c>
      <c r="P2607" s="10">
        <f t="shared" si="80"/>
        <v>42508.541550925926</v>
      </c>
      <c r="Q2607" s="10">
        <f t="shared" si="81"/>
        <v>42538.541550925926</v>
      </c>
    </row>
    <row r="2608" spans="1:17" hidden="1" x14ac:dyDescent="0.3">
      <c r="A2608" s="7">
        <v>2606</v>
      </c>
      <c r="B2608" s="3">
        <v>11000</v>
      </c>
      <c r="C2608" s="5">
        <v>12106</v>
      </c>
      <c r="D2608" t="s">
        <v>1752</v>
      </c>
      <c r="E2608" t="s">
        <v>1757</v>
      </c>
      <c r="F2608">
        <v>1398791182</v>
      </c>
      <c r="G2608">
        <v>1396026382</v>
      </c>
      <c r="H2608" t="b">
        <v>1</v>
      </c>
      <c r="I2608">
        <v>385</v>
      </c>
      <c r="J2608" t="b">
        <v>1</v>
      </c>
      <c r="K2608" t="s">
        <v>1832</v>
      </c>
      <c r="L2608">
        <f>ROUND(C2608/B2608*100,0)</f>
        <v>110</v>
      </c>
      <c r="M2608">
        <f>IFERROR(ROUND(C2608/I2608,2),0)</f>
        <v>31.44</v>
      </c>
      <c r="N2608" t="s">
        <v>1857</v>
      </c>
      <c r="O2608" t="s">
        <v>1893</v>
      </c>
      <c r="P2608" s="10">
        <f t="shared" si="80"/>
        <v>41726.712754629632</v>
      </c>
      <c r="Q2608" s="10">
        <f t="shared" si="81"/>
        <v>41758.712754629632</v>
      </c>
    </row>
    <row r="2609" spans="1:17" hidden="1" x14ac:dyDescent="0.3">
      <c r="A2609" s="7">
        <v>2607</v>
      </c>
      <c r="B2609" s="3">
        <v>8000</v>
      </c>
      <c r="C2609" s="5">
        <v>32616</v>
      </c>
      <c r="D2609" t="s">
        <v>1752</v>
      </c>
      <c r="E2609" t="s">
        <v>1757</v>
      </c>
      <c r="F2609">
        <v>1439344800</v>
      </c>
      <c r="G2609">
        <v>1435611572</v>
      </c>
      <c r="H2609" t="b">
        <v>1</v>
      </c>
      <c r="I2609">
        <v>398</v>
      </c>
      <c r="J2609" t="b">
        <v>1</v>
      </c>
      <c r="K2609" t="s">
        <v>1832</v>
      </c>
      <c r="L2609">
        <f>ROUND(C2609/B2609*100,0)</f>
        <v>408</v>
      </c>
      <c r="M2609">
        <f>IFERROR(ROUND(C2609/I2609,2),0)</f>
        <v>81.95</v>
      </c>
      <c r="N2609" t="s">
        <v>1857</v>
      </c>
      <c r="O2609" t="s">
        <v>1893</v>
      </c>
      <c r="P2609" s="10">
        <f t="shared" si="80"/>
        <v>42184.874675925923</v>
      </c>
      <c r="Q2609" s="10">
        <f t="shared" si="81"/>
        <v>42228.083333333328</v>
      </c>
    </row>
    <row r="2610" spans="1:17" hidden="1" x14ac:dyDescent="0.3">
      <c r="A2610" s="7">
        <v>2608</v>
      </c>
      <c r="B2610" s="3">
        <v>8000</v>
      </c>
      <c r="C2610" s="5">
        <v>17914</v>
      </c>
      <c r="D2610" t="s">
        <v>1752</v>
      </c>
      <c r="E2610" t="s">
        <v>1757</v>
      </c>
      <c r="F2610">
        <v>1489536000</v>
      </c>
      <c r="G2610">
        <v>1485976468</v>
      </c>
      <c r="H2610" t="b">
        <v>1</v>
      </c>
      <c r="I2610">
        <v>304</v>
      </c>
      <c r="J2610" t="b">
        <v>1</v>
      </c>
      <c r="K2610" t="s">
        <v>1832</v>
      </c>
      <c r="L2610">
        <f>ROUND(C2610/B2610*100,0)</f>
        <v>224</v>
      </c>
      <c r="M2610">
        <f>IFERROR(ROUND(C2610/I2610,2),0)</f>
        <v>58.93</v>
      </c>
      <c r="N2610" t="s">
        <v>1857</v>
      </c>
      <c r="O2610" t="s">
        <v>1893</v>
      </c>
      <c r="P2610" s="10">
        <f t="shared" si="80"/>
        <v>42767.801712962959</v>
      </c>
      <c r="Q2610" s="10">
        <f t="shared" si="81"/>
        <v>42809</v>
      </c>
    </row>
    <row r="2611" spans="1:17" hidden="1" x14ac:dyDescent="0.3">
      <c r="A2611" s="7">
        <v>2609</v>
      </c>
      <c r="B2611" s="3">
        <v>35000</v>
      </c>
      <c r="C2611" s="5">
        <v>106330.39</v>
      </c>
      <c r="D2611" t="s">
        <v>1752</v>
      </c>
      <c r="E2611" t="s">
        <v>1757</v>
      </c>
      <c r="F2611">
        <v>1342330951</v>
      </c>
      <c r="G2611">
        <v>1339738951</v>
      </c>
      <c r="H2611" t="b">
        <v>1</v>
      </c>
      <c r="I2611">
        <v>676</v>
      </c>
      <c r="J2611" t="b">
        <v>1</v>
      </c>
      <c r="K2611" t="s">
        <v>1832</v>
      </c>
      <c r="L2611">
        <f>ROUND(C2611/B2611*100,0)</f>
        <v>304</v>
      </c>
      <c r="M2611">
        <f>IFERROR(ROUND(C2611/I2611,2),0)</f>
        <v>157.29</v>
      </c>
      <c r="N2611" t="s">
        <v>1857</v>
      </c>
      <c r="O2611" t="s">
        <v>1893</v>
      </c>
      <c r="P2611" s="10">
        <f t="shared" si="80"/>
        <v>41075.237858796296</v>
      </c>
      <c r="Q2611" s="10">
        <f t="shared" si="81"/>
        <v>41105.237858796296</v>
      </c>
    </row>
    <row r="2612" spans="1:17" hidden="1" x14ac:dyDescent="0.3">
      <c r="A2612" s="7">
        <v>2610</v>
      </c>
      <c r="B2612" s="3">
        <v>22765</v>
      </c>
      <c r="C2612" s="5">
        <v>32172.66</v>
      </c>
      <c r="D2612" t="s">
        <v>1752</v>
      </c>
      <c r="E2612" t="s">
        <v>1757</v>
      </c>
      <c r="F2612">
        <v>1471849140</v>
      </c>
      <c r="G2612">
        <v>1468444125</v>
      </c>
      <c r="H2612" t="b">
        <v>1</v>
      </c>
      <c r="I2612">
        <v>577</v>
      </c>
      <c r="J2612" t="b">
        <v>1</v>
      </c>
      <c r="K2612" t="s">
        <v>1832</v>
      </c>
      <c r="L2612">
        <f>ROUND(C2612/B2612*100,0)</f>
        <v>141</v>
      </c>
      <c r="M2612">
        <f>IFERROR(ROUND(C2612/I2612,2),0)</f>
        <v>55.76</v>
      </c>
      <c r="N2612" t="s">
        <v>1857</v>
      </c>
      <c r="O2612" t="s">
        <v>1893</v>
      </c>
      <c r="P2612" s="10">
        <f t="shared" si="80"/>
        <v>42564.881076388891</v>
      </c>
      <c r="Q2612" s="10">
        <f t="shared" si="81"/>
        <v>42604.290972222225</v>
      </c>
    </row>
    <row r="2613" spans="1:17" hidden="1" x14ac:dyDescent="0.3">
      <c r="A2613" s="7">
        <v>2611</v>
      </c>
      <c r="B2613" s="3">
        <v>11000</v>
      </c>
      <c r="C2613" s="5">
        <v>306970</v>
      </c>
      <c r="D2613" t="s">
        <v>1752</v>
      </c>
      <c r="E2613" t="s">
        <v>1769</v>
      </c>
      <c r="F2613">
        <v>1483397940</v>
      </c>
      <c r="G2613">
        <v>1480493014</v>
      </c>
      <c r="H2613" t="b">
        <v>1</v>
      </c>
      <c r="I2613">
        <v>3663</v>
      </c>
      <c r="J2613" t="b">
        <v>1</v>
      </c>
      <c r="K2613" t="s">
        <v>1832</v>
      </c>
      <c r="L2613">
        <f>ROUND(C2613/B2613*100,0)</f>
        <v>2791</v>
      </c>
      <c r="M2613">
        <f>IFERROR(ROUND(C2613/I2613,2),0)</f>
        <v>83.8</v>
      </c>
      <c r="N2613" t="s">
        <v>1857</v>
      </c>
      <c r="O2613" t="s">
        <v>1893</v>
      </c>
      <c r="P2613" s="10">
        <f t="shared" si="80"/>
        <v>42704.335810185185</v>
      </c>
      <c r="Q2613" s="10">
        <f t="shared" si="81"/>
        <v>42737.957638888889</v>
      </c>
    </row>
    <row r="2614" spans="1:17" hidden="1" x14ac:dyDescent="0.3">
      <c r="A2614" s="7">
        <v>2612</v>
      </c>
      <c r="B2614" s="3">
        <v>10000</v>
      </c>
      <c r="C2614" s="5">
        <v>17176.13</v>
      </c>
      <c r="D2614" t="s">
        <v>1752</v>
      </c>
      <c r="E2614" t="s">
        <v>1757</v>
      </c>
      <c r="F2614">
        <v>1420773970</v>
      </c>
      <c r="G2614">
        <v>1418095570</v>
      </c>
      <c r="H2614" t="b">
        <v>1</v>
      </c>
      <c r="I2614">
        <v>294</v>
      </c>
      <c r="J2614" t="b">
        <v>1</v>
      </c>
      <c r="K2614" t="s">
        <v>1832</v>
      </c>
      <c r="L2614">
        <f>ROUND(C2614/B2614*100,0)</f>
        <v>172</v>
      </c>
      <c r="M2614">
        <f>IFERROR(ROUND(C2614/I2614,2),0)</f>
        <v>58.42</v>
      </c>
      <c r="N2614" t="s">
        <v>1857</v>
      </c>
      <c r="O2614" t="s">
        <v>1893</v>
      </c>
      <c r="P2614" s="10">
        <f t="shared" si="80"/>
        <v>41982.143171296295</v>
      </c>
      <c r="Q2614" s="10">
        <f t="shared" si="81"/>
        <v>42013.143171296295</v>
      </c>
    </row>
    <row r="2615" spans="1:17" hidden="1" x14ac:dyDescent="0.3">
      <c r="A2615" s="7">
        <v>2613</v>
      </c>
      <c r="B2615" s="3">
        <v>7500</v>
      </c>
      <c r="C2615" s="5">
        <v>7576</v>
      </c>
      <c r="D2615" t="s">
        <v>1752</v>
      </c>
      <c r="E2615" t="s">
        <v>1757</v>
      </c>
      <c r="F2615">
        <v>1348256294</v>
      </c>
      <c r="G2615">
        <v>1345664294</v>
      </c>
      <c r="H2615" t="b">
        <v>1</v>
      </c>
      <c r="I2615">
        <v>28</v>
      </c>
      <c r="J2615" t="b">
        <v>1</v>
      </c>
      <c r="K2615" t="s">
        <v>1832</v>
      </c>
      <c r="L2615">
        <f>ROUND(C2615/B2615*100,0)</f>
        <v>101</v>
      </c>
      <c r="M2615">
        <f>IFERROR(ROUND(C2615/I2615,2),0)</f>
        <v>270.57</v>
      </c>
      <c r="N2615" t="s">
        <v>1857</v>
      </c>
      <c r="O2615" t="s">
        <v>1893</v>
      </c>
      <c r="P2615" s="10">
        <f t="shared" si="80"/>
        <v>41143.81821759259</v>
      </c>
      <c r="Q2615" s="10">
        <f t="shared" si="81"/>
        <v>41173.81821759259</v>
      </c>
    </row>
    <row r="2616" spans="1:17" hidden="1" x14ac:dyDescent="0.3">
      <c r="A2616" s="7">
        <v>2614</v>
      </c>
      <c r="B2616" s="3">
        <v>10500</v>
      </c>
      <c r="C2616" s="5">
        <v>10710</v>
      </c>
      <c r="D2616" t="s">
        <v>1752</v>
      </c>
      <c r="E2616" t="s">
        <v>1757</v>
      </c>
      <c r="F2616">
        <v>1398834000</v>
      </c>
      <c r="G2616">
        <v>1396371612</v>
      </c>
      <c r="H2616" t="b">
        <v>1</v>
      </c>
      <c r="I2616">
        <v>100</v>
      </c>
      <c r="J2616" t="b">
        <v>1</v>
      </c>
      <c r="K2616" t="s">
        <v>1832</v>
      </c>
      <c r="L2616">
        <f>ROUND(C2616/B2616*100,0)</f>
        <v>102</v>
      </c>
      <c r="M2616">
        <f>IFERROR(ROUND(C2616/I2616,2),0)</f>
        <v>107.1</v>
      </c>
      <c r="N2616" t="s">
        <v>1857</v>
      </c>
      <c r="O2616" t="s">
        <v>1893</v>
      </c>
      <c r="P2616" s="10">
        <f t="shared" si="80"/>
        <v>41730.708472222221</v>
      </c>
      <c r="Q2616" s="10">
        <f t="shared" si="81"/>
        <v>41759.208333333336</v>
      </c>
    </row>
    <row r="2617" spans="1:17" hidden="1" x14ac:dyDescent="0.3">
      <c r="A2617" s="7">
        <v>2615</v>
      </c>
      <c r="B2617" s="3">
        <v>2001</v>
      </c>
      <c r="C2617" s="5">
        <v>3397</v>
      </c>
      <c r="D2617" t="s">
        <v>1752</v>
      </c>
      <c r="E2617" t="s">
        <v>1758</v>
      </c>
      <c r="F2617">
        <v>1462017600</v>
      </c>
      <c r="G2617">
        <v>1458820564</v>
      </c>
      <c r="H2617" t="b">
        <v>0</v>
      </c>
      <c r="I2617">
        <v>72</v>
      </c>
      <c r="J2617" t="b">
        <v>1</v>
      </c>
      <c r="K2617" t="s">
        <v>1832</v>
      </c>
      <c r="L2617">
        <f>ROUND(C2617/B2617*100,0)</f>
        <v>170</v>
      </c>
      <c r="M2617">
        <f>IFERROR(ROUND(C2617/I2617,2),0)</f>
        <v>47.18</v>
      </c>
      <c r="N2617" t="s">
        <v>1857</v>
      </c>
      <c r="O2617" t="s">
        <v>1893</v>
      </c>
      <c r="P2617" s="10">
        <f t="shared" si="80"/>
        <v>42453.49726851852</v>
      </c>
      <c r="Q2617" s="10">
        <f t="shared" si="81"/>
        <v>42490.5</v>
      </c>
    </row>
    <row r="2618" spans="1:17" hidden="1" x14ac:dyDescent="0.3">
      <c r="A2618" s="7">
        <v>2616</v>
      </c>
      <c r="B2618" s="3">
        <v>25000</v>
      </c>
      <c r="C2618" s="5">
        <v>28633.5</v>
      </c>
      <c r="D2618" t="s">
        <v>1752</v>
      </c>
      <c r="E2618" t="s">
        <v>1757</v>
      </c>
      <c r="F2618">
        <v>1440546729</v>
      </c>
      <c r="G2618">
        <v>1437954729</v>
      </c>
      <c r="H2618" t="b">
        <v>1</v>
      </c>
      <c r="I2618">
        <v>238</v>
      </c>
      <c r="J2618" t="b">
        <v>1</v>
      </c>
      <c r="K2618" t="s">
        <v>1832</v>
      </c>
      <c r="L2618">
        <f>ROUND(C2618/B2618*100,0)</f>
        <v>115</v>
      </c>
      <c r="M2618">
        <f>IFERROR(ROUND(C2618/I2618,2),0)</f>
        <v>120.31</v>
      </c>
      <c r="N2618" t="s">
        <v>1857</v>
      </c>
      <c r="O2618" t="s">
        <v>1893</v>
      </c>
      <c r="P2618" s="10">
        <f t="shared" si="80"/>
        <v>42211.99454861111</v>
      </c>
      <c r="Q2618" s="10">
        <f t="shared" si="81"/>
        <v>42241.99454861111</v>
      </c>
    </row>
    <row r="2619" spans="1:17" hidden="1" x14ac:dyDescent="0.3">
      <c r="A2619" s="7">
        <v>2617</v>
      </c>
      <c r="B2619" s="3">
        <v>500</v>
      </c>
      <c r="C2619" s="5">
        <v>4388</v>
      </c>
      <c r="D2619" t="s">
        <v>1752</v>
      </c>
      <c r="E2619" t="s">
        <v>1757</v>
      </c>
      <c r="F2619">
        <v>1413838751</v>
      </c>
      <c r="G2619">
        <v>1411246751</v>
      </c>
      <c r="H2619" t="b">
        <v>1</v>
      </c>
      <c r="I2619">
        <v>159</v>
      </c>
      <c r="J2619" t="b">
        <v>1</v>
      </c>
      <c r="K2619" t="s">
        <v>1832</v>
      </c>
      <c r="L2619">
        <f>ROUND(C2619/B2619*100,0)</f>
        <v>878</v>
      </c>
      <c r="M2619">
        <f>IFERROR(ROUND(C2619/I2619,2),0)</f>
        <v>27.6</v>
      </c>
      <c r="N2619" t="s">
        <v>1857</v>
      </c>
      <c r="O2619" t="s">
        <v>1893</v>
      </c>
      <c r="P2619" s="10">
        <f t="shared" si="80"/>
        <v>41902.874432870369</v>
      </c>
      <c r="Q2619" s="10">
        <f t="shared" si="81"/>
        <v>41932.874432870369</v>
      </c>
    </row>
    <row r="2620" spans="1:17" hidden="1" x14ac:dyDescent="0.3">
      <c r="A2620" s="7">
        <v>2618</v>
      </c>
      <c r="B2620" s="3">
        <v>15000</v>
      </c>
      <c r="C2620" s="5">
        <v>15808</v>
      </c>
      <c r="D2620" t="s">
        <v>1752</v>
      </c>
      <c r="E2620" t="s">
        <v>1757</v>
      </c>
      <c r="F2620">
        <v>1449000061</v>
      </c>
      <c r="G2620">
        <v>1443812461</v>
      </c>
      <c r="H2620" t="b">
        <v>1</v>
      </c>
      <c r="I2620">
        <v>77</v>
      </c>
      <c r="J2620" t="b">
        <v>1</v>
      </c>
      <c r="K2620" t="s">
        <v>1832</v>
      </c>
      <c r="L2620">
        <f>ROUND(C2620/B2620*100,0)</f>
        <v>105</v>
      </c>
      <c r="M2620">
        <f>IFERROR(ROUND(C2620/I2620,2),0)</f>
        <v>205.3</v>
      </c>
      <c r="N2620" t="s">
        <v>1857</v>
      </c>
      <c r="O2620" t="s">
        <v>1893</v>
      </c>
      <c r="P2620" s="10">
        <f t="shared" si="80"/>
        <v>42279.792372685188</v>
      </c>
      <c r="Q2620" s="10">
        <f t="shared" si="81"/>
        <v>42339.834039351852</v>
      </c>
    </row>
    <row r="2621" spans="1:17" hidden="1" x14ac:dyDescent="0.3">
      <c r="A2621" s="7">
        <v>2619</v>
      </c>
      <c r="B2621" s="3">
        <v>1000</v>
      </c>
      <c r="C2621" s="5">
        <v>1884</v>
      </c>
      <c r="D2621" t="s">
        <v>1752</v>
      </c>
      <c r="E2621" t="s">
        <v>1757</v>
      </c>
      <c r="F2621">
        <v>1445598000</v>
      </c>
      <c r="G2621">
        <v>1443302004</v>
      </c>
      <c r="H2621" t="b">
        <v>1</v>
      </c>
      <c r="I2621">
        <v>53</v>
      </c>
      <c r="J2621" t="b">
        <v>1</v>
      </c>
      <c r="K2621" t="s">
        <v>1832</v>
      </c>
      <c r="L2621">
        <f>ROUND(C2621/B2621*100,0)</f>
        <v>188</v>
      </c>
      <c r="M2621">
        <f>IFERROR(ROUND(C2621/I2621,2),0)</f>
        <v>35.549999999999997</v>
      </c>
      <c r="N2621" t="s">
        <v>1857</v>
      </c>
      <c r="O2621" t="s">
        <v>1893</v>
      </c>
      <c r="P2621" s="10">
        <f t="shared" si="80"/>
        <v>42273.884305555555</v>
      </c>
      <c r="Q2621" s="10">
        <f t="shared" si="81"/>
        <v>42300.458333333328</v>
      </c>
    </row>
    <row r="2622" spans="1:17" hidden="1" x14ac:dyDescent="0.3">
      <c r="A2622" s="7">
        <v>2620</v>
      </c>
      <c r="B2622" s="3">
        <v>65000</v>
      </c>
      <c r="C2622" s="5">
        <v>93374</v>
      </c>
      <c r="D2622" t="s">
        <v>1752</v>
      </c>
      <c r="E2622" t="s">
        <v>1759</v>
      </c>
      <c r="F2622">
        <v>1444525200</v>
      </c>
      <c r="G2622">
        <v>1441339242</v>
      </c>
      <c r="H2622" t="b">
        <v>1</v>
      </c>
      <c r="I2622">
        <v>1251</v>
      </c>
      <c r="J2622" t="b">
        <v>1</v>
      </c>
      <c r="K2622" t="s">
        <v>1832</v>
      </c>
      <c r="L2622">
        <f>ROUND(C2622/B2622*100,0)</f>
        <v>144</v>
      </c>
      <c r="M2622">
        <f>IFERROR(ROUND(C2622/I2622,2),0)</f>
        <v>74.64</v>
      </c>
      <c r="N2622" t="s">
        <v>1857</v>
      </c>
      <c r="O2622" t="s">
        <v>1893</v>
      </c>
      <c r="P2622" s="10">
        <f t="shared" si="80"/>
        <v>42251.16715277778</v>
      </c>
      <c r="Q2622" s="10">
        <f t="shared" si="81"/>
        <v>42288.041666666672</v>
      </c>
    </row>
    <row r="2623" spans="1:17" hidden="1" x14ac:dyDescent="0.3">
      <c r="A2623" s="7">
        <v>2621</v>
      </c>
      <c r="B2623" s="3">
        <v>15000</v>
      </c>
      <c r="C2623" s="5">
        <v>21882</v>
      </c>
      <c r="D2623" t="s">
        <v>1752</v>
      </c>
      <c r="E2623" t="s">
        <v>1757</v>
      </c>
      <c r="F2623">
        <v>1432230988</v>
      </c>
      <c r="G2623">
        <v>1429638988</v>
      </c>
      <c r="H2623" t="b">
        <v>1</v>
      </c>
      <c r="I2623">
        <v>465</v>
      </c>
      <c r="J2623" t="b">
        <v>1</v>
      </c>
      <c r="K2623" t="s">
        <v>1832</v>
      </c>
      <c r="L2623">
        <f>ROUND(C2623/B2623*100,0)</f>
        <v>146</v>
      </c>
      <c r="M2623">
        <f>IFERROR(ROUND(C2623/I2623,2),0)</f>
        <v>47.06</v>
      </c>
      <c r="N2623" t="s">
        <v>1857</v>
      </c>
      <c r="O2623" t="s">
        <v>1893</v>
      </c>
      <c r="P2623" s="10">
        <f t="shared" si="80"/>
        <v>42115.74754629629</v>
      </c>
      <c r="Q2623" s="10">
        <f t="shared" si="81"/>
        <v>42145.74754629629</v>
      </c>
    </row>
    <row r="2624" spans="1:17" hidden="1" x14ac:dyDescent="0.3">
      <c r="A2624" s="7">
        <v>2622</v>
      </c>
      <c r="B2624" s="3">
        <v>1500</v>
      </c>
      <c r="C2624" s="5">
        <v>1967.76</v>
      </c>
      <c r="D2624" t="s">
        <v>1752</v>
      </c>
      <c r="E2624" t="s">
        <v>1770</v>
      </c>
      <c r="F2624">
        <v>1483120216</v>
      </c>
      <c r="G2624">
        <v>1479232216</v>
      </c>
      <c r="H2624" t="b">
        <v>0</v>
      </c>
      <c r="I2624">
        <v>74</v>
      </c>
      <c r="J2624" t="b">
        <v>1</v>
      </c>
      <c r="K2624" t="s">
        <v>1832</v>
      </c>
      <c r="L2624">
        <f>ROUND(C2624/B2624*100,0)</f>
        <v>131</v>
      </c>
      <c r="M2624">
        <f>IFERROR(ROUND(C2624/I2624,2),0)</f>
        <v>26.59</v>
      </c>
      <c r="N2624" t="s">
        <v>1857</v>
      </c>
      <c r="O2624" t="s">
        <v>1893</v>
      </c>
      <c r="P2624" s="10">
        <f t="shared" si="80"/>
        <v>42689.74324074074</v>
      </c>
      <c r="Q2624" s="10">
        <f t="shared" si="81"/>
        <v>42734.74324074074</v>
      </c>
    </row>
    <row r="2625" spans="1:17" hidden="1" x14ac:dyDescent="0.3">
      <c r="A2625" s="7">
        <v>2623</v>
      </c>
      <c r="B2625" s="3">
        <v>2000</v>
      </c>
      <c r="C2625" s="5">
        <v>2280</v>
      </c>
      <c r="D2625" t="s">
        <v>1752</v>
      </c>
      <c r="E2625" t="s">
        <v>1757</v>
      </c>
      <c r="F2625">
        <v>1480658966</v>
      </c>
      <c r="G2625">
        <v>1479449366</v>
      </c>
      <c r="H2625" t="b">
        <v>0</v>
      </c>
      <c r="I2625">
        <v>62</v>
      </c>
      <c r="J2625" t="b">
        <v>1</v>
      </c>
      <c r="K2625" t="s">
        <v>1832</v>
      </c>
      <c r="L2625">
        <f>ROUND(C2625/B2625*100,0)</f>
        <v>114</v>
      </c>
      <c r="M2625">
        <f>IFERROR(ROUND(C2625/I2625,2),0)</f>
        <v>36.770000000000003</v>
      </c>
      <c r="N2625" t="s">
        <v>1857</v>
      </c>
      <c r="O2625" t="s">
        <v>1893</v>
      </c>
      <c r="P2625" s="10">
        <f t="shared" si="80"/>
        <v>42692.256550925929</v>
      </c>
      <c r="Q2625" s="10">
        <f t="shared" si="81"/>
        <v>42706.256550925929</v>
      </c>
    </row>
    <row r="2626" spans="1:17" hidden="1" x14ac:dyDescent="0.3">
      <c r="A2626" s="7">
        <v>2624</v>
      </c>
      <c r="B2626" s="3">
        <v>8000</v>
      </c>
      <c r="C2626" s="5">
        <v>110353.65</v>
      </c>
      <c r="D2626" t="s">
        <v>1752</v>
      </c>
      <c r="E2626" t="s">
        <v>1757</v>
      </c>
      <c r="F2626">
        <v>1347530822</v>
      </c>
      <c r="G2626">
        <v>1345716422</v>
      </c>
      <c r="H2626" t="b">
        <v>0</v>
      </c>
      <c r="I2626">
        <v>3468</v>
      </c>
      <c r="J2626" t="b">
        <v>1</v>
      </c>
      <c r="K2626" t="s">
        <v>1832</v>
      </c>
      <c r="L2626">
        <f>ROUND(C2626/B2626*100,0)</f>
        <v>1379</v>
      </c>
      <c r="M2626">
        <f>IFERROR(ROUND(C2626/I2626,2),0)</f>
        <v>31.82</v>
      </c>
      <c r="N2626" t="s">
        <v>1857</v>
      </c>
      <c r="O2626" t="s">
        <v>1893</v>
      </c>
      <c r="P2626" s="10">
        <f t="shared" si="80"/>
        <v>41144.42155092593</v>
      </c>
      <c r="Q2626" s="10">
        <f t="shared" si="81"/>
        <v>41165.42155092593</v>
      </c>
    </row>
    <row r="2627" spans="1:17" hidden="1" x14ac:dyDescent="0.3">
      <c r="A2627" s="7">
        <v>2625</v>
      </c>
      <c r="B2627" s="3">
        <v>150</v>
      </c>
      <c r="C2627" s="5">
        <v>1434</v>
      </c>
      <c r="D2627" t="s">
        <v>1752</v>
      </c>
      <c r="E2627" t="s">
        <v>1769</v>
      </c>
      <c r="F2627">
        <v>1478723208</v>
      </c>
      <c r="G2627">
        <v>1476559608</v>
      </c>
      <c r="H2627" t="b">
        <v>0</v>
      </c>
      <c r="I2627">
        <v>52</v>
      </c>
      <c r="J2627" t="b">
        <v>1</v>
      </c>
      <c r="K2627" t="s">
        <v>1832</v>
      </c>
      <c r="L2627">
        <f>ROUND(C2627/B2627*100,0)</f>
        <v>956</v>
      </c>
      <c r="M2627">
        <f>IFERROR(ROUND(C2627/I2627,2),0)</f>
        <v>27.58</v>
      </c>
      <c r="N2627" t="s">
        <v>1857</v>
      </c>
      <c r="O2627" t="s">
        <v>1893</v>
      </c>
      <c r="P2627" s="10">
        <f t="shared" ref="P2627:P2690" si="82">(((G2627/60)/60/24)+DATE(1970,1,1))</f>
        <v>42658.810277777782</v>
      </c>
      <c r="Q2627" s="10">
        <f t="shared" ref="Q2627:Q2690" si="83">(((F2627/60)/60/24)+DATE(1970,1,1))</f>
        <v>42683.851944444439</v>
      </c>
    </row>
    <row r="2628" spans="1:17" hidden="1" x14ac:dyDescent="0.3">
      <c r="A2628" s="7">
        <v>2626</v>
      </c>
      <c r="B2628" s="3">
        <v>2500</v>
      </c>
      <c r="C2628" s="5">
        <v>2800</v>
      </c>
      <c r="D2628" t="s">
        <v>1752</v>
      </c>
      <c r="E2628" t="s">
        <v>1757</v>
      </c>
      <c r="F2628">
        <v>1433343869</v>
      </c>
      <c r="G2628">
        <v>1430751869</v>
      </c>
      <c r="H2628" t="b">
        <v>0</v>
      </c>
      <c r="I2628">
        <v>50</v>
      </c>
      <c r="J2628" t="b">
        <v>1</v>
      </c>
      <c r="K2628" t="s">
        <v>1832</v>
      </c>
      <c r="L2628">
        <f>ROUND(C2628/B2628*100,0)</f>
        <v>112</v>
      </c>
      <c r="M2628">
        <f>IFERROR(ROUND(C2628/I2628,2),0)</f>
        <v>56</v>
      </c>
      <c r="N2628" t="s">
        <v>1857</v>
      </c>
      <c r="O2628" t="s">
        <v>1893</v>
      </c>
      <c r="P2628" s="10">
        <f t="shared" si="82"/>
        <v>42128.628113425926</v>
      </c>
      <c r="Q2628" s="10">
        <f t="shared" si="83"/>
        <v>42158.628113425926</v>
      </c>
    </row>
    <row r="2629" spans="1:17" hidden="1" x14ac:dyDescent="0.3">
      <c r="A2629" s="7">
        <v>2627</v>
      </c>
      <c r="B2629" s="3">
        <v>150</v>
      </c>
      <c r="C2629" s="5">
        <v>970</v>
      </c>
      <c r="D2629" t="s">
        <v>1752</v>
      </c>
      <c r="E2629" t="s">
        <v>1757</v>
      </c>
      <c r="F2629">
        <v>1448571261</v>
      </c>
      <c r="G2629">
        <v>1445975661</v>
      </c>
      <c r="H2629" t="b">
        <v>0</v>
      </c>
      <c r="I2629">
        <v>45</v>
      </c>
      <c r="J2629" t="b">
        <v>1</v>
      </c>
      <c r="K2629" t="s">
        <v>1832</v>
      </c>
      <c r="L2629">
        <f>ROUND(C2629/B2629*100,0)</f>
        <v>647</v>
      </c>
      <c r="M2629">
        <f>IFERROR(ROUND(C2629/I2629,2),0)</f>
        <v>21.56</v>
      </c>
      <c r="N2629" t="s">
        <v>1857</v>
      </c>
      <c r="O2629" t="s">
        <v>1893</v>
      </c>
      <c r="P2629" s="10">
        <f t="shared" si="82"/>
        <v>42304.829409722224</v>
      </c>
      <c r="Q2629" s="10">
        <f t="shared" si="83"/>
        <v>42334.871076388896</v>
      </c>
    </row>
    <row r="2630" spans="1:17" hidden="1" x14ac:dyDescent="0.3">
      <c r="A2630" s="7">
        <v>2628</v>
      </c>
      <c r="B2630" s="3">
        <v>839</v>
      </c>
      <c r="C2630" s="5">
        <v>926</v>
      </c>
      <c r="D2630" t="s">
        <v>1752</v>
      </c>
      <c r="E2630" t="s">
        <v>1757</v>
      </c>
      <c r="F2630">
        <v>1417389067</v>
      </c>
      <c r="G2630">
        <v>1415661067</v>
      </c>
      <c r="H2630" t="b">
        <v>0</v>
      </c>
      <c r="I2630">
        <v>21</v>
      </c>
      <c r="J2630" t="b">
        <v>1</v>
      </c>
      <c r="K2630" t="s">
        <v>1832</v>
      </c>
      <c r="L2630">
        <f>ROUND(C2630/B2630*100,0)</f>
        <v>110</v>
      </c>
      <c r="M2630">
        <f>IFERROR(ROUND(C2630/I2630,2),0)</f>
        <v>44.1</v>
      </c>
      <c r="N2630" t="s">
        <v>1857</v>
      </c>
      <c r="O2630" t="s">
        <v>1893</v>
      </c>
      <c r="P2630" s="10">
        <f t="shared" si="82"/>
        <v>41953.966053240743</v>
      </c>
      <c r="Q2630" s="10">
        <f t="shared" si="83"/>
        <v>41973.966053240743</v>
      </c>
    </row>
    <row r="2631" spans="1:17" hidden="1" x14ac:dyDescent="0.3">
      <c r="A2631" s="7">
        <v>2629</v>
      </c>
      <c r="B2631" s="3">
        <v>5000</v>
      </c>
      <c r="C2631" s="5">
        <v>6387</v>
      </c>
      <c r="D2631" t="s">
        <v>1752</v>
      </c>
      <c r="E2631" t="s">
        <v>1758</v>
      </c>
      <c r="F2631">
        <v>1431608122</v>
      </c>
      <c r="G2631">
        <v>1429016122</v>
      </c>
      <c r="H2631" t="b">
        <v>0</v>
      </c>
      <c r="I2631">
        <v>100</v>
      </c>
      <c r="J2631" t="b">
        <v>1</v>
      </c>
      <c r="K2631" t="s">
        <v>1832</v>
      </c>
      <c r="L2631">
        <f>ROUND(C2631/B2631*100,0)</f>
        <v>128</v>
      </c>
      <c r="M2631">
        <f>IFERROR(ROUND(C2631/I2631,2),0)</f>
        <v>63.87</v>
      </c>
      <c r="N2631" t="s">
        <v>1857</v>
      </c>
      <c r="O2631" t="s">
        <v>1893</v>
      </c>
      <c r="P2631" s="10">
        <f t="shared" si="82"/>
        <v>42108.538449074069</v>
      </c>
      <c r="Q2631" s="10">
        <f t="shared" si="83"/>
        <v>42138.538449074069</v>
      </c>
    </row>
    <row r="2632" spans="1:17" hidden="1" x14ac:dyDescent="0.3">
      <c r="A2632" s="7">
        <v>2630</v>
      </c>
      <c r="B2632" s="3">
        <v>2000</v>
      </c>
      <c r="C2632" s="5">
        <v>3158</v>
      </c>
      <c r="D2632" t="s">
        <v>1752</v>
      </c>
      <c r="E2632" t="s">
        <v>1759</v>
      </c>
      <c r="F2632">
        <v>1467280800</v>
      </c>
      <c r="G2632">
        <v>1464921112</v>
      </c>
      <c r="H2632" t="b">
        <v>0</v>
      </c>
      <c r="I2632">
        <v>81</v>
      </c>
      <c r="J2632" t="b">
        <v>1</v>
      </c>
      <c r="K2632" t="s">
        <v>1832</v>
      </c>
      <c r="L2632">
        <f>ROUND(C2632/B2632*100,0)</f>
        <v>158</v>
      </c>
      <c r="M2632">
        <f>IFERROR(ROUND(C2632/I2632,2),0)</f>
        <v>38.99</v>
      </c>
      <c r="N2632" t="s">
        <v>1857</v>
      </c>
      <c r="O2632" t="s">
        <v>1893</v>
      </c>
      <c r="P2632" s="10">
        <f t="shared" si="82"/>
        <v>42524.105462962965</v>
      </c>
      <c r="Q2632" s="10">
        <f t="shared" si="83"/>
        <v>42551.416666666672</v>
      </c>
    </row>
    <row r="2633" spans="1:17" hidden="1" x14ac:dyDescent="0.3">
      <c r="A2633" s="7">
        <v>2631</v>
      </c>
      <c r="B2633" s="3">
        <v>20000</v>
      </c>
      <c r="C2633" s="5">
        <v>22933.05</v>
      </c>
      <c r="D2633" t="s">
        <v>1752</v>
      </c>
      <c r="E2633" t="s">
        <v>1757</v>
      </c>
      <c r="F2633">
        <v>1440907427</v>
      </c>
      <c r="G2633">
        <v>1438488227</v>
      </c>
      <c r="H2633" t="b">
        <v>0</v>
      </c>
      <c r="I2633">
        <v>286</v>
      </c>
      <c r="J2633" t="b">
        <v>1</v>
      </c>
      <c r="K2633" t="s">
        <v>1832</v>
      </c>
      <c r="L2633">
        <f>ROUND(C2633/B2633*100,0)</f>
        <v>115</v>
      </c>
      <c r="M2633">
        <f>IFERROR(ROUND(C2633/I2633,2),0)</f>
        <v>80.19</v>
      </c>
      <c r="N2633" t="s">
        <v>1857</v>
      </c>
      <c r="O2633" t="s">
        <v>1893</v>
      </c>
      <c r="P2633" s="10">
        <f t="shared" si="82"/>
        <v>42218.169293981482</v>
      </c>
      <c r="Q2633" s="10">
        <f t="shared" si="83"/>
        <v>42246.169293981482</v>
      </c>
    </row>
    <row r="2634" spans="1:17" hidden="1" x14ac:dyDescent="0.3">
      <c r="A2634" s="7">
        <v>2632</v>
      </c>
      <c r="B2634" s="3">
        <v>1070</v>
      </c>
      <c r="C2634" s="5">
        <v>1466</v>
      </c>
      <c r="D2634" t="s">
        <v>1752</v>
      </c>
      <c r="E2634" t="s">
        <v>1757</v>
      </c>
      <c r="F2634">
        <v>1464485339</v>
      </c>
      <c r="G2634">
        <v>1462325339</v>
      </c>
      <c r="H2634" t="b">
        <v>0</v>
      </c>
      <c r="I2634">
        <v>42</v>
      </c>
      <c r="J2634" t="b">
        <v>1</v>
      </c>
      <c r="K2634" t="s">
        <v>1832</v>
      </c>
      <c r="L2634">
        <f>ROUND(C2634/B2634*100,0)</f>
        <v>137</v>
      </c>
      <c r="M2634">
        <f>IFERROR(ROUND(C2634/I2634,2),0)</f>
        <v>34.9</v>
      </c>
      <c r="N2634" t="s">
        <v>1857</v>
      </c>
      <c r="O2634" t="s">
        <v>1893</v>
      </c>
      <c r="P2634" s="10">
        <f t="shared" si="82"/>
        <v>42494.061793981484</v>
      </c>
      <c r="Q2634" s="10">
        <f t="shared" si="83"/>
        <v>42519.061793981484</v>
      </c>
    </row>
    <row r="2635" spans="1:17" hidden="1" x14ac:dyDescent="0.3">
      <c r="A2635" s="7">
        <v>2633</v>
      </c>
      <c r="B2635" s="3">
        <v>5000</v>
      </c>
      <c r="C2635" s="5">
        <v>17731</v>
      </c>
      <c r="D2635" t="s">
        <v>1752</v>
      </c>
      <c r="E2635" t="s">
        <v>1757</v>
      </c>
      <c r="F2635">
        <v>1393542000</v>
      </c>
      <c r="G2635">
        <v>1390938332</v>
      </c>
      <c r="H2635" t="b">
        <v>0</v>
      </c>
      <c r="I2635">
        <v>199</v>
      </c>
      <c r="J2635" t="b">
        <v>1</v>
      </c>
      <c r="K2635" t="s">
        <v>1832</v>
      </c>
      <c r="L2635">
        <f>ROUND(C2635/B2635*100,0)</f>
        <v>355</v>
      </c>
      <c r="M2635">
        <f>IFERROR(ROUND(C2635/I2635,2),0)</f>
        <v>89.1</v>
      </c>
      <c r="N2635" t="s">
        <v>1857</v>
      </c>
      <c r="O2635" t="s">
        <v>1893</v>
      </c>
      <c r="P2635" s="10">
        <f t="shared" si="82"/>
        <v>41667.823287037041</v>
      </c>
      <c r="Q2635" s="10">
        <f t="shared" si="83"/>
        <v>41697.958333333336</v>
      </c>
    </row>
    <row r="2636" spans="1:17" hidden="1" x14ac:dyDescent="0.3">
      <c r="A2636" s="7">
        <v>2634</v>
      </c>
      <c r="B2636" s="3">
        <v>930</v>
      </c>
      <c r="C2636" s="5">
        <v>986</v>
      </c>
      <c r="D2636" t="s">
        <v>1752</v>
      </c>
      <c r="E2636" t="s">
        <v>1757</v>
      </c>
      <c r="F2636">
        <v>1475163921</v>
      </c>
      <c r="G2636">
        <v>1472571921</v>
      </c>
      <c r="H2636" t="b">
        <v>0</v>
      </c>
      <c r="I2636">
        <v>25</v>
      </c>
      <c r="J2636" t="b">
        <v>1</v>
      </c>
      <c r="K2636" t="s">
        <v>1832</v>
      </c>
      <c r="L2636">
        <f>ROUND(C2636/B2636*100,0)</f>
        <v>106</v>
      </c>
      <c r="M2636">
        <f>IFERROR(ROUND(C2636/I2636,2),0)</f>
        <v>39.44</v>
      </c>
      <c r="N2636" t="s">
        <v>1857</v>
      </c>
      <c r="O2636" t="s">
        <v>1893</v>
      </c>
      <c r="P2636" s="10">
        <f t="shared" si="82"/>
        <v>42612.656493055561</v>
      </c>
      <c r="Q2636" s="10">
        <f t="shared" si="83"/>
        <v>42642.656493055561</v>
      </c>
    </row>
    <row r="2637" spans="1:17" hidden="1" x14ac:dyDescent="0.3">
      <c r="A2637" s="7">
        <v>2635</v>
      </c>
      <c r="B2637" s="3">
        <v>11500</v>
      </c>
      <c r="C2637" s="5">
        <v>11500</v>
      </c>
      <c r="D2637" t="s">
        <v>1752</v>
      </c>
      <c r="E2637" t="s">
        <v>1762</v>
      </c>
      <c r="F2637">
        <v>1425937761</v>
      </c>
      <c r="G2637">
        <v>1422917361</v>
      </c>
      <c r="H2637" t="b">
        <v>0</v>
      </c>
      <c r="I2637">
        <v>84</v>
      </c>
      <c r="J2637" t="b">
        <v>1</v>
      </c>
      <c r="K2637" t="s">
        <v>1832</v>
      </c>
      <c r="L2637">
        <f>ROUND(C2637/B2637*100,0)</f>
        <v>100</v>
      </c>
      <c r="M2637">
        <f>IFERROR(ROUND(C2637/I2637,2),0)</f>
        <v>136.9</v>
      </c>
      <c r="N2637" t="s">
        <v>1857</v>
      </c>
      <c r="O2637" t="s">
        <v>1893</v>
      </c>
      <c r="P2637" s="10">
        <f t="shared" si="82"/>
        <v>42037.950937500005</v>
      </c>
      <c r="Q2637" s="10">
        <f t="shared" si="83"/>
        <v>42072.909270833334</v>
      </c>
    </row>
    <row r="2638" spans="1:17" hidden="1" x14ac:dyDescent="0.3">
      <c r="A2638" s="7">
        <v>2636</v>
      </c>
      <c r="B2638" s="3">
        <v>1000</v>
      </c>
      <c r="C2638" s="5">
        <v>1873</v>
      </c>
      <c r="D2638" t="s">
        <v>1752</v>
      </c>
      <c r="E2638" t="s">
        <v>1757</v>
      </c>
      <c r="F2638">
        <v>1476579600</v>
      </c>
      <c r="G2638">
        <v>1474641914</v>
      </c>
      <c r="H2638" t="b">
        <v>0</v>
      </c>
      <c r="I2638">
        <v>50</v>
      </c>
      <c r="J2638" t="b">
        <v>1</v>
      </c>
      <c r="K2638" t="s">
        <v>1832</v>
      </c>
      <c r="L2638">
        <f>ROUND(C2638/B2638*100,0)</f>
        <v>187</v>
      </c>
      <c r="M2638">
        <f>IFERROR(ROUND(C2638/I2638,2),0)</f>
        <v>37.46</v>
      </c>
      <c r="N2638" t="s">
        <v>1857</v>
      </c>
      <c r="O2638" t="s">
        <v>1893</v>
      </c>
      <c r="P2638" s="10">
        <f t="shared" si="82"/>
        <v>42636.614745370374</v>
      </c>
      <c r="Q2638" s="10">
        <f t="shared" si="83"/>
        <v>42659.041666666672</v>
      </c>
    </row>
    <row r="2639" spans="1:17" hidden="1" x14ac:dyDescent="0.3">
      <c r="A2639" s="7">
        <v>2637</v>
      </c>
      <c r="B2639" s="3">
        <v>500</v>
      </c>
      <c r="C2639" s="5">
        <v>831</v>
      </c>
      <c r="D2639" t="s">
        <v>1752</v>
      </c>
      <c r="E2639" t="s">
        <v>1757</v>
      </c>
      <c r="F2639">
        <v>1476277875</v>
      </c>
      <c r="G2639">
        <v>1474895475</v>
      </c>
      <c r="H2639" t="b">
        <v>0</v>
      </c>
      <c r="I2639">
        <v>26</v>
      </c>
      <c r="J2639" t="b">
        <v>1</v>
      </c>
      <c r="K2639" t="s">
        <v>1832</v>
      </c>
      <c r="L2639">
        <f>ROUND(C2639/B2639*100,0)</f>
        <v>166</v>
      </c>
      <c r="M2639">
        <f>IFERROR(ROUND(C2639/I2639,2),0)</f>
        <v>31.96</v>
      </c>
      <c r="N2639" t="s">
        <v>1857</v>
      </c>
      <c r="O2639" t="s">
        <v>1893</v>
      </c>
      <c r="P2639" s="10">
        <f t="shared" si="82"/>
        <v>42639.549479166672</v>
      </c>
      <c r="Q2639" s="10">
        <f t="shared" si="83"/>
        <v>42655.549479166672</v>
      </c>
    </row>
    <row r="2640" spans="1:17" hidden="1" x14ac:dyDescent="0.3">
      <c r="A2640" s="7">
        <v>2638</v>
      </c>
      <c r="B2640" s="3">
        <v>347</v>
      </c>
      <c r="C2640" s="5">
        <v>353</v>
      </c>
      <c r="D2640" t="s">
        <v>1752</v>
      </c>
      <c r="E2640" t="s">
        <v>1757</v>
      </c>
      <c r="F2640">
        <v>1421358895</v>
      </c>
      <c r="G2640">
        <v>1418766895</v>
      </c>
      <c r="H2640" t="b">
        <v>0</v>
      </c>
      <c r="I2640">
        <v>14</v>
      </c>
      <c r="J2640" t="b">
        <v>1</v>
      </c>
      <c r="K2640" t="s">
        <v>1832</v>
      </c>
      <c r="L2640">
        <f>ROUND(C2640/B2640*100,0)</f>
        <v>102</v>
      </c>
      <c r="M2640">
        <f>IFERROR(ROUND(C2640/I2640,2),0)</f>
        <v>25.21</v>
      </c>
      <c r="N2640" t="s">
        <v>1857</v>
      </c>
      <c r="O2640" t="s">
        <v>1893</v>
      </c>
      <c r="P2640" s="10">
        <f t="shared" si="82"/>
        <v>41989.913136574076</v>
      </c>
      <c r="Q2640" s="10">
        <f t="shared" si="83"/>
        <v>42019.913136574076</v>
      </c>
    </row>
    <row r="2641" spans="1:17" hidden="1" x14ac:dyDescent="0.3">
      <c r="A2641" s="7">
        <v>2639</v>
      </c>
      <c r="B2641" s="3">
        <v>300</v>
      </c>
      <c r="C2641" s="5">
        <v>492</v>
      </c>
      <c r="D2641" t="s">
        <v>1752</v>
      </c>
      <c r="E2641" t="s">
        <v>1758</v>
      </c>
      <c r="F2641">
        <v>1424378748</v>
      </c>
      <c r="G2641">
        <v>1421786748</v>
      </c>
      <c r="H2641" t="b">
        <v>0</v>
      </c>
      <c r="I2641">
        <v>49</v>
      </c>
      <c r="J2641" t="b">
        <v>1</v>
      </c>
      <c r="K2641" t="s">
        <v>1832</v>
      </c>
      <c r="L2641">
        <f>ROUND(C2641/B2641*100,0)</f>
        <v>164</v>
      </c>
      <c r="M2641">
        <f>IFERROR(ROUND(C2641/I2641,2),0)</f>
        <v>10.039999999999999</v>
      </c>
      <c r="N2641" t="s">
        <v>1857</v>
      </c>
      <c r="O2641" t="s">
        <v>1893</v>
      </c>
      <c r="P2641" s="10">
        <f t="shared" si="82"/>
        <v>42024.86513888889</v>
      </c>
      <c r="Q2641" s="10">
        <f t="shared" si="83"/>
        <v>42054.86513888889</v>
      </c>
    </row>
    <row r="2642" spans="1:17" hidden="1" x14ac:dyDescent="0.3">
      <c r="A2642" s="7">
        <v>2640</v>
      </c>
      <c r="B2642" s="3">
        <v>3000</v>
      </c>
      <c r="C2642" s="5">
        <v>3170</v>
      </c>
      <c r="D2642" t="s">
        <v>1752</v>
      </c>
      <c r="E2642" t="s">
        <v>1757</v>
      </c>
      <c r="F2642">
        <v>1433735474</v>
      </c>
      <c r="G2642">
        <v>1428551474</v>
      </c>
      <c r="H2642" t="b">
        <v>0</v>
      </c>
      <c r="I2642">
        <v>69</v>
      </c>
      <c r="J2642" t="b">
        <v>1</v>
      </c>
      <c r="K2642" t="s">
        <v>1832</v>
      </c>
      <c r="L2642">
        <f>ROUND(C2642/B2642*100,0)</f>
        <v>106</v>
      </c>
      <c r="M2642">
        <f>IFERROR(ROUND(C2642/I2642,2),0)</f>
        <v>45.94</v>
      </c>
      <c r="N2642" t="s">
        <v>1857</v>
      </c>
      <c r="O2642" t="s">
        <v>1893</v>
      </c>
      <c r="P2642" s="10">
        <f t="shared" si="82"/>
        <v>42103.160578703704</v>
      </c>
      <c r="Q2642" s="10">
        <f t="shared" si="83"/>
        <v>42163.160578703704</v>
      </c>
    </row>
    <row r="2643" spans="1:17" hidden="1" x14ac:dyDescent="0.3">
      <c r="A2643" s="7">
        <v>2641</v>
      </c>
      <c r="B2643" s="3">
        <v>1500</v>
      </c>
      <c r="C2643" s="5">
        <v>15</v>
      </c>
      <c r="D2643" t="s">
        <v>1754</v>
      </c>
      <c r="E2643" t="s">
        <v>1757</v>
      </c>
      <c r="F2643">
        <v>1410811740</v>
      </c>
      <c r="G2643">
        <v>1409341863</v>
      </c>
      <c r="H2643" t="b">
        <v>0</v>
      </c>
      <c r="I2643">
        <v>1</v>
      </c>
      <c r="J2643" t="b">
        <v>0</v>
      </c>
      <c r="K2643" t="s">
        <v>1832</v>
      </c>
      <c r="L2643">
        <f>ROUND(C2643/B2643*100,0)</f>
        <v>1</v>
      </c>
      <c r="M2643">
        <f>IFERROR(ROUND(C2643/I2643,2),0)</f>
        <v>15</v>
      </c>
      <c r="N2643" t="s">
        <v>1857</v>
      </c>
      <c r="O2643" t="s">
        <v>1893</v>
      </c>
      <c r="P2643" s="10">
        <f t="shared" si="82"/>
        <v>41880.827118055553</v>
      </c>
      <c r="Q2643" s="10">
        <f t="shared" si="83"/>
        <v>41897.839583333334</v>
      </c>
    </row>
    <row r="2644" spans="1:17" hidden="1" x14ac:dyDescent="0.3">
      <c r="A2644" s="7">
        <v>2642</v>
      </c>
      <c r="B2644" s="3">
        <v>500000</v>
      </c>
      <c r="C2644" s="5">
        <v>0</v>
      </c>
      <c r="D2644" t="s">
        <v>1754</v>
      </c>
      <c r="E2644" t="s">
        <v>1769</v>
      </c>
      <c r="F2644">
        <v>1468565820</v>
      </c>
      <c r="G2644">
        <v>1465970108</v>
      </c>
      <c r="H2644" t="b">
        <v>0</v>
      </c>
      <c r="I2644">
        <v>0</v>
      </c>
      <c r="J2644" t="b">
        <v>0</v>
      </c>
      <c r="K2644" t="s">
        <v>1832</v>
      </c>
      <c r="L2644">
        <f>ROUND(C2644/B2644*100,0)</f>
        <v>0</v>
      </c>
      <c r="M2644">
        <f>IFERROR(ROUND(C2644/I2644,2),0)</f>
        <v>0</v>
      </c>
      <c r="N2644" t="s">
        <v>1857</v>
      </c>
      <c r="O2644" t="s">
        <v>1893</v>
      </c>
      <c r="P2644" s="10">
        <f t="shared" si="82"/>
        <v>42536.246620370366</v>
      </c>
      <c r="Q2644" s="10">
        <f t="shared" si="83"/>
        <v>42566.289583333331</v>
      </c>
    </row>
    <row r="2645" spans="1:17" hidden="1" x14ac:dyDescent="0.3">
      <c r="A2645" s="7">
        <v>2643</v>
      </c>
      <c r="B2645" s="3">
        <v>1000000</v>
      </c>
      <c r="C2645" s="5">
        <v>335597.31</v>
      </c>
      <c r="D2645" t="s">
        <v>1753</v>
      </c>
      <c r="E2645" t="s">
        <v>1757</v>
      </c>
      <c r="F2645">
        <v>1482307140</v>
      </c>
      <c r="G2645">
        <v>1479218315</v>
      </c>
      <c r="H2645" t="b">
        <v>1</v>
      </c>
      <c r="I2645">
        <v>1501</v>
      </c>
      <c r="J2645" t="b">
        <v>0</v>
      </c>
      <c r="K2645" t="s">
        <v>1832</v>
      </c>
      <c r="L2645">
        <f>ROUND(C2645/B2645*100,0)</f>
        <v>34</v>
      </c>
      <c r="M2645">
        <f>IFERROR(ROUND(C2645/I2645,2),0)</f>
        <v>223.58</v>
      </c>
      <c r="N2645" t="s">
        <v>1857</v>
      </c>
      <c r="O2645" t="s">
        <v>1893</v>
      </c>
      <c r="P2645" s="10">
        <f t="shared" si="82"/>
        <v>42689.582349537035</v>
      </c>
      <c r="Q2645" s="10">
        <f t="shared" si="83"/>
        <v>42725.332638888889</v>
      </c>
    </row>
    <row r="2646" spans="1:17" hidden="1" x14ac:dyDescent="0.3">
      <c r="A2646" s="7">
        <v>2644</v>
      </c>
      <c r="B2646" s="3">
        <v>100000</v>
      </c>
      <c r="C2646" s="5">
        <v>2053</v>
      </c>
      <c r="D2646" t="s">
        <v>1753</v>
      </c>
      <c r="E2646" t="s">
        <v>1757</v>
      </c>
      <c r="F2646">
        <v>1489172435</v>
      </c>
      <c r="G2646">
        <v>1486580435</v>
      </c>
      <c r="H2646" t="b">
        <v>1</v>
      </c>
      <c r="I2646">
        <v>52</v>
      </c>
      <c r="J2646" t="b">
        <v>0</v>
      </c>
      <c r="K2646" t="s">
        <v>1832</v>
      </c>
      <c r="L2646">
        <f>ROUND(C2646/B2646*100,0)</f>
        <v>2</v>
      </c>
      <c r="M2646">
        <f>IFERROR(ROUND(C2646/I2646,2),0)</f>
        <v>39.479999999999997</v>
      </c>
      <c r="N2646" t="s">
        <v>1857</v>
      </c>
      <c r="O2646" t="s">
        <v>1893</v>
      </c>
      <c r="P2646" s="10">
        <f t="shared" si="82"/>
        <v>42774.792071759264</v>
      </c>
      <c r="Q2646" s="10">
        <f t="shared" si="83"/>
        <v>42804.792071759264</v>
      </c>
    </row>
    <row r="2647" spans="1:17" hidden="1" x14ac:dyDescent="0.3">
      <c r="A2647" s="7">
        <v>2645</v>
      </c>
      <c r="B2647" s="3">
        <v>20000</v>
      </c>
      <c r="C2647" s="5">
        <v>2100</v>
      </c>
      <c r="D2647" t="s">
        <v>1753</v>
      </c>
      <c r="E2647" t="s">
        <v>1759</v>
      </c>
      <c r="F2647">
        <v>1415481203</v>
      </c>
      <c r="G2647">
        <v>1412885603</v>
      </c>
      <c r="H2647" t="b">
        <v>1</v>
      </c>
      <c r="I2647">
        <v>23</v>
      </c>
      <c r="J2647" t="b">
        <v>0</v>
      </c>
      <c r="K2647" t="s">
        <v>1832</v>
      </c>
      <c r="L2647">
        <f>ROUND(C2647/B2647*100,0)</f>
        <v>11</v>
      </c>
      <c r="M2647">
        <f>IFERROR(ROUND(C2647/I2647,2),0)</f>
        <v>91.3</v>
      </c>
      <c r="N2647" t="s">
        <v>1857</v>
      </c>
      <c r="O2647" t="s">
        <v>1893</v>
      </c>
      <c r="P2647" s="10">
        <f t="shared" si="82"/>
        <v>41921.842627314814</v>
      </c>
      <c r="Q2647" s="10">
        <f t="shared" si="83"/>
        <v>41951.884293981479</v>
      </c>
    </row>
    <row r="2648" spans="1:17" hidden="1" x14ac:dyDescent="0.3">
      <c r="A2648" s="7">
        <v>2646</v>
      </c>
      <c r="B2648" s="3">
        <v>500000</v>
      </c>
      <c r="C2648" s="5">
        <v>42086.42</v>
      </c>
      <c r="D2648" t="s">
        <v>1753</v>
      </c>
      <c r="E2648" t="s">
        <v>1757</v>
      </c>
      <c r="F2648">
        <v>1441783869</v>
      </c>
      <c r="G2648">
        <v>1439191869</v>
      </c>
      <c r="H2648" t="b">
        <v>1</v>
      </c>
      <c r="I2648">
        <v>535</v>
      </c>
      <c r="J2648" t="b">
        <v>0</v>
      </c>
      <c r="K2648" t="s">
        <v>1832</v>
      </c>
      <c r="L2648">
        <f>ROUND(C2648/B2648*100,0)</f>
        <v>8</v>
      </c>
      <c r="M2648">
        <f>IFERROR(ROUND(C2648/I2648,2),0)</f>
        <v>78.67</v>
      </c>
      <c r="N2648" t="s">
        <v>1857</v>
      </c>
      <c r="O2648" t="s">
        <v>1893</v>
      </c>
      <c r="P2648" s="10">
        <f t="shared" si="82"/>
        <v>42226.313298611116</v>
      </c>
      <c r="Q2648" s="10">
        <f t="shared" si="83"/>
        <v>42256.313298611116</v>
      </c>
    </row>
    <row r="2649" spans="1:17" hidden="1" x14ac:dyDescent="0.3">
      <c r="A2649" s="7">
        <v>2647</v>
      </c>
      <c r="B2649" s="3">
        <v>2500</v>
      </c>
      <c r="C2649" s="5">
        <v>36</v>
      </c>
      <c r="D2649" t="s">
        <v>1753</v>
      </c>
      <c r="E2649" t="s">
        <v>1762</v>
      </c>
      <c r="F2649">
        <v>1439533019</v>
      </c>
      <c r="G2649">
        <v>1436941019</v>
      </c>
      <c r="H2649" t="b">
        <v>0</v>
      </c>
      <c r="I2649">
        <v>3</v>
      </c>
      <c r="J2649" t="b">
        <v>0</v>
      </c>
      <c r="K2649" t="s">
        <v>1832</v>
      </c>
      <c r="L2649">
        <f>ROUND(C2649/B2649*100,0)</f>
        <v>1</v>
      </c>
      <c r="M2649">
        <f>IFERROR(ROUND(C2649/I2649,2),0)</f>
        <v>12</v>
      </c>
      <c r="N2649" t="s">
        <v>1857</v>
      </c>
      <c r="O2649" t="s">
        <v>1893</v>
      </c>
      <c r="P2649" s="10">
        <f t="shared" si="82"/>
        <v>42200.261793981481</v>
      </c>
      <c r="Q2649" s="10">
        <f t="shared" si="83"/>
        <v>42230.261793981481</v>
      </c>
    </row>
    <row r="2650" spans="1:17" hidden="1" x14ac:dyDescent="0.3">
      <c r="A2650" s="7">
        <v>2648</v>
      </c>
      <c r="B2650" s="3">
        <v>12000</v>
      </c>
      <c r="C2650" s="5">
        <v>106</v>
      </c>
      <c r="D2650" t="s">
        <v>1753</v>
      </c>
      <c r="E2650" t="s">
        <v>1757</v>
      </c>
      <c r="F2650">
        <v>1457543360</v>
      </c>
      <c r="G2650">
        <v>1454951360</v>
      </c>
      <c r="H2650" t="b">
        <v>0</v>
      </c>
      <c r="I2650">
        <v>6</v>
      </c>
      <c r="J2650" t="b">
        <v>0</v>
      </c>
      <c r="K2650" t="s">
        <v>1832</v>
      </c>
      <c r="L2650">
        <f>ROUND(C2650/B2650*100,0)</f>
        <v>1</v>
      </c>
      <c r="M2650">
        <f>IFERROR(ROUND(C2650/I2650,2),0)</f>
        <v>17.670000000000002</v>
      </c>
      <c r="N2650" t="s">
        <v>1857</v>
      </c>
      <c r="O2650" t="s">
        <v>1893</v>
      </c>
      <c r="P2650" s="10">
        <f t="shared" si="82"/>
        <v>42408.714814814812</v>
      </c>
      <c r="Q2650" s="10">
        <f t="shared" si="83"/>
        <v>42438.714814814812</v>
      </c>
    </row>
    <row r="2651" spans="1:17" hidden="1" x14ac:dyDescent="0.3">
      <c r="A2651" s="7">
        <v>2649</v>
      </c>
      <c r="B2651" s="3">
        <v>125000</v>
      </c>
      <c r="C2651" s="5">
        <v>124</v>
      </c>
      <c r="D2651" t="s">
        <v>1753</v>
      </c>
      <c r="E2651" t="s">
        <v>1757</v>
      </c>
      <c r="F2651">
        <v>1454370941</v>
      </c>
      <c r="G2651">
        <v>1449186941</v>
      </c>
      <c r="H2651" t="b">
        <v>0</v>
      </c>
      <c r="I2651">
        <v>3</v>
      </c>
      <c r="J2651" t="b">
        <v>0</v>
      </c>
      <c r="K2651" t="s">
        <v>1832</v>
      </c>
      <c r="L2651">
        <f>ROUND(C2651/B2651*100,0)</f>
        <v>0</v>
      </c>
      <c r="M2651">
        <f>IFERROR(ROUND(C2651/I2651,2),0)</f>
        <v>41.33</v>
      </c>
      <c r="N2651" t="s">
        <v>1857</v>
      </c>
      <c r="O2651" t="s">
        <v>1893</v>
      </c>
      <c r="P2651" s="10">
        <f t="shared" si="82"/>
        <v>42341.99700231482</v>
      </c>
      <c r="Q2651" s="10">
        <f t="shared" si="83"/>
        <v>42401.99700231482</v>
      </c>
    </row>
    <row r="2652" spans="1:17" hidden="1" x14ac:dyDescent="0.3">
      <c r="A2652" s="7">
        <v>2650</v>
      </c>
      <c r="B2652" s="3">
        <v>60000</v>
      </c>
      <c r="C2652" s="5">
        <v>358</v>
      </c>
      <c r="D2652" t="s">
        <v>1753</v>
      </c>
      <c r="E2652" t="s">
        <v>1757</v>
      </c>
      <c r="F2652">
        <v>1482332343</v>
      </c>
      <c r="G2652">
        <v>1479740343</v>
      </c>
      <c r="H2652" t="b">
        <v>0</v>
      </c>
      <c r="I2652">
        <v>5</v>
      </c>
      <c r="J2652" t="b">
        <v>0</v>
      </c>
      <c r="K2652" t="s">
        <v>1832</v>
      </c>
      <c r="L2652">
        <f>ROUND(C2652/B2652*100,0)</f>
        <v>1</v>
      </c>
      <c r="M2652">
        <f>IFERROR(ROUND(C2652/I2652,2),0)</f>
        <v>71.599999999999994</v>
      </c>
      <c r="N2652" t="s">
        <v>1857</v>
      </c>
      <c r="O2652" t="s">
        <v>1893</v>
      </c>
      <c r="P2652" s="10">
        <f t="shared" si="82"/>
        <v>42695.624340277776</v>
      </c>
      <c r="Q2652" s="10">
        <f t="shared" si="83"/>
        <v>42725.624340277776</v>
      </c>
    </row>
    <row r="2653" spans="1:17" hidden="1" x14ac:dyDescent="0.3">
      <c r="A2653" s="7">
        <v>2651</v>
      </c>
      <c r="B2653" s="3">
        <v>280000</v>
      </c>
      <c r="C2653" s="5">
        <v>5233</v>
      </c>
      <c r="D2653" t="s">
        <v>1753</v>
      </c>
      <c r="E2653" t="s">
        <v>1757</v>
      </c>
      <c r="F2653">
        <v>1450380009</v>
      </c>
      <c r="G2653">
        <v>1447960809</v>
      </c>
      <c r="H2653" t="b">
        <v>0</v>
      </c>
      <c r="I2653">
        <v>17</v>
      </c>
      <c r="J2653" t="b">
        <v>0</v>
      </c>
      <c r="K2653" t="s">
        <v>1832</v>
      </c>
      <c r="L2653">
        <f>ROUND(C2653/B2653*100,0)</f>
        <v>2</v>
      </c>
      <c r="M2653">
        <f>IFERROR(ROUND(C2653/I2653,2),0)</f>
        <v>307.82</v>
      </c>
      <c r="N2653" t="s">
        <v>1857</v>
      </c>
      <c r="O2653" t="s">
        <v>1893</v>
      </c>
      <c r="P2653" s="10">
        <f t="shared" si="82"/>
        <v>42327.805659722217</v>
      </c>
      <c r="Q2653" s="10">
        <f t="shared" si="83"/>
        <v>42355.805659722217</v>
      </c>
    </row>
    <row r="2654" spans="1:17" hidden="1" x14ac:dyDescent="0.3">
      <c r="A2654" s="7">
        <v>2652</v>
      </c>
      <c r="B2654" s="3">
        <v>100000</v>
      </c>
      <c r="C2654" s="5">
        <v>885</v>
      </c>
      <c r="D2654" t="s">
        <v>1753</v>
      </c>
      <c r="E2654" t="s">
        <v>1759</v>
      </c>
      <c r="F2654">
        <v>1418183325</v>
      </c>
      <c r="G2654">
        <v>1415591325</v>
      </c>
      <c r="H2654" t="b">
        <v>0</v>
      </c>
      <c r="I2654">
        <v>11</v>
      </c>
      <c r="J2654" t="b">
        <v>0</v>
      </c>
      <c r="K2654" t="s">
        <v>1832</v>
      </c>
      <c r="L2654">
        <f>ROUND(C2654/B2654*100,0)</f>
        <v>1</v>
      </c>
      <c r="M2654">
        <f>IFERROR(ROUND(C2654/I2654,2),0)</f>
        <v>80.45</v>
      </c>
      <c r="N2654" t="s">
        <v>1857</v>
      </c>
      <c r="O2654" t="s">
        <v>1893</v>
      </c>
      <c r="P2654" s="10">
        <f t="shared" si="82"/>
        <v>41953.158854166672</v>
      </c>
      <c r="Q2654" s="10">
        <f t="shared" si="83"/>
        <v>41983.158854166672</v>
      </c>
    </row>
    <row r="2655" spans="1:17" hidden="1" x14ac:dyDescent="0.3">
      <c r="A2655" s="7">
        <v>2653</v>
      </c>
      <c r="B2655" s="3">
        <v>51000</v>
      </c>
      <c r="C2655" s="5">
        <v>5876</v>
      </c>
      <c r="D2655" t="s">
        <v>1753</v>
      </c>
      <c r="E2655" t="s">
        <v>1757</v>
      </c>
      <c r="F2655">
        <v>1402632000</v>
      </c>
      <c r="G2655">
        <v>1399909127</v>
      </c>
      <c r="H2655" t="b">
        <v>0</v>
      </c>
      <c r="I2655">
        <v>70</v>
      </c>
      <c r="J2655" t="b">
        <v>0</v>
      </c>
      <c r="K2655" t="s">
        <v>1832</v>
      </c>
      <c r="L2655">
        <f>ROUND(C2655/B2655*100,0)</f>
        <v>12</v>
      </c>
      <c r="M2655">
        <f>IFERROR(ROUND(C2655/I2655,2),0)</f>
        <v>83.94</v>
      </c>
      <c r="N2655" t="s">
        <v>1857</v>
      </c>
      <c r="O2655" t="s">
        <v>1893</v>
      </c>
      <c r="P2655" s="10">
        <f t="shared" si="82"/>
        <v>41771.651932870373</v>
      </c>
      <c r="Q2655" s="10">
        <f t="shared" si="83"/>
        <v>41803.166666666664</v>
      </c>
    </row>
    <row r="2656" spans="1:17" hidden="1" x14ac:dyDescent="0.3">
      <c r="A2656" s="7">
        <v>2654</v>
      </c>
      <c r="B2656" s="3">
        <v>100000</v>
      </c>
      <c r="C2656" s="5">
        <v>51</v>
      </c>
      <c r="D2656" t="s">
        <v>1753</v>
      </c>
      <c r="E2656" t="s">
        <v>1757</v>
      </c>
      <c r="F2656">
        <v>1429622726</v>
      </c>
      <c r="G2656">
        <v>1424442326</v>
      </c>
      <c r="H2656" t="b">
        <v>0</v>
      </c>
      <c r="I2656">
        <v>6</v>
      </c>
      <c r="J2656" t="b">
        <v>0</v>
      </c>
      <c r="K2656" t="s">
        <v>1832</v>
      </c>
      <c r="L2656">
        <f>ROUND(C2656/B2656*100,0)</f>
        <v>0</v>
      </c>
      <c r="M2656">
        <f>IFERROR(ROUND(C2656/I2656,2),0)</f>
        <v>8.5</v>
      </c>
      <c r="N2656" t="s">
        <v>1857</v>
      </c>
      <c r="O2656" t="s">
        <v>1893</v>
      </c>
      <c r="P2656" s="10">
        <f t="shared" si="82"/>
        <v>42055.600995370376</v>
      </c>
      <c r="Q2656" s="10">
        <f t="shared" si="83"/>
        <v>42115.559328703705</v>
      </c>
    </row>
    <row r="2657" spans="1:17" hidden="1" x14ac:dyDescent="0.3">
      <c r="A2657" s="7">
        <v>2655</v>
      </c>
      <c r="B2657" s="3">
        <v>15000</v>
      </c>
      <c r="C2657" s="5">
        <v>3155</v>
      </c>
      <c r="D2657" t="s">
        <v>1753</v>
      </c>
      <c r="E2657" t="s">
        <v>1757</v>
      </c>
      <c r="F2657">
        <v>1455048000</v>
      </c>
      <c r="G2657">
        <v>1452631647</v>
      </c>
      <c r="H2657" t="b">
        <v>0</v>
      </c>
      <c r="I2657">
        <v>43</v>
      </c>
      <c r="J2657" t="b">
        <v>0</v>
      </c>
      <c r="K2657" t="s">
        <v>1832</v>
      </c>
      <c r="L2657">
        <f>ROUND(C2657/B2657*100,0)</f>
        <v>21</v>
      </c>
      <c r="M2657">
        <f>IFERROR(ROUND(C2657/I2657,2),0)</f>
        <v>73.37</v>
      </c>
      <c r="N2657" t="s">
        <v>1857</v>
      </c>
      <c r="O2657" t="s">
        <v>1893</v>
      </c>
      <c r="P2657" s="10">
        <f t="shared" si="82"/>
        <v>42381.866284722222</v>
      </c>
      <c r="Q2657" s="10">
        <f t="shared" si="83"/>
        <v>42409.833333333328</v>
      </c>
    </row>
    <row r="2658" spans="1:17" hidden="1" x14ac:dyDescent="0.3">
      <c r="A2658" s="7">
        <v>2656</v>
      </c>
      <c r="B2658" s="3">
        <v>150000</v>
      </c>
      <c r="C2658" s="5">
        <v>17155</v>
      </c>
      <c r="D2658" t="s">
        <v>1753</v>
      </c>
      <c r="E2658" t="s">
        <v>1757</v>
      </c>
      <c r="F2658">
        <v>1489345200</v>
      </c>
      <c r="G2658">
        <v>1485966688</v>
      </c>
      <c r="H2658" t="b">
        <v>0</v>
      </c>
      <c r="I2658">
        <v>152</v>
      </c>
      <c r="J2658" t="b">
        <v>0</v>
      </c>
      <c r="K2658" t="s">
        <v>1832</v>
      </c>
      <c r="L2658">
        <f>ROUND(C2658/B2658*100,0)</f>
        <v>11</v>
      </c>
      <c r="M2658">
        <f>IFERROR(ROUND(C2658/I2658,2),0)</f>
        <v>112.86</v>
      </c>
      <c r="N2658" t="s">
        <v>1857</v>
      </c>
      <c r="O2658" t="s">
        <v>1893</v>
      </c>
      <c r="P2658" s="10">
        <f t="shared" si="82"/>
        <v>42767.688518518517</v>
      </c>
      <c r="Q2658" s="10">
        <f t="shared" si="83"/>
        <v>42806.791666666672</v>
      </c>
    </row>
    <row r="2659" spans="1:17" hidden="1" x14ac:dyDescent="0.3">
      <c r="A2659" s="7">
        <v>2657</v>
      </c>
      <c r="B2659" s="3">
        <v>30000</v>
      </c>
      <c r="C2659" s="5">
        <v>5621.38</v>
      </c>
      <c r="D2659" t="s">
        <v>1753</v>
      </c>
      <c r="E2659" t="s">
        <v>1757</v>
      </c>
      <c r="F2659">
        <v>1470187800</v>
      </c>
      <c r="G2659">
        <v>1467325053</v>
      </c>
      <c r="H2659" t="b">
        <v>0</v>
      </c>
      <c r="I2659">
        <v>59</v>
      </c>
      <c r="J2659" t="b">
        <v>0</v>
      </c>
      <c r="K2659" t="s">
        <v>1832</v>
      </c>
      <c r="L2659">
        <f>ROUND(C2659/B2659*100,0)</f>
        <v>19</v>
      </c>
      <c r="M2659">
        <f>IFERROR(ROUND(C2659/I2659,2),0)</f>
        <v>95.28</v>
      </c>
      <c r="N2659" t="s">
        <v>1857</v>
      </c>
      <c r="O2659" t="s">
        <v>1893</v>
      </c>
      <c r="P2659" s="10">
        <f t="shared" si="82"/>
        <v>42551.928854166668</v>
      </c>
      <c r="Q2659" s="10">
        <f t="shared" si="83"/>
        <v>42585.0625</v>
      </c>
    </row>
    <row r="2660" spans="1:17" hidden="1" x14ac:dyDescent="0.3">
      <c r="A2660" s="7">
        <v>2658</v>
      </c>
      <c r="B2660" s="3">
        <v>98000</v>
      </c>
      <c r="C2660" s="5">
        <v>91</v>
      </c>
      <c r="D2660" t="s">
        <v>1753</v>
      </c>
      <c r="E2660" t="s">
        <v>1757</v>
      </c>
      <c r="F2660">
        <v>1469913194</v>
      </c>
      <c r="G2660">
        <v>1467321194</v>
      </c>
      <c r="H2660" t="b">
        <v>0</v>
      </c>
      <c r="I2660">
        <v>4</v>
      </c>
      <c r="J2660" t="b">
        <v>0</v>
      </c>
      <c r="K2660" t="s">
        <v>1832</v>
      </c>
      <c r="L2660">
        <f>ROUND(C2660/B2660*100,0)</f>
        <v>0</v>
      </c>
      <c r="M2660">
        <f>IFERROR(ROUND(C2660/I2660,2),0)</f>
        <v>22.75</v>
      </c>
      <c r="N2660" t="s">
        <v>1857</v>
      </c>
      <c r="O2660" t="s">
        <v>1893</v>
      </c>
      <c r="P2660" s="10">
        <f t="shared" si="82"/>
        <v>42551.884189814817</v>
      </c>
      <c r="Q2660" s="10">
        <f t="shared" si="83"/>
        <v>42581.884189814817</v>
      </c>
    </row>
    <row r="2661" spans="1:17" hidden="1" x14ac:dyDescent="0.3">
      <c r="A2661" s="7">
        <v>2659</v>
      </c>
      <c r="B2661" s="3">
        <v>49000</v>
      </c>
      <c r="C2661" s="5">
        <v>1333</v>
      </c>
      <c r="D2661" t="s">
        <v>1753</v>
      </c>
      <c r="E2661" t="s">
        <v>1757</v>
      </c>
      <c r="F2661">
        <v>1429321210</v>
      </c>
      <c r="G2661">
        <v>1426729210</v>
      </c>
      <c r="H2661" t="b">
        <v>0</v>
      </c>
      <c r="I2661">
        <v>10</v>
      </c>
      <c r="J2661" t="b">
        <v>0</v>
      </c>
      <c r="K2661" t="s">
        <v>1832</v>
      </c>
      <c r="L2661">
        <f>ROUND(C2661/B2661*100,0)</f>
        <v>3</v>
      </c>
      <c r="M2661">
        <f>IFERROR(ROUND(C2661/I2661,2),0)</f>
        <v>133.30000000000001</v>
      </c>
      <c r="N2661" t="s">
        <v>1857</v>
      </c>
      <c r="O2661" t="s">
        <v>1893</v>
      </c>
      <c r="P2661" s="10">
        <f t="shared" si="82"/>
        <v>42082.069560185191</v>
      </c>
      <c r="Q2661" s="10">
        <f t="shared" si="83"/>
        <v>42112.069560185191</v>
      </c>
    </row>
    <row r="2662" spans="1:17" hidden="1" x14ac:dyDescent="0.3">
      <c r="A2662" s="7">
        <v>2660</v>
      </c>
      <c r="B2662" s="3">
        <v>20000</v>
      </c>
      <c r="C2662" s="5">
        <v>19</v>
      </c>
      <c r="D2662" t="s">
        <v>1753</v>
      </c>
      <c r="E2662" t="s">
        <v>1757</v>
      </c>
      <c r="F2662">
        <v>1448388418</v>
      </c>
      <c r="G2662">
        <v>1443200818</v>
      </c>
      <c r="H2662" t="b">
        <v>0</v>
      </c>
      <c r="I2662">
        <v>5</v>
      </c>
      <c r="J2662" t="b">
        <v>0</v>
      </c>
      <c r="K2662" t="s">
        <v>1832</v>
      </c>
      <c r="L2662">
        <f>ROUND(C2662/B2662*100,0)</f>
        <v>0</v>
      </c>
      <c r="M2662">
        <f>IFERROR(ROUND(C2662/I2662,2),0)</f>
        <v>3.8</v>
      </c>
      <c r="N2662" t="s">
        <v>1857</v>
      </c>
      <c r="O2662" t="s">
        <v>1893</v>
      </c>
      <c r="P2662" s="10">
        <f t="shared" si="82"/>
        <v>42272.713171296295</v>
      </c>
      <c r="Q2662" s="10">
        <f t="shared" si="83"/>
        <v>42332.754837962959</v>
      </c>
    </row>
    <row r="2663" spans="1:17" hidden="1" x14ac:dyDescent="0.3">
      <c r="A2663" s="7">
        <v>2661</v>
      </c>
      <c r="B2663" s="3">
        <v>5000</v>
      </c>
      <c r="C2663" s="5">
        <v>5145</v>
      </c>
      <c r="D2663" t="s">
        <v>1752</v>
      </c>
      <c r="E2663" t="s">
        <v>1757</v>
      </c>
      <c r="F2663">
        <v>1382742010</v>
      </c>
      <c r="G2663">
        <v>1380150010</v>
      </c>
      <c r="H2663" t="b">
        <v>0</v>
      </c>
      <c r="I2663">
        <v>60</v>
      </c>
      <c r="J2663" t="b">
        <v>1</v>
      </c>
      <c r="K2663" t="s">
        <v>1833</v>
      </c>
      <c r="L2663">
        <f>ROUND(C2663/B2663*100,0)</f>
        <v>103</v>
      </c>
      <c r="M2663">
        <f>IFERROR(ROUND(C2663/I2663,2),0)</f>
        <v>85.75</v>
      </c>
      <c r="N2663" t="s">
        <v>1857</v>
      </c>
      <c r="O2663" t="s">
        <v>1894</v>
      </c>
      <c r="P2663" s="10">
        <f t="shared" si="82"/>
        <v>41542.958449074074</v>
      </c>
      <c r="Q2663" s="10">
        <f t="shared" si="83"/>
        <v>41572.958449074074</v>
      </c>
    </row>
    <row r="2664" spans="1:17" hidden="1" x14ac:dyDescent="0.3">
      <c r="A2664" s="7">
        <v>2662</v>
      </c>
      <c r="B2664" s="3">
        <v>20000</v>
      </c>
      <c r="C2664" s="5">
        <v>21360</v>
      </c>
      <c r="D2664" t="s">
        <v>1752</v>
      </c>
      <c r="E2664" t="s">
        <v>1757</v>
      </c>
      <c r="F2664">
        <v>1440179713</v>
      </c>
      <c r="G2664">
        <v>1437587713</v>
      </c>
      <c r="H2664" t="b">
        <v>0</v>
      </c>
      <c r="I2664">
        <v>80</v>
      </c>
      <c r="J2664" t="b">
        <v>1</v>
      </c>
      <c r="K2664" t="s">
        <v>1833</v>
      </c>
      <c r="L2664">
        <f>ROUND(C2664/B2664*100,0)</f>
        <v>107</v>
      </c>
      <c r="M2664">
        <f>IFERROR(ROUND(C2664/I2664,2),0)</f>
        <v>267</v>
      </c>
      <c r="N2664" t="s">
        <v>1857</v>
      </c>
      <c r="O2664" t="s">
        <v>1894</v>
      </c>
      <c r="P2664" s="10">
        <f t="shared" si="82"/>
        <v>42207.746678240743</v>
      </c>
      <c r="Q2664" s="10">
        <f t="shared" si="83"/>
        <v>42237.746678240743</v>
      </c>
    </row>
    <row r="2665" spans="1:17" hidden="1" x14ac:dyDescent="0.3">
      <c r="A2665" s="7">
        <v>2663</v>
      </c>
      <c r="B2665" s="3">
        <v>20000</v>
      </c>
      <c r="C2665" s="5">
        <v>20919.25</v>
      </c>
      <c r="D2665" t="s">
        <v>1752</v>
      </c>
      <c r="E2665" t="s">
        <v>1762</v>
      </c>
      <c r="F2665">
        <v>1441378800</v>
      </c>
      <c r="G2665">
        <v>1438873007</v>
      </c>
      <c r="H2665" t="b">
        <v>0</v>
      </c>
      <c r="I2665">
        <v>56</v>
      </c>
      <c r="J2665" t="b">
        <v>1</v>
      </c>
      <c r="K2665" t="s">
        <v>1833</v>
      </c>
      <c r="L2665">
        <f>ROUND(C2665/B2665*100,0)</f>
        <v>105</v>
      </c>
      <c r="M2665">
        <f>IFERROR(ROUND(C2665/I2665,2),0)</f>
        <v>373.56</v>
      </c>
      <c r="N2665" t="s">
        <v>1857</v>
      </c>
      <c r="O2665" t="s">
        <v>1894</v>
      </c>
      <c r="P2665" s="10">
        <f t="shared" si="82"/>
        <v>42222.622766203705</v>
      </c>
      <c r="Q2665" s="10">
        <f t="shared" si="83"/>
        <v>42251.625</v>
      </c>
    </row>
    <row r="2666" spans="1:17" hidden="1" x14ac:dyDescent="0.3">
      <c r="A2666" s="7">
        <v>2664</v>
      </c>
      <c r="B2666" s="3">
        <v>17500</v>
      </c>
      <c r="C2666" s="5">
        <v>18100</v>
      </c>
      <c r="D2666" t="s">
        <v>1752</v>
      </c>
      <c r="E2666" t="s">
        <v>1757</v>
      </c>
      <c r="F2666">
        <v>1449644340</v>
      </c>
      <c r="G2666">
        <v>1446683797</v>
      </c>
      <c r="H2666" t="b">
        <v>0</v>
      </c>
      <c r="I2666">
        <v>104</v>
      </c>
      <c r="J2666" t="b">
        <v>1</v>
      </c>
      <c r="K2666" t="s">
        <v>1833</v>
      </c>
      <c r="L2666">
        <f>ROUND(C2666/B2666*100,0)</f>
        <v>103</v>
      </c>
      <c r="M2666">
        <f>IFERROR(ROUND(C2666/I2666,2),0)</f>
        <v>174.04</v>
      </c>
      <c r="N2666" t="s">
        <v>1857</v>
      </c>
      <c r="O2666" t="s">
        <v>1894</v>
      </c>
      <c r="P2666" s="10">
        <f t="shared" si="82"/>
        <v>42313.02542824074</v>
      </c>
      <c r="Q2666" s="10">
        <f t="shared" si="83"/>
        <v>42347.290972222225</v>
      </c>
    </row>
    <row r="2667" spans="1:17" hidden="1" x14ac:dyDescent="0.3">
      <c r="A2667" s="7">
        <v>2665</v>
      </c>
      <c r="B2667" s="3">
        <v>3500</v>
      </c>
      <c r="C2667" s="5">
        <v>4310</v>
      </c>
      <c r="D2667" t="s">
        <v>1752</v>
      </c>
      <c r="E2667" t="s">
        <v>1757</v>
      </c>
      <c r="F2667">
        <v>1430774974</v>
      </c>
      <c r="G2667">
        <v>1426886974</v>
      </c>
      <c r="H2667" t="b">
        <v>0</v>
      </c>
      <c r="I2667">
        <v>46</v>
      </c>
      <c r="J2667" t="b">
        <v>1</v>
      </c>
      <c r="K2667" t="s">
        <v>1833</v>
      </c>
      <c r="L2667">
        <f>ROUND(C2667/B2667*100,0)</f>
        <v>123</v>
      </c>
      <c r="M2667">
        <f>IFERROR(ROUND(C2667/I2667,2),0)</f>
        <v>93.7</v>
      </c>
      <c r="N2667" t="s">
        <v>1857</v>
      </c>
      <c r="O2667" t="s">
        <v>1894</v>
      </c>
      <c r="P2667" s="10">
        <f t="shared" si="82"/>
        <v>42083.895532407405</v>
      </c>
      <c r="Q2667" s="10">
        <f t="shared" si="83"/>
        <v>42128.895532407405</v>
      </c>
    </row>
    <row r="2668" spans="1:17" hidden="1" x14ac:dyDescent="0.3">
      <c r="A2668" s="7">
        <v>2666</v>
      </c>
      <c r="B2668" s="3">
        <v>10000</v>
      </c>
      <c r="C2668" s="5">
        <v>15929.51</v>
      </c>
      <c r="D2668" t="s">
        <v>1752</v>
      </c>
      <c r="E2668" t="s">
        <v>1757</v>
      </c>
      <c r="F2668">
        <v>1443214800</v>
      </c>
      <c r="G2668">
        <v>1440008439</v>
      </c>
      <c r="H2668" t="b">
        <v>0</v>
      </c>
      <c r="I2668">
        <v>206</v>
      </c>
      <c r="J2668" t="b">
        <v>1</v>
      </c>
      <c r="K2668" t="s">
        <v>1833</v>
      </c>
      <c r="L2668">
        <f>ROUND(C2668/B2668*100,0)</f>
        <v>159</v>
      </c>
      <c r="M2668">
        <f>IFERROR(ROUND(C2668/I2668,2),0)</f>
        <v>77.33</v>
      </c>
      <c r="N2668" t="s">
        <v>1857</v>
      </c>
      <c r="O2668" t="s">
        <v>1894</v>
      </c>
      <c r="P2668" s="10">
        <f t="shared" si="82"/>
        <v>42235.764340277776</v>
      </c>
      <c r="Q2668" s="10">
        <f t="shared" si="83"/>
        <v>42272.875</v>
      </c>
    </row>
    <row r="2669" spans="1:17" hidden="1" x14ac:dyDescent="0.3">
      <c r="A2669" s="7">
        <v>2667</v>
      </c>
      <c r="B2669" s="3">
        <v>1500</v>
      </c>
      <c r="C2669" s="5">
        <v>1660</v>
      </c>
      <c r="D2669" t="s">
        <v>1752</v>
      </c>
      <c r="E2669" t="s">
        <v>1757</v>
      </c>
      <c r="F2669">
        <v>1455142416</v>
      </c>
      <c r="G2669">
        <v>1452550416</v>
      </c>
      <c r="H2669" t="b">
        <v>0</v>
      </c>
      <c r="I2669">
        <v>18</v>
      </c>
      <c r="J2669" t="b">
        <v>1</v>
      </c>
      <c r="K2669" t="s">
        <v>1833</v>
      </c>
      <c r="L2669">
        <f>ROUND(C2669/B2669*100,0)</f>
        <v>111</v>
      </c>
      <c r="M2669">
        <f>IFERROR(ROUND(C2669/I2669,2),0)</f>
        <v>92.22</v>
      </c>
      <c r="N2669" t="s">
        <v>1857</v>
      </c>
      <c r="O2669" t="s">
        <v>1894</v>
      </c>
      <c r="P2669" s="10">
        <f t="shared" si="82"/>
        <v>42380.926111111112</v>
      </c>
      <c r="Q2669" s="10">
        <f t="shared" si="83"/>
        <v>42410.926111111112</v>
      </c>
    </row>
    <row r="2670" spans="1:17" hidden="1" x14ac:dyDescent="0.3">
      <c r="A2670" s="7">
        <v>2668</v>
      </c>
      <c r="B2670" s="3">
        <v>1000</v>
      </c>
      <c r="C2670" s="5">
        <v>1707</v>
      </c>
      <c r="D2670" t="s">
        <v>1752</v>
      </c>
      <c r="E2670" t="s">
        <v>1762</v>
      </c>
      <c r="F2670">
        <v>1447079520</v>
      </c>
      <c r="G2670">
        <v>1443449265</v>
      </c>
      <c r="H2670" t="b">
        <v>0</v>
      </c>
      <c r="I2670">
        <v>28</v>
      </c>
      <c r="J2670" t="b">
        <v>1</v>
      </c>
      <c r="K2670" t="s">
        <v>1833</v>
      </c>
      <c r="L2670">
        <f>ROUND(C2670/B2670*100,0)</f>
        <v>171</v>
      </c>
      <c r="M2670">
        <f>IFERROR(ROUND(C2670/I2670,2),0)</f>
        <v>60.96</v>
      </c>
      <c r="N2670" t="s">
        <v>1857</v>
      </c>
      <c r="O2670" t="s">
        <v>1894</v>
      </c>
      <c r="P2670" s="10">
        <f t="shared" si="82"/>
        <v>42275.588715277772</v>
      </c>
      <c r="Q2670" s="10">
        <f t="shared" si="83"/>
        <v>42317.60555555555</v>
      </c>
    </row>
    <row r="2671" spans="1:17" hidden="1" x14ac:dyDescent="0.3">
      <c r="A2671" s="7">
        <v>2669</v>
      </c>
      <c r="B2671" s="3">
        <v>800</v>
      </c>
      <c r="C2671" s="5">
        <v>1001</v>
      </c>
      <c r="D2671" t="s">
        <v>1752</v>
      </c>
      <c r="E2671" t="s">
        <v>1757</v>
      </c>
      <c r="F2671">
        <v>1452387096</v>
      </c>
      <c r="G2671">
        <v>1447203096</v>
      </c>
      <c r="H2671" t="b">
        <v>0</v>
      </c>
      <c r="I2671">
        <v>11</v>
      </c>
      <c r="J2671" t="b">
        <v>1</v>
      </c>
      <c r="K2671" t="s">
        <v>1833</v>
      </c>
      <c r="L2671">
        <f>ROUND(C2671/B2671*100,0)</f>
        <v>125</v>
      </c>
      <c r="M2671">
        <f>IFERROR(ROUND(C2671/I2671,2),0)</f>
        <v>91</v>
      </c>
      <c r="N2671" t="s">
        <v>1857</v>
      </c>
      <c r="O2671" t="s">
        <v>1894</v>
      </c>
      <c r="P2671" s="10">
        <f t="shared" si="82"/>
        <v>42319.035833333335</v>
      </c>
      <c r="Q2671" s="10">
        <f t="shared" si="83"/>
        <v>42379.035833333335</v>
      </c>
    </row>
    <row r="2672" spans="1:17" hidden="1" x14ac:dyDescent="0.3">
      <c r="A2672" s="7">
        <v>2670</v>
      </c>
      <c r="B2672" s="3">
        <v>38888</v>
      </c>
      <c r="C2672" s="5">
        <v>2495</v>
      </c>
      <c r="D2672" t="s">
        <v>1754</v>
      </c>
      <c r="E2672" t="s">
        <v>1759</v>
      </c>
      <c r="F2672">
        <v>1406593780</v>
      </c>
      <c r="G2672">
        <v>1404174580</v>
      </c>
      <c r="H2672" t="b">
        <v>1</v>
      </c>
      <c r="I2672">
        <v>60</v>
      </c>
      <c r="J2672" t="b">
        <v>0</v>
      </c>
      <c r="K2672" t="s">
        <v>1833</v>
      </c>
      <c r="L2672">
        <f>ROUND(C2672/B2672*100,0)</f>
        <v>6</v>
      </c>
      <c r="M2672">
        <f>IFERROR(ROUND(C2672/I2672,2),0)</f>
        <v>41.58</v>
      </c>
      <c r="N2672" t="s">
        <v>1857</v>
      </c>
      <c r="O2672" t="s">
        <v>1894</v>
      </c>
      <c r="P2672" s="10">
        <f t="shared" si="82"/>
        <v>41821.020601851851</v>
      </c>
      <c r="Q2672" s="10">
        <f t="shared" si="83"/>
        <v>41849.020601851851</v>
      </c>
    </row>
    <row r="2673" spans="1:17" hidden="1" x14ac:dyDescent="0.3">
      <c r="A2673" s="7">
        <v>2671</v>
      </c>
      <c r="B2673" s="3">
        <v>25000</v>
      </c>
      <c r="C2673" s="5">
        <v>2836</v>
      </c>
      <c r="D2673" t="s">
        <v>1754</v>
      </c>
      <c r="E2673" t="s">
        <v>1757</v>
      </c>
      <c r="F2673">
        <v>1419017880</v>
      </c>
      <c r="G2673">
        <v>1416419916</v>
      </c>
      <c r="H2673" t="b">
        <v>1</v>
      </c>
      <c r="I2673">
        <v>84</v>
      </c>
      <c r="J2673" t="b">
        <v>0</v>
      </c>
      <c r="K2673" t="s">
        <v>1833</v>
      </c>
      <c r="L2673">
        <f>ROUND(C2673/B2673*100,0)</f>
        <v>11</v>
      </c>
      <c r="M2673">
        <f>IFERROR(ROUND(C2673/I2673,2),0)</f>
        <v>33.76</v>
      </c>
      <c r="N2673" t="s">
        <v>1857</v>
      </c>
      <c r="O2673" t="s">
        <v>1894</v>
      </c>
      <c r="P2673" s="10">
        <f t="shared" si="82"/>
        <v>41962.749027777783</v>
      </c>
      <c r="Q2673" s="10">
        <f t="shared" si="83"/>
        <v>41992.818055555559</v>
      </c>
    </row>
    <row r="2674" spans="1:17" hidden="1" x14ac:dyDescent="0.3">
      <c r="A2674" s="7">
        <v>2672</v>
      </c>
      <c r="B2674" s="3">
        <v>10000</v>
      </c>
      <c r="C2674" s="5">
        <v>3319</v>
      </c>
      <c r="D2674" t="s">
        <v>1754</v>
      </c>
      <c r="E2674" t="s">
        <v>1757</v>
      </c>
      <c r="F2674">
        <v>1451282400</v>
      </c>
      <c r="G2674">
        <v>1449436390</v>
      </c>
      <c r="H2674" t="b">
        <v>1</v>
      </c>
      <c r="I2674">
        <v>47</v>
      </c>
      <c r="J2674" t="b">
        <v>0</v>
      </c>
      <c r="K2674" t="s">
        <v>1833</v>
      </c>
      <c r="L2674">
        <f>ROUND(C2674/B2674*100,0)</f>
        <v>33</v>
      </c>
      <c r="M2674">
        <f>IFERROR(ROUND(C2674/I2674,2),0)</f>
        <v>70.62</v>
      </c>
      <c r="N2674" t="s">
        <v>1857</v>
      </c>
      <c r="O2674" t="s">
        <v>1894</v>
      </c>
      <c r="P2674" s="10">
        <f t="shared" si="82"/>
        <v>42344.884143518517</v>
      </c>
      <c r="Q2674" s="10">
        <f t="shared" si="83"/>
        <v>42366.25</v>
      </c>
    </row>
    <row r="2675" spans="1:17" hidden="1" x14ac:dyDescent="0.3">
      <c r="A2675" s="7">
        <v>2673</v>
      </c>
      <c r="B2675" s="3">
        <v>40000</v>
      </c>
      <c r="C2675" s="5">
        <v>11032</v>
      </c>
      <c r="D2675" t="s">
        <v>1754</v>
      </c>
      <c r="E2675" t="s">
        <v>1757</v>
      </c>
      <c r="F2675">
        <v>1414622700</v>
      </c>
      <c r="G2675">
        <v>1412081999</v>
      </c>
      <c r="H2675" t="b">
        <v>1</v>
      </c>
      <c r="I2675">
        <v>66</v>
      </c>
      <c r="J2675" t="b">
        <v>0</v>
      </c>
      <c r="K2675" t="s">
        <v>1833</v>
      </c>
      <c r="L2675">
        <f>ROUND(C2675/B2675*100,0)</f>
        <v>28</v>
      </c>
      <c r="M2675">
        <f>IFERROR(ROUND(C2675/I2675,2),0)</f>
        <v>167.15</v>
      </c>
      <c r="N2675" t="s">
        <v>1857</v>
      </c>
      <c r="O2675" t="s">
        <v>1894</v>
      </c>
      <c r="P2675" s="10">
        <f t="shared" si="82"/>
        <v>41912.541655092595</v>
      </c>
      <c r="Q2675" s="10">
        <f t="shared" si="83"/>
        <v>41941.947916666664</v>
      </c>
    </row>
    <row r="2676" spans="1:17" hidden="1" x14ac:dyDescent="0.3">
      <c r="A2676" s="7">
        <v>2674</v>
      </c>
      <c r="B2676" s="3">
        <v>35000</v>
      </c>
      <c r="C2676" s="5">
        <v>21994</v>
      </c>
      <c r="D2676" t="s">
        <v>1754</v>
      </c>
      <c r="E2676" t="s">
        <v>1757</v>
      </c>
      <c r="F2676">
        <v>1467694740</v>
      </c>
      <c r="G2676">
        <v>1465398670</v>
      </c>
      <c r="H2676" t="b">
        <v>1</v>
      </c>
      <c r="I2676">
        <v>171</v>
      </c>
      <c r="J2676" t="b">
        <v>0</v>
      </c>
      <c r="K2676" t="s">
        <v>1833</v>
      </c>
      <c r="L2676">
        <f>ROUND(C2676/B2676*100,0)</f>
        <v>63</v>
      </c>
      <c r="M2676">
        <f>IFERROR(ROUND(C2676/I2676,2),0)</f>
        <v>128.62</v>
      </c>
      <c r="N2676" t="s">
        <v>1857</v>
      </c>
      <c r="O2676" t="s">
        <v>1894</v>
      </c>
      <c r="P2676" s="10">
        <f t="shared" si="82"/>
        <v>42529.632754629631</v>
      </c>
      <c r="Q2676" s="10">
        <f t="shared" si="83"/>
        <v>42556.207638888889</v>
      </c>
    </row>
    <row r="2677" spans="1:17" hidden="1" x14ac:dyDescent="0.3">
      <c r="A2677" s="7">
        <v>2675</v>
      </c>
      <c r="B2677" s="3">
        <v>25000</v>
      </c>
      <c r="C2677" s="5">
        <v>1897</v>
      </c>
      <c r="D2677" t="s">
        <v>1754</v>
      </c>
      <c r="E2677" t="s">
        <v>1757</v>
      </c>
      <c r="F2677">
        <v>1415655289</v>
      </c>
      <c r="G2677">
        <v>1413059689</v>
      </c>
      <c r="H2677" t="b">
        <v>1</v>
      </c>
      <c r="I2677">
        <v>29</v>
      </c>
      <c r="J2677" t="b">
        <v>0</v>
      </c>
      <c r="K2677" t="s">
        <v>1833</v>
      </c>
      <c r="L2677">
        <f>ROUND(C2677/B2677*100,0)</f>
        <v>8</v>
      </c>
      <c r="M2677">
        <f>IFERROR(ROUND(C2677/I2677,2),0)</f>
        <v>65.41</v>
      </c>
      <c r="N2677" t="s">
        <v>1857</v>
      </c>
      <c r="O2677" t="s">
        <v>1894</v>
      </c>
      <c r="P2677" s="10">
        <f t="shared" si="82"/>
        <v>41923.857511574075</v>
      </c>
      <c r="Q2677" s="10">
        <f t="shared" si="83"/>
        <v>41953.899178240739</v>
      </c>
    </row>
    <row r="2678" spans="1:17" hidden="1" x14ac:dyDescent="0.3">
      <c r="A2678" s="7">
        <v>2676</v>
      </c>
      <c r="B2678" s="3">
        <v>2100</v>
      </c>
      <c r="C2678" s="5">
        <v>1058</v>
      </c>
      <c r="D2678" t="s">
        <v>1754</v>
      </c>
      <c r="E2678" t="s">
        <v>1762</v>
      </c>
      <c r="F2678">
        <v>1463929174</v>
      </c>
      <c r="G2678">
        <v>1461337174</v>
      </c>
      <c r="H2678" t="b">
        <v>0</v>
      </c>
      <c r="I2678">
        <v>9</v>
      </c>
      <c r="J2678" t="b">
        <v>0</v>
      </c>
      <c r="K2678" t="s">
        <v>1833</v>
      </c>
      <c r="L2678">
        <f>ROUND(C2678/B2678*100,0)</f>
        <v>50</v>
      </c>
      <c r="M2678">
        <f>IFERROR(ROUND(C2678/I2678,2),0)</f>
        <v>117.56</v>
      </c>
      <c r="N2678" t="s">
        <v>1857</v>
      </c>
      <c r="O2678" t="s">
        <v>1894</v>
      </c>
      <c r="P2678" s="10">
        <f t="shared" si="82"/>
        <v>42482.624699074076</v>
      </c>
      <c r="Q2678" s="10">
        <f t="shared" si="83"/>
        <v>42512.624699074076</v>
      </c>
    </row>
    <row r="2679" spans="1:17" hidden="1" x14ac:dyDescent="0.3">
      <c r="A2679" s="7">
        <v>2677</v>
      </c>
      <c r="B2679" s="3">
        <v>19500</v>
      </c>
      <c r="C2679" s="5">
        <v>3415</v>
      </c>
      <c r="D2679" t="s">
        <v>1754</v>
      </c>
      <c r="E2679" t="s">
        <v>1757</v>
      </c>
      <c r="F2679">
        <v>1404348143</v>
      </c>
      <c r="G2679">
        <v>1401756143</v>
      </c>
      <c r="H2679" t="b">
        <v>0</v>
      </c>
      <c r="I2679">
        <v>27</v>
      </c>
      <c r="J2679" t="b">
        <v>0</v>
      </c>
      <c r="K2679" t="s">
        <v>1833</v>
      </c>
      <c r="L2679">
        <f>ROUND(C2679/B2679*100,0)</f>
        <v>18</v>
      </c>
      <c r="M2679">
        <f>IFERROR(ROUND(C2679/I2679,2),0)</f>
        <v>126.48</v>
      </c>
      <c r="N2679" t="s">
        <v>1857</v>
      </c>
      <c r="O2679" t="s">
        <v>1894</v>
      </c>
      <c r="P2679" s="10">
        <f t="shared" si="82"/>
        <v>41793.029432870368</v>
      </c>
      <c r="Q2679" s="10">
        <f t="shared" si="83"/>
        <v>41823.029432870368</v>
      </c>
    </row>
    <row r="2680" spans="1:17" hidden="1" x14ac:dyDescent="0.3">
      <c r="A2680" s="7">
        <v>2678</v>
      </c>
      <c r="B2680" s="3">
        <v>8000000</v>
      </c>
      <c r="C2680" s="5">
        <v>1100</v>
      </c>
      <c r="D2680" t="s">
        <v>1754</v>
      </c>
      <c r="E2680" t="s">
        <v>1760</v>
      </c>
      <c r="F2680">
        <v>1443121765</v>
      </c>
      <c r="G2680">
        <v>1440529765</v>
      </c>
      <c r="H2680" t="b">
        <v>0</v>
      </c>
      <c r="I2680">
        <v>2</v>
      </c>
      <c r="J2680" t="b">
        <v>0</v>
      </c>
      <c r="K2680" t="s">
        <v>1833</v>
      </c>
      <c r="L2680">
        <f>ROUND(C2680/B2680*100,0)</f>
        <v>0</v>
      </c>
      <c r="M2680">
        <f>IFERROR(ROUND(C2680/I2680,2),0)</f>
        <v>550</v>
      </c>
      <c r="N2680" t="s">
        <v>1857</v>
      </c>
      <c r="O2680" t="s">
        <v>1894</v>
      </c>
      <c r="P2680" s="10">
        <f t="shared" si="82"/>
        <v>42241.798206018517</v>
      </c>
      <c r="Q2680" s="10">
        <f t="shared" si="83"/>
        <v>42271.798206018517</v>
      </c>
    </row>
    <row r="2681" spans="1:17" hidden="1" x14ac:dyDescent="0.3">
      <c r="A2681" s="7">
        <v>2679</v>
      </c>
      <c r="B2681" s="3">
        <v>40000</v>
      </c>
      <c r="C2681" s="5">
        <v>132</v>
      </c>
      <c r="D2681" t="s">
        <v>1754</v>
      </c>
      <c r="E2681" t="s">
        <v>1757</v>
      </c>
      <c r="F2681">
        <v>1425081694</v>
      </c>
      <c r="G2681">
        <v>1422489694</v>
      </c>
      <c r="H2681" t="b">
        <v>0</v>
      </c>
      <c r="I2681">
        <v>3</v>
      </c>
      <c r="J2681" t="b">
        <v>0</v>
      </c>
      <c r="K2681" t="s">
        <v>1833</v>
      </c>
      <c r="L2681">
        <f>ROUND(C2681/B2681*100,0)</f>
        <v>0</v>
      </c>
      <c r="M2681">
        <f>IFERROR(ROUND(C2681/I2681,2),0)</f>
        <v>44</v>
      </c>
      <c r="N2681" t="s">
        <v>1857</v>
      </c>
      <c r="O2681" t="s">
        <v>1894</v>
      </c>
      <c r="P2681" s="10">
        <f t="shared" si="82"/>
        <v>42033.001087962963</v>
      </c>
      <c r="Q2681" s="10">
        <f t="shared" si="83"/>
        <v>42063.001087962963</v>
      </c>
    </row>
    <row r="2682" spans="1:17" hidden="1" x14ac:dyDescent="0.3">
      <c r="A2682" s="7">
        <v>2680</v>
      </c>
      <c r="B2682" s="3">
        <v>32000</v>
      </c>
      <c r="C2682" s="5">
        <v>276</v>
      </c>
      <c r="D2682" t="s">
        <v>1754</v>
      </c>
      <c r="E2682" t="s">
        <v>1760</v>
      </c>
      <c r="F2682">
        <v>1459915491</v>
      </c>
      <c r="G2682">
        <v>1457327091</v>
      </c>
      <c r="H2682" t="b">
        <v>0</v>
      </c>
      <c r="I2682">
        <v>4</v>
      </c>
      <c r="J2682" t="b">
        <v>0</v>
      </c>
      <c r="K2682" t="s">
        <v>1833</v>
      </c>
      <c r="L2682">
        <f>ROUND(C2682/B2682*100,0)</f>
        <v>1</v>
      </c>
      <c r="M2682">
        <f>IFERROR(ROUND(C2682/I2682,2),0)</f>
        <v>69</v>
      </c>
      <c r="N2682" t="s">
        <v>1857</v>
      </c>
      <c r="O2682" t="s">
        <v>1894</v>
      </c>
      <c r="P2682" s="10">
        <f t="shared" si="82"/>
        <v>42436.211701388893</v>
      </c>
      <c r="Q2682" s="10">
        <f t="shared" si="83"/>
        <v>42466.170034722221</v>
      </c>
    </row>
    <row r="2683" spans="1:17" hidden="1" x14ac:dyDescent="0.3">
      <c r="A2683" s="7">
        <v>2681</v>
      </c>
      <c r="B2683" s="3">
        <v>8000</v>
      </c>
      <c r="C2683" s="5">
        <v>55</v>
      </c>
      <c r="D2683" t="s">
        <v>1754</v>
      </c>
      <c r="E2683" t="s">
        <v>1757</v>
      </c>
      <c r="F2683">
        <v>1405027750</v>
      </c>
      <c r="G2683">
        <v>1402867750</v>
      </c>
      <c r="H2683" t="b">
        <v>0</v>
      </c>
      <c r="I2683">
        <v>2</v>
      </c>
      <c r="J2683" t="b">
        <v>0</v>
      </c>
      <c r="K2683" t="s">
        <v>1815</v>
      </c>
      <c r="L2683">
        <f>ROUND(C2683/B2683*100,0)</f>
        <v>1</v>
      </c>
      <c r="M2683">
        <f>IFERROR(ROUND(C2683/I2683,2),0)</f>
        <v>27.5</v>
      </c>
      <c r="N2683" t="s">
        <v>1874</v>
      </c>
      <c r="O2683" t="s">
        <v>1875</v>
      </c>
      <c r="P2683" s="10">
        <f t="shared" si="82"/>
        <v>41805.895254629628</v>
      </c>
      <c r="Q2683" s="10">
        <f t="shared" si="83"/>
        <v>41830.895254629628</v>
      </c>
    </row>
    <row r="2684" spans="1:17" hidden="1" x14ac:dyDescent="0.3">
      <c r="A2684" s="7">
        <v>2682</v>
      </c>
      <c r="B2684" s="3">
        <v>6000</v>
      </c>
      <c r="C2684" s="5">
        <v>1698</v>
      </c>
      <c r="D2684" t="s">
        <v>1754</v>
      </c>
      <c r="E2684" t="s">
        <v>1757</v>
      </c>
      <c r="F2684">
        <v>1416635940</v>
      </c>
      <c r="G2684">
        <v>1413838540</v>
      </c>
      <c r="H2684" t="b">
        <v>0</v>
      </c>
      <c r="I2684">
        <v>20</v>
      </c>
      <c r="J2684" t="b">
        <v>0</v>
      </c>
      <c r="K2684" t="s">
        <v>1815</v>
      </c>
      <c r="L2684">
        <f>ROUND(C2684/B2684*100,0)</f>
        <v>28</v>
      </c>
      <c r="M2684">
        <f>IFERROR(ROUND(C2684/I2684,2),0)</f>
        <v>84.9</v>
      </c>
      <c r="N2684" t="s">
        <v>1874</v>
      </c>
      <c r="O2684" t="s">
        <v>1875</v>
      </c>
      <c r="P2684" s="10">
        <f t="shared" si="82"/>
        <v>41932.871990740743</v>
      </c>
      <c r="Q2684" s="10">
        <f t="shared" si="83"/>
        <v>41965.249305555553</v>
      </c>
    </row>
    <row r="2685" spans="1:17" hidden="1" x14ac:dyDescent="0.3">
      <c r="A2685" s="7">
        <v>2683</v>
      </c>
      <c r="B2685" s="3">
        <v>15000</v>
      </c>
      <c r="C2685" s="5">
        <v>36</v>
      </c>
      <c r="D2685" t="s">
        <v>1754</v>
      </c>
      <c r="E2685" t="s">
        <v>1757</v>
      </c>
      <c r="F2685">
        <v>1425233240</v>
      </c>
      <c r="G2685">
        <v>1422641240</v>
      </c>
      <c r="H2685" t="b">
        <v>0</v>
      </c>
      <c r="I2685">
        <v>3</v>
      </c>
      <c r="J2685" t="b">
        <v>0</v>
      </c>
      <c r="K2685" t="s">
        <v>1815</v>
      </c>
      <c r="L2685">
        <f>ROUND(C2685/B2685*100,0)</f>
        <v>0</v>
      </c>
      <c r="M2685">
        <f>IFERROR(ROUND(C2685/I2685,2),0)</f>
        <v>12</v>
      </c>
      <c r="N2685" t="s">
        <v>1874</v>
      </c>
      <c r="O2685" t="s">
        <v>1875</v>
      </c>
      <c r="P2685" s="10">
        <f t="shared" si="82"/>
        <v>42034.75509259259</v>
      </c>
      <c r="Q2685" s="10">
        <f t="shared" si="83"/>
        <v>42064.75509259259</v>
      </c>
    </row>
    <row r="2686" spans="1:17" hidden="1" x14ac:dyDescent="0.3">
      <c r="A2686" s="7">
        <v>2684</v>
      </c>
      <c r="B2686" s="3">
        <v>70000</v>
      </c>
      <c r="C2686" s="5">
        <v>800</v>
      </c>
      <c r="D2686" t="s">
        <v>1754</v>
      </c>
      <c r="E2686" t="s">
        <v>1757</v>
      </c>
      <c r="F2686">
        <v>1407621425</v>
      </c>
      <c r="G2686">
        <v>1404165425</v>
      </c>
      <c r="H2686" t="b">
        <v>0</v>
      </c>
      <c r="I2686">
        <v>4</v>
      </c>
      <c r="J2686" t="b">
        <v>0</v>
      </c>
      <c r="K2686" t="s">
        <v>1815</v>
      </c>
      <c r="L2686">
        <f>ROUND(C2686/B2686*100,0)</f>
        <v>1</v>
      </c>
      <c r="M2686">
        <f>IFERROR(ROUND(C2686/I2686,2),0)</f>
        <v>200</v>
      </c>
      <c r="N2686" t="s">
        <v>1874</v>
      </c>
      <c r="O2686" t="s">
        <v>1875</v>
      </c>
      <c r="P2686" s="10">
        <f t="shared" si="82"/>
        <v>41820.914641203701</v>
      </c>
      <c r="Q2686" s="10">
        <f t="shared" si="83"/>
        <v>41860.914641203701</v>
      </c>
    </row>
    <row r="2687" spans="1:17" hidden="1" x14ac:dyDescent="0.3">
      <c r="A2687" s="7">
        <v>2685</v>
      </c>
      <c r="B2687" s="3">
        <v>50000</v>
      </c>
      <c r="C2687" s="5">
        <v>10</v>
      </c>
      <c r="D2687" t="s">
        <v>1754</v>
      </c>
      <c r="E2687" t="s">
        <v>1757</v>
      </c>
      <c r="F2687">
        <v>1430149330</v>
      </c>
      <c r="G2687">
        <v>1424968930</v>
      </c>
      <c r="H2687" t="b">
        <v>0</v>
      </c>
      <c r="I2687">
        <v>1</v>
      </c>
      <c r="J2687" t="b">
        <v>0</v>
      </c>
      <c r="K2687" t="s">
        <v>1815</v>
      </c>
      <c r="L2687">
        <f>ROUND(C2687/B2687*100,0)</f>
        <v>0</v>
      </c>
      <c r="M2687">
        <f>IFERROR(ROUND(C2687/I2687,2),0)</f>
        <v>10</v>
      </c>
      <c r="N2687" t="s">
        <v>1874</v>
      </c>
      <c r="O2687" t="s">
        <v>1875</v>
      </c>
      <c r="P2687" s="10">
        <f t="shared" si="82"/>
        <v>42061.69594907407</v>
      </c>
      <c r="Q2687" s="10">
        <f t="shared" si="83"/>
        <v>42121.654282407413</v>
      </c>
    </row>
    <row r="2688" spans="1:17" hidden="1" x14ac:dyDescent="0.3">
      <c r="A2688" s="7">
        <v>2686</v>
      </c>
      <c r="B2688" s="3">
        <v>30000</v>
      </c>
      <c r="C2688" s="5">
        <v>0</v>
      </c>
      <c r="D2688" t="s">
        <v>1754</v>
      </c>
      <c r="E2688" t="s">
        <v>1757</v>
      </c>
      <c r="F2688">
        <v>1412119423</v>
      </c>
      <c r="G2688">
        <v>1410391423</v>
      </c>
      <c r="H2688" t="b">
        <v>0</v>
      </c>
      <c r="I2688">
        <v>0</v>
      </c>
      <c r="J2688" t="b">
        <v>0</v>
      </c>
      <c r="K2688" t="s">
        <v>1815</v>
      </c>
      <c r="L2688">
        <f>ROUND(C2688/B2688*100,0)</f>
        <v>0</v>
      </c>
      <c r="M2688">
        <f>IFERROR(ROUND(C2688/I2688,2),0)</f>
        <v>0</v>
      </c>
      <c r="N2688" t="s">
        <v>1874</v>
      </c>
      <c r="O2688" t="s">
        <v>1875</v>
      </c>
      <c r="P2688" s="10">
        <f t="shared" si="82"/>
        <v>41892.974803240737</v>
      </c>
      <c r="Q2688" s="10">
        <f t="shared" si="83"/>
        <v>41912.974803240737</v>
      </c>
    </row>
    <row r="2689" spans="1:17" hidden="1" x14ac:dyDescent="0.3">
      <c r="A2689" s="7">
        <v>2687</v>
      </c>
      <c r="B2689" s="3">
        <v>15000</v>
      </c>
      <c r="C2689" s="5">
        <v>0</v>
      </c>
      <c r="D2689" t="s">
        <v>1754</v>
      </c>
      <c r="E2689" t="s">
        <v>1757</v>
      </c>
      <c r="F2689">
        <v>1435591318</v>
      </c>
      <c r="G2689">
        <v>1432999318</v>
      </c>
      <c r="H2689" t="b">
        <v>0</v>
      </c>
      <c r="I2689">
        <v>0</v>
      </c>
      <c r="J2689" t="b">
        <v>0</v>
      </c>
      <c r="K2689" t="s">
        <v>1815</v>
      </c>
      <c r="L2689">
        <f>ROUND(C2689/B2689*100,0)</f>
        <v>0</v>
      </c>
      <c r="M2689">
        <f>IFERROR(ROUND(C2689/I2689,2),0)</f>
        <v>0</v>
      </c>
      <c r="N2689" t="s">
        <v>1874</v>
      </c>
      <c r="O2689" t="s">
        <v>1875</v>
      </c>
      <c r="P2689" s="10">
        <f t="shared" si="82"/>
        <v>42154.64025462963</v>
      </c>
      <c r="Q2689" s="10">
        <f t="shared" si="83"/>
        <v>42184.64025462963</v>
      </c>
    </row>
    <row r="2690" spans="1:17" hidden="1" x14ac:dyDescent="0.3">
      <c r="A2690" s="7">
        <v>2688</v>
      </c>
      <c r="B2690" s="3">
        <v>50000</v>
      </c>
      <c r="C2690" s="5">
        <v>74</v>
      </c>
      <c r="D2690" t="s">
        <v>1754</v>
      </c>
      <c r="E2690" t="s">
        <v>1757</v>
      </c>
      <c r="F2690">
        <v>1424746800</v>
      </c>
      <c r="G2690">
        <v>1422067870</v>
      </c>
      <c r="H2690" t="b">
        <v>0</v>
      </c>
      <c r="I2690">
        <v>14</v>
      </c>
      <c r="J2690" t="b">
        <v>0</v>
      </c>
      <c r="K2690" t="s">
        <v>1815</v>
      </c>
      <c r="L2690">
        <f>ROUND(C2690/B2690*100,0)</f>
        <v>0</v>
      </c>
      <c r="M2690">
        <f>IFERROR(ROUND(C2690/I2690,2),0)</f>
        <v>5.29</v>
      </c>
      <c r="N2690" t="s">
        <v>1874</v>
      </c>
      <c r="O2690" t="s">
        <v>1875</v>
      </c>
      <c r="P2690" s="10">
        <f t="shared" si="82"/>
        <v>42028.118865740747</v>
      </c>
      <c r="Q2690" s="10">
        <f t="shared" si="83"/>
        <v>42059.125</v>
      </c>
    </row>
    <row r="2691" spans="1:17" hidden="1" x14ac:dyDescent="0.3">
      <c r="A2691" s="7">
        <v>2689</v>
      </c>
      <c r="B2691" s="3">
        <v>35000</v>
      </c>
      <c r="C2691" s="5">
        <v>1</v>
      </c>
      <c r="D2691" t="s">
        <v>1754</v>
      </c>
      <c r="E2691" t="s">
        <v>1757</v>
      </c>
      <c r="F2691">
        <v>1469919890</v>
      </c>
      <c r="G2691">
        <v>1467327890</v>
      </c>
      <c r="H2691" t="b">
        <v>0</v>
      </c>
      <c r="I2691">
        <v>1</v>
      </c>
      <c r="J2691" t="b">
        <v>0</v>
      </c>
      <c r="K2691" t="s">
        <v>1815</v>
      </c>
      <c r="L2691">
        <f>ROUND(C2691/B2691*100,0)</f>
        <v>0</v>
      </c>
      <c r="M2691">
        <f>IFERROR(ROUND(C2691/I2691,2),0)</f>
        <v>1</v>
      </c>
      <c r="N2691" t="s">
        <v>1874</v>
      </c>
      <c r="O2691" t="s">
        <v>1875</v>
      </c>
      <c r="P2691" s="10">
        <f t="shared" ref="P2691:P2754" si="84">(((G2691/60)/60/24)+DATE(1970,1,1))</f>
        <v>42551.961689814809</v>
      </c>
      <c r="Q2691" s="10">
        <f t="shared" ref="Q2691:Q2754" si="85">(((F2691/60)/60/24)+DATE(1970,1,1))</f>
        <v>42581.961689814809</v>
      </c>
    </row>
    <row r="2692" spans="1:17" hidden="1" x14ac:dyDescent="0.3">
      <c r="A2692" s="7">
        <v>2690</v>
      </c>
      <c r="B2692" s="3">
        <v>80000</v>
      </c>
      <c r="C2692" s="5">
        <v>8586</v>
      </c>
      <c r="D2692" t="s">
        <v>1754</v>
      </c>
      <c r="E2692" t="s">
        <v>1757</v>
      </c>
      <c r="F2692">
        <v>1433298676</v>
      </c>
      <c r="G2692">
        <v>1429410676</v>
      </c>
      <c r="H2692" t="b">
        <v>0</v>
      </c>
      <c r="I2692">
        <v>118</v>
      </c>
      <c r="J2692" t="b">
        <v>0</v>
      </c>
      <c r="K2692" t="s">
        <v>1815</v>
      </c>
      <c r="L2692">
        <f>ROUND(C2692/B2692*100,0)</f>
        <v>11</v>
      </c>
      <c r="M2692">
        <f>IFERROR(ROUND(C2692/I2692,2),0)</f>
        <v>72.760000000000005</v>
      </c>
      <c r="N2692" t="s">
        <v>1874</v>
      </c>
      <c r="O2692" t="s">
        <v>1875</v>
      </c>
      <c r="P2692" s="10">
        <f t="shared" si="84"/>
        <v>42113.105046296296</v>
      </c>
      <c r="Q2692" s="10">
        <f t="shared" si="85"/>
        <v>42158.105046296296</v>
      </c>
    </row>
    <row r="2693" spans="1:17" hidden="1" x14ac:dyDescent="0.3">
      <c r="A2693" s="7">
        <v>2691</v>
      </c>
      <c r="B2693" s="3">
        <v>65000</v>
      </c>
      <c r="C2693" s="5">
        <v>35</v>
      </c>
      <c r="D2693" t="s">
        <v>1754</v>
      </c>
      <c r="E2693" t="s">
        <v>1762</v>
      </c>
      <c r="F2693">
        <v>1431278557</v>
      </c>
      <c r="G2693">
        <v>1427390557</v>
      </c>
      <c r="H2693" t="b">
        <v>0</v>
      </c>
      <c r="I2693">
        <v>2</v>
      </c>
      <c r="J2693" t="b">
        <v>0</v>
      </c>
      <c r="K2693" t="s">
        <v>1815</v>
      </c>
      <c r="L2693">
        <f>ROUND(C2693/B2693*100,0)</f>
        <v>0</v>
      </c>
      <c r="M2693">
        <f>IFERROR(ROUND(C2693/I2693,2),0)</f>
        <v>17.5</v>
      </c>
      <c r="N2693" t="s">
        <v>1874</v>
      </c>
      <c r="O2693" t="s">
        <v>1875</v>
      </c>
      <c r="P2693" s="10">
        <f t="shared" si="84"/>
        <v>42089.724039351851</v>
      </c>
      <c r="Q2693" s="10">
        <f t="shared" si="85"/>
        <v>42134.724039351851</v>
      </c>
    </row>
    <row r="2694" spans="1:17" hidden="1" x14ac:dyDescent="0.3">
      <c r="A2694" s="7">
        <v>2692</v>
      </c>
      <c r="B2694" s="3">
        <v>3500</v>
      </c>
      <c r="C2694" s="5">
        <v>25</v>
      </c>
      <c r="D2694" t="s">
        <v>1754</v>
      </c>
      <c r="E2694" t="s">
        <v>1757</v>
      </c>
      <c r="F2694">
        <v>1427266860</v>
      </c>
      <c r="G2694">
        <v>1424678460</v>
      </c>
      <c r="H2694" t="b">
        <v>0</v>
      </c>
      <c r="I2694">
        <v>1</v>
      </c>
      <c r="J2694" t="b">
        <v>0</v>
      </c>
      <c r="K2694" t="s">
        <v>1815</v>
      </c>
      <c r="L2694">
        <f>ROUND(C2694/B2694*100,0)</f>
        <v>1</v>
      </c>
      <c r="M2694">
        <f>IFERROR(ROUND(C2694/I2694,2),0)</f>
        <v>25</v>
      </c>
      <c r="N2694" t="s">
        <v>1874</v>
      </c>
      <c r="O2694" t="s">
        <v>1875</v>
      </c>
      <c r="P2694" s="10">
        <f t="shared" si="84"/>
        <v>42058.334027777775</v>
      </c>
      <c r="Q2694" s="10">
        <f t="shared" si="85"/>
        <v>42088.292361111111</v>
      </c>
    </row>
    <row r="2695" spans="1:17" hidden="1" x14ac:dyDescent="0.3">
      <c r="A2695" s="7">
        <v>2693</v>
      </c>
      <c r="B2695" s="3">
        <v>5000</v>
      </c>
      <c r="C2695" s="5">
        <v>40</v>
      </c>
      <c r="D2695" t="s">
        <v>1754</v>
      </c>
      <c r="E2695" t="s">
        <v>1757</v>
      </c>
      <c r="F2695">
        <v>1407899966</v>
      </c>
      <c r="G2695">
        <v>1405307966</v>
      </c>
      <c r="H2695" t="b">
        <v>0</v>
      </c>
      <c r="I2695">
        <v>3</v>
      </c>
      <c r="J2695" t="b">
        <v>0</v>
      </c>
      <c r="K2695" t="s">
        <v>1815</v>
      </c>
      <c r="L2695">
        <f>ROUND(C2695/B2695*100,0)</f>
        <v>1</v>
      </c>
      <c r="M2695">
        <f>IFERROR(ROUND(C2695/I2695,2),0)</f>
        <v>13.33</v>
      </c>
      <c r="N2695" t="s">
        <v>1874</v>
      </c>
      <c r="O2695" t="s">
        <v>1875</v>
      </c>
      <c r="P2695" s="10">
        <f t="shared" si="84"/>
        <v>41834.138495370367</v>
      </c>
      <c r="Q2695" s="10">
        <f t="shared" si="85"/>
        <v>41864.138495370367</v>
      </c>
    </row>
    <row r="2696" spans="1:17" hidden="1" x14ac:dyDescent="0.3">
      <c r="A2696" s="7">
        <v>2694</v>
      </c>
      <c r="B2696" s="3">
        <v>30000</v>
      </c>
      <c r="C2696" s="5">
        <v>1</v>
      </c>
      <c r="D2696" t="s">
        <v>1754</v>
      </c>
      <c r="E2696" t="s">
        <v>1757</v>
      </c>
      <c r="F2696">
        <v>1411701739</v>
      </c>
      <c r="G2696">
        <v>1409109739</v>
      </c>
      <c r="H2696" t="b">
        <v>0</v>
      </c>
      <c r="I2696">
        <v>1</v>
      </c>
      <c r="J2696" t="b">
        <v>0</v>
      </c>
      <c r="K2696" t="s">
        <v>1815</v>
      </c>
      <c r="L2696">
        <f>ROUND(C2696/B2696*100,0)</f>
        <v>0</v>
      </c>
      <c r="M2696">
        <f>IFERROR(ROUND(C2696/I2696,2),0)</f>
        <v>1</v>
      </c>
      <c r="N2696" t="s">
        <v>1874</v>
      </c>
      <c r="O2696" t="s">
        <v>1875</v>
      </c>
      <c r="P2696" s="10">
        <f t="shared" si="84"/>
        <v>41878.140497685185</v>
      </c>
      <c r="Q2696" s="10">
        <f t="shared" si="85"/>
        <v>41908.140497685185</v>
      </c>
    </row>
    <row r="2697" spans="1:17" hidden="1" x14ac:dyDescent="0.3">
      <c r="A2697" s="7">
        <v>2695</v>
      </c>
      <c r="B2697" s="3">
        <v>15000</v>
      </c>
      <c r="C2697" s="5">
        <v>71</v>
      </c>
      <c r="D2697" t="s">
        <v>1754</v>
      </c>
      <c r="E2697" t="s">
        <v>1757</v>
      </c>
      <c r="F2697">
        <v>1428981718</v>
      </c>
      <c r="G2697">
        <v>1423801318</v>
      </c>
      <c r="H2697" t="b">
        <v>0</v>
      </c>
      <c r="I2697">
        <v>3</v>
      </c>
      <c r="J2697" t="b">
        <v>0</v>
      </c>
      <c r="K2697" t="s">
        <v>1815</v>
      </c>
      <c r="L2697">
        <f>ROUND(C2697/B2697*100,0)</f>
        <v>0</v>
      </c>
      <c r="M2697">
        <f>IFERROR(ROUND(C2697/I2697,2),0)</f>
        <v>23.67</v>
      </c>
      <c r="N2697" t="s">
        <v>1874</v>
      </c>
      <c r="O2697" t="s">
        <v>1875</v>
      </c>
      <c r="P2697" s="10">
        <f t="shared" si="84"/>
        <v>42048.181921296295</v>
      </c>
      <c r="Q2697" s="10">
        <f t="shared" si="85"/>
        <v>42108.14025462963</v>
      </c>
    </row>
    <row r="2698" spans="1:17" hidden="1" x14ac:dyDescent="0.3">
      <c r="A2698" s="7">
        <v>2696</v>
      </c>
      <c r="B2698" s="3">
        <v>60000</v>
      </c>
      <c r="C2698" s="5">
        <v>3390</v>
      </c>
      <c r="D2698" t="s">
        <v>1754</v>
      </c>
      <c r="E2698" t="s">
        <v>1757</v>
      </c>
      <c r="F2698">
        <v>1419538560</v>
      </c>
      <c r="G2698">
        <v>1416600960</v>
      </c>
      <c r="H2698" t="b">
        <v>0</v>
      </c>
      <c r="I2698">
        <v>38</v>
      </c>
      <c r="J2698" t="b">
        <v>0</v>
      </c>
      <c r="K2698" t="s">
        <v>1815</v>
      </c>
      <c r="L2698">
        <f>ROUND(C2698/B2698*100,0)</f>
        <v>6</v>
      </c>
      <c r="M2698">
        <f>IFERROR(ROUND(C2698/I2698,2),0)</f>
        <v>89.21</v>
      </c>
      <c r="N2698" t="s">
        <v>1874</v>
      </c>
      <c r="O2698" t="s">
        <v>1875</v>
      </c>
      <c r="P2698" s="10">
        <f t="shared" si="84"/>
        <v>41964.844444444447</v>
      </c>
      <c r="Q2698" s="10">
        <f t="shared" si="85"/>
        <v>41998.844444444447</v>
      </c>
    </row>
    <row r="2699" spans="1:17" hidden="1" x14ac:dyDescent="0.3">
      <c r="A2699" s="7">
        <v>2697</v>
      </c>
      <c r="B2699" s="3">
        <v>23000</v>
      </c>
      <c r="C2699" s="5">
        <v>6061</v>
      </c>
      <c r="D2699" t="s">
        <v>1754</v>
      </c>
      <c r="E2699" t="s">
        <v>1757</v>
      </c>
      <c r="F2699">
        <v>1438552800</v>
      </c>
      <c r="G2699">
        <v>1435876423</v>
      </c>
      <c r="H2699" t="b">
        <v>0</v>
      </c>
      <c r="I2699">
        <v>52</v>
      </c>
      <c r="J2699" t="b">
        <v>0</v>
      </c>
      <c r="K2699" t="s">
        <v>1815</v>
      </c>
      <c r="L2699">
        <f>ROUND(C2699/B2699*100,0)</f>
        <v>26</v>
      </c>
      <c r="M2699">
        <f>IFERROR(ROUND(C2699/I2699,2),0)</f>
        <v>116.56</v>
      </c>
      <c r="N2699" t="s">
        <v>1874</v>
      </c>
      <c r="O2699" t="s">
        <v>1875</v>
      </c>
      <c r="P2699" s="10">
        <f t="shared" si="84"/>
        <v>42187.940081018518</v>
      </c>
      <c r="Q2699" s="10">
        <f t="shared" si="85"/>
        <v>42218.916666666672</v>
      </c>
    </row>
    <row r="2700" spans="1:17" hidden="1" x14ac:dyDescent="0.3">
      <c r="A2700" s="7">
        <v>2698</v>
      </c>
      <c r="B2700" s="3">
        <v>8000</v>
      </c>
      <c r="C2700" s="5">
        <v>26.01</v>
      </c>
      <c r="D2700" t="s">
        <v>1754</v>
      </c>
      <c r="E2700" t="s">
        <v>1757</v>
      </c>
      <c r="F2700">
        <v>1403904808</v>
      </c>
      <c r="G2700">
        <v>1401312808</v>
      </c>
      <c r="H2700" t="b">
        <v>0</v>
      </c>
      <c r="I2700">
        <v>2</v>
      </c>
      <c r="J2700" t="b">
        <v>0</v>
      </c>
      <c r="K2700" t="s">
        <v>1815</v>
      </c>
      <c r="L2700">
        <f>ROUND(C2700/B2700*100,0)</f>
        <v>0</v>
      </c>
      <c r="M2700">
        <f>IFERROR(ROUND(C2700/I2700,2),0)</f>
        <v>13.01</v>
      </c>
      <c r="N2700" t="s">
        <v>1874</v>
      </c>
      <c r="O2700" t="s">
        <v>1875</v>
      </c>
      <c r="P2700" s="10">
        <f t="shared" si="84"/>
        <v>41787.898240740738</v>
      </c>
      <c r="Q2700" s="10">
        <f t="shared" si="85"/>
        <v>41817.898240740738</v>
      </c>
    </row>
    <row r="2701" spans="1:17" hidden="1" x14ac:dyDescent="0.3">
      <c r="A2701" s="7">
        <v>2699</v>
      </c>
      <c r="B2701" s="3">
        <v>2</v>
      </c>
      <c r="C2701" s="5">
        <v>0</v>
      </c>
      <c r="D2701" t="s">
        <v>1754</v>
      </c>
      <c r="E2701" t="s">
        <v>1762</v>
      </c>
      <c r="F2701">
        <v>1407533463</v>
      </c>
      <c r="G2701">
        <v>1404941463</v>
      </c>
      <c r="H2701" t="b">
        <v>0</v>
      </c>
      <c r="I2701">
        <v>0</v>
      </c>
      <c r="J2701" t="b">
        <v>0</v>
      </c>
      <c r="K2701" t="s">
        <v>1815</v>
      </c>
      <c r="L2701">
        <f>ROUND(C2701/B2701*100,0)</f>
        <v>0</v>
      </c>
      <c r="M2701">
        <f>IFERROR(ROUND(C2701/I2701,2),0)</f>
        <v>0</v>
      </c>
      <c r="N2701" t="s">
        <v>1874</v>
      </c>
      <c r="O2701" t="s">
        <v>1875</v>
      </c>
      <c r="P2701" s="10">
        <f t="shared" si="84"/>
        <v>41829.896562499998</v>
      </c>
      <c r="Q2701" s="10">
        <f t="shared" si="85"/>
        <v>41859.896562499998</v>
      </c>
    </row>
    <row r="2702" spans="1:17" hidden="1" x14ac:dyDescent="0.3">
      <c r="A2702" s="7">
        <v>2700</v>
      </c>
      <c r="B2702" s="3">
        <v>9999</v>
      </c>
      <c r="C2702" s="5">
        <v>70</v>
      </c>
      <c r="D2702" t="s">
        <v>1754</v>
      </c>
      <c r="E2702" t="s">
        <v>1757</v>
      </c>
      <c r="F2702">
        <v>1411073972</v>
      </c>
      <c r="G2702">
        <v>1408481972</v>
      </c>
      <c r="H2702" t="b">
        <v>0</v>
      </c>
      <c r="I2702">
        <v>4</v>
      </c>
      <c r="J2702" t="b">
        <v>0</v>
      </c>
      <c r="K2702" t="s">
        <v>1815</v>
      </c>
      <c r="L2702">
        <f>ROUND(C2702/B2702*100,0)</f>
        <v>1</v>
      </c>
      <c r="M2702">
        <f>IFERROR(ROUND(C2702/I2702,2),0)</f>
        <v>17.5</v>
      </c>
      <c r="N2702" t="s">
        <v>1874</v>
      </c>
      <c r="O2702" t="s">
        <v>1875</v>
      </c>
      <c r="P2702" s="10">
        <f t="shared" si="84"/>
        <v>41870.87467592593</v>
      </c>
      <c r="Q2702" s="10">
        <f t="shared" si="85"/>
        <v>41900.87467592593</v>
      </c>
    </row>
    <row r="2703" spans="1:17" hidden="1" x14ac:dyDescent="0.3">
      <c r="A2703" s="7">
        <v>2701</v>
      </c>
      <c r="B2703" s="3">
        <v>3400</v>
      </c>
      <c r="C2703" s="5">
        <v>1570</v>
      </c>
      <c r="D2703" t="s">
        <v>1755</v>
      </c>
      <c r="E2703" t="s">
        <v>1774</v>
      </c>
      <c r="F2703">
        <v>1491586534</v>
      </c>
      <c r="G2703">
        <v>1488911734</v>
      </c>
      <c r="H2703" t="b">
        <v>0</v>
      </c>
      <c r="I2703">
        <v>46</v>
      </c>
      <c r="J2703" t="b">
        <v>0</v>
      </c>
      <c r="K2703" t="s">
        <v>1834</v>
      </c>
      <c r="L2703">
        <f>ROUND(C2703/B2703*100,0)</f>
        <v>46</v>
      </c>
      <c r="M2703">
        <f>IFERROR(ROUND(C2703/I2703,2),0)</f>
        <v>34.130000000000003</v>
      </c>
      <c r="N2703" t="s">
        <v>1841</v>
      </c>
      <c r="O2703" t="s">
        <v>1843</v>
      </c>
      <c r="P2703" s="10">
        <f t="shared" si="84"/>
        <v>42801.774699074071</v>
      </c>
      <c r="Q2703" s="10">
        <f t="shared" si="85"/>
        <v>42832.733032407406</v>
      </c>
    </row>
    <row r="2704" spans="1:17" hidden="1" x14ac:dyDescent="0.3">
      <c r="A2704" s="7">
        <v>2702</v>
      </c>
      <c r="B2704" s="3">
        <v>10000</v>
      </c>
      <c r="C2704" s="5">
        <v>3441</v>
      </c>
      <c r="D2704" t="s">
        <v>1755</v>
      </c>
      <c r="E2704" t="s">
        <v>1757</v>
      </c>
      <c r="F2704">
        <v>1491416077</v>
      </c>
      <c r="G2704">
        <v>1488827677</v>
      </c>
      <c r="H2704" t="b">
        <v>1</v>
      </c>
      <c r="I2704">
        <v>26</v>
      </c>
      <c r="J2704" t="b">
        <v>0</v>
      </c>
      <c r="K2704" t="s">
        <v>1834</v>
      </c>
      <c r="L2704">
        <f>ROUND(C2704/B2704*100,0)</f>
        <v>34</v>
      </c>
      <c r="M2704">
        <f>IFERROR(ROUND(C2704/I2704,2),0)</f>
        <v>132.35</v>
      </c>
      <c r="N2704" t="s">
        <v>1841</v>
      </c>
      <c r="O2704" t="s">
        <v>1843</v>
      </c>
      <c r="P2704" s="10">
        <f t="shared" si="84"/>
        <v>42800.801817129628</v>
      </c>
      <c r="Q2704" s="10">
        <f t="shared" si="85"/>
        <v>42830.760150462964</v>
      </c>
    </row>
    <row r="2705" spans="1:17" hidden="1" x14ac:dyDescent="0.3">
      <c r="A2705" s="7">
        <v>2703</v>
      </c>
      <c r="B2705" s="3">
        <v>40000</v>
      </c>
      <c r="C2705" s="5">
        <v>41500</v>
      </c>
      <c r="D2705" t="s">
        <v>1755</v>
      </c>
      <c r="E2705" t="s">
        <v>1771</v>
      </c>
      <c r="F2705">
        <v>1490196830</v>
      </c>
      <c r="G2705">
        <v>1485016430</v>
      </c>
      <c r="H2705" t="b">
        <v>0</v>
      </c>
      <c r="I2705">
        <v>45</v>
      </c>
      <c r="J2705" t="b">
        <v>0</v>
      </c>
      <c r="K2705" t="s">
        <v>1834</v>
      </c>
      <c r="L2705">
        <f>ROUND(C2705/B2705*100,0)</f>
        <v>104</v>
      </c>
      <c r="M2705">
        <f>IFERROR(ROUND(C2705/I2705,2),0)</f>
        <v>922.22</v>
      </c>
      <c r="N2705" t="s">
        <v>1841</v>
      </c>
      <c r="O2705" t="s">
        <v>1843</v>
      </c>
      <c r="P2705" s="10">
        <f t="shared" si="84"/>
        <v>42756.690162037034</v>
      </c>
      <c r="Q2705" s="10">
        <f t="shared" si="85"/>
        <v>42816.648495370369</v>
      </c>
    </row>
    <row r="2706" spans="1:17" hidden="1" x14ac:dyDescent="0.3">
      <c r="A2706" s="7">
        <v>2704</v>
      </c>
      <c r="B2706" s="3">
        <v>19000</v>
      </c>
      <c r="C2706" s="5">
        <v>1145</v>
      </c>
      <c r="D2706" t="s">
        <v>1755</v>
      </c>
      <c r="E2706" t="s">
        <v>1757</v>
      </c>
      <c r="F2706">
        <v>1491421314</v>
      </c>
      <c r="G2706">
        <v>1487709714</v>
      </c>
      <c r="H2706" t="b">
        <v>0</v>
      </c>
      <c r="I2706">
        <v>7</v>
      </c>
      <c r="J2706" t="b">
        <v>0</v>
      </c>
      <c r="K2706" t="s">
        <v>1834</v>
      </c>
      <c r="L2706">
        <f>ROUND(C2706/B2706*100,0)</f>
        <v>6</v>
      </c>
      <c r="M2706">
        <f>IFERROR(ROUND(C2706/I2706,2),0)</f>
        <v>163.57</v>
      </c>
      <c r="N2706" t="s">
        <v>1841</v>
      </c>
      <c r="O2706" t="s">
        <v>1843</v>
      </c>
      <c r="P2706" s="10">
        <f t="shared" si="84"/>
        <v>42787.862430555557</v>
      </c>
      <c r="Q2706" s="10">
        <f t="shared" si="85"/>
        <v>42830.820763888885</v>
      </c>
    </row>
    <row r="2707" spans="1:17" hidden="1" x14ac:dyDescent="0.3">
      <c r="A2707" s="7">
        <v>2705</v>
      </c>
      <c r="B2707" s="3">
        <v>16500</v>
      </c>
      <c r="C2707" s="5">
        <v>1739</v>
      </c>
      <c r="D2707" t="s">
        <v>1755</v>
      </c>
      <c r="E2707" t="s">
        <v>1757</v>
      </c>
      <c r="F2707">
        <v>1490389158</v>
      </c>
      <c r="G2707">
        <v>1486504758</v>
      </c>
      <c r="H2707" t="b">
        <v>0</v>
      </c>
      <c r="I2707">
        <v>8</v>
      </c>
      <c r="J2707" t="b">
        <v>0</v>
      </c>
      <c r="K2707" t="s">
        <v>1834</v>
      </c>
      <c r="L2707">
        <f>ROUND(C2707/B2707*100,0)</f>
        <v>11</v>
      </c>
      <c r="M2707">
        <f>IFERROR(ROUND(C2707/I2707,2),0)</f>
        <v>217.38</v>
      </c>
      <c r="N2707" t="s">
        <v>1841</v>
      </c>
      <c r="O2707" t="s">
        <v>1843</v>
      </c>
      <c r="P2707" s="10">
        <f t="shared" si="84"/>
        <v>42773.916180555556</v>
      </c>
      <c r="Q2707" s="10">
        <f t="shared" si="85"/>
        <v>42818.874513888892</v>
      </c>
    </row>
    <row r="2708" spans="1:17" hidden="1" x14ac:dyDescent="0.3">
      <c r="A2708" s="7">
        <v>2706</v>
      </c>
      <c r="B2708" s="3">
        <v>35000</v>
      </c>
      <c r="C2708" s="5">
        <v>39304</v>
      </c>
      <c r="D2708" t="s">
        <v>1752</v>
      </c>
      <c r="E2708" t="s">
        <v>1757</v>
      </c>
      <c r="F2708">
        <v>1413442740</v>
      </c>
      <c r="G2708">
        <v>1410937483</v>
      </c>
      <c r="H2708" t="b">
        <v>1</v>
      </c>
      <c r="I2708">
        <v>263</v>
      </c>
      <c r="J2708" t="b">
        <v>1</v>
      </c>
      <c r="K2708" t="s">
        <v>1834</v>
      </c>
      <c r="L2708">
        <f>ROUND(C2708/B2708*100,0)</f>
        <v>112</v>
      </c>
      <c r="M2708">
        <f>IFERROR(ROUND(C2708/I2708,2),0)</f>
        <v>149.44</v>
      </c>
      <c r="N2708" t="s">
        <v>1841</v>
      </c>
      <c r="O2708" t="s">
        <v>1843</v>
      </c>
      <c r="P2708" s="10">
        <f t="shared" si="84"/>
        <v>41899.294942129629</v>
      </c>
      <c r="Q2708" s="10">
        <f t="shared" si="85"/>
        <v>41928.290972222225</v>
      </c>
    </row>
    <row r="2709" spans="1:17" hidden="1" x14ac:dyDescent="0.3">
      <c r="A2709" s="7">
        <v>2707</v>
      </c>
      <c r="B2709" s="3">
        <v>8000</v>
      </c>
      <c r="C2709" s="5">
        <v>28067.57</v>
      </c>
      <c r="D2709" t="s">
        <v>1752</v>
      </c>
      <c r="E2709" t="s">
        <v>1757</v>
      </c>
      <c r="F2709">
        <v>1369637940</v>
      </c>
      <c r="G2709">
        <v>1367088443</v>
      </c>
      <c r="H2709" t="b">
        <v>1</v>
      </c>
      <c r="I2709">
        <v>394</v>
      </c>
      <c r="J2709" t="b">
        <v>1</v>
      </c>
      <c r="K2709" t="s">
        <v>1834</v>
      </c>
      <c r="L2709">
        <f>ROUND(C2709/B2709*100,0)</f>
        <v>351</v>
      </c>
      <c r="M2709">
        <f>IFERROR(ROUND(C2709/I2709,2),0)</f>
        <v>71.239999999999995</v>
      </c>
      <c r="N2709" t="s">
        <v>1841</v>
      </c>
      <c r="O2709" t="s">
        <v>1843</v>
      </c>
      <c r="P2709" s="10">
        <f t="shared" si="84"/>
        <v>41391.782905092594</v>
      </c>
      <c r="Q2709" s="10">
        <f t="shared" si="85"/>
        <v>41421.290972222225</v>
      </c>
    </row>
    <row r="2710" spans="1:17" hidden="1" x14ac:dyDescent="0.3">
      <c r="A2710" s="7">
        <v>2708</v>
      </c>
      <c r="B2710" s="3">
        <v>20000</v>
      </c>
      <c r="C2710" s="5">
        <v>46643.07</v>
      </c>
      <c r="D2710" t="s">
        <v>1752</v>
      </c>
      <c r="E2710" t="s">
        <v>1758</v>
      </c>
      <c r="F2710">
        <v>1469119526</v>
      </c>
      <c r="G2710">
        <v>1463935526</v>
      </c>
      <c r="H2710" t="b">
        <v>1</v>
      </c>
      <c r="I2710">
        <v>1049</v>
      </c>
      <c r="J2710" t="b">
        <v>1</v>
      </c>
      <c r="K2710" t="s">
        <v>1834</v>
      </c>
      <c r="L2710">
        <f>ROUND(C2710/B2710*100,0)</f>
        <v>233</v>
      </c>
      <c r="M2710">
        <f>IFERROR(ROUND(C2710/I2710,2),0)</f>
        <v>44.46</v>
      </c>
      <c r="N2710" t="s">
        <v>1841</v>
      </c>
      <c r="O2710" t="s">
        <v>1843</v>
      </c>
      <c r="P2710" s="10">
        <f t="shared" si="84"/>
        <v>42512.698217592595</v>
      </c>
      <c r="Q2710" s="10">
        <f t="shared" si="85"/>
        <v>42572.698217592595</v>
      </c>
    </row>
    <row r="2711" spans="1:17" hidden="1" x14ac:dyDescent="0.3">
      <c r="A2711" s="7">
        <v>2709</v>
      </c>
      <c r="B2711" s="3">
        <v>50000</v>
      </c>
      <c r="C2711" s="5">
        <v>50803</v>
      </c>
      <c r="D2711" t="s">
        <v>1752</v>
      </c>
      <c r="E2711" t="s">
        <v>1757</v>
      </c>
      <c r="F2711">
        <v>1475553540</v>
      </c>
      <c r="G2711">
        <v>1472528141</v>
      </c>
      <c r="H2711" t="b">
        <v>1</v>
      </c>
      <c r="I2711">
        <v>308</v>
      </c>
      <c r="J2711" t="b">
        <v>1</v>
      </c>
      <c r="K2711" t="s">
        <v>1834</v>
      </c>
      <c r="L2711">
        <f>ROUND(C2711/B2711*100,0)</f>
        <v>102</v>
      </c>
      <c r="M2711">
        <f>IFERROR(ROUND(C2711/I2711,2),0)</f>
        <v>164.94</v>
      </c>
      <c r="N2711" t="s">
        <v>1841</v>
      </c>
      <c r="O2711" t="s">
        <v>1843</v>
      </c>
      <c r="P2711" s="10">
        <f t="shared" si="84"/>
        <v>42612.149780092594</v>
      </c>
      <c r="Q2711" s="10">
        <f t="shared" si="85"/>
        <v>42647.165972222225</v>
      </c>
    </row>
    <row r="2712" spans="1:17" hidden="1" x14ac:dyDescent="0.3">
      <c r="A2712" s="7">
        <v>2710</v>
      </c>
      <c r="B2712" s="3">
        <v>60000</v>
      </c>
      <c r="C2712" s="5">
        <v>92340.21</v>
      </c>
      <c r="D2712" t="s">
        <v>1752</v>
      </c>
      <c r="E2712" t="s">
        <v>1757</v>
      </c>
      <c r="F2712">
        <v>1407549600</v>
      </c>
      <c r="G2712">
        <v>1404797428</v>
      </c>
      <c r="H2712" t="b">
        <v>1</v>
      </c>
      <c r="I2712">
        <v>1088</v>
      </c>
      <c r="J2712" t="b">
        <v>1</v>
      </c>
      <c r="K2712" t="s">
        <v>1834</v>
      </c>
      <c r="L2712">
        <f>ROUND(C2712/B2712*100,0)</f>
        <v>154</v>
      </c>
      <c r="M2712">
        <f>IFERROR(ROUND(C2712/I2712,2),0)</f>
        <v>84.87</v>
      </c>
      <c r="N2712" t="s">
        <v>1841</v>
      </c>
      <c r="O2712" t="s">
        <v>1843</v>
      </c>
      <c r="P2712" s="10">
        <f t="shared" si="84"/>
        <v>41828.229490740741</v>
      </c>
      <c r="Q2712" s="10">
        <f t="shared" si="85"/>
        <v>41860.083333333336</v>
      </c>
    </row>
    <row r="2713" spans="1:17" hidden="1" x14ac:dyDescent="0.3">
      <c r="A2713" s="7">
        <v>2711</v>
      </c>
      <c r="B2713" s="3">
        <v>3910</v>
      </c>
      <c r="C2713" s="5">
        <v>3938</v>
      </c>
      <c r="D2713" t="s">
        <v>1752</v>
      </c>
      <c r="E2713" t="s">
        <v>1758</v>
      </c>
      <c r="F2713">
        <v>1403301660</v>
      </c>
      <c r="G2713">
        <v>1400694790</v>
      </c>
      <c r="H2713" t="b">
        <v>1</v>
      </c>
      <c r="I2713">
        <v>73</v>
      </c>
      <c r="J2713" t="b">
        <v>1</v>
      </c>
      <c r="K2713" t="s">
        <v>1834</v>
      </c>
      <c r="L2713">
        <f>ROUND(C2713/B2713*100,0)</f>
        <v>101</v>
      </c>
      <c r="M2713">
        <f>IFERROR(ROUND(C2713/I2713,2),0)</f>
        <v>53.95</v>
      </c>
      <c r="N2713" t="s">
        <v>1841</v>
      </c>
      <c r="O2713" t="s">
        <v>1843</v>
      </c>
      <c r="P2713" s="10">
        <f t="shared" si="84"/>
        <v>41780.745254629634</v>
      </c>
      <c r="Q2713" s="10">
        <f t="shared" si="85"/>
        <v>41810.917361111111</v>
      </c>
    </row>
    <row r="2714" spans="1:17" hidden="1" x14ac:dyDescent="0.3">
      <c r="A2714" s="7">
        <v>2712</v>
      </c>
      <c r="B2714" s="3">
        <v>5500</v>
      </c>
      <c r="C2714" s="5">
        <v>7226</v>
      </c>
      <c r="D2714" t="s">
        <v>1752</v>
      </c>
      <c r="E2714" t="s">
        <v>1757</v>
      </c>
      <c r="F2714">
        <v>1373738400</v>
      </c>
      <c r="G2714">
        <v>1370568560</v>
      </c>
      <c r="H2714" t="b">
        <v>1</v>
      </c>
      <c r="I2714">
        <v>143</v>
      </c>
      <c r="J2714" t="b">
        <v>1</v>
      </c>
      <c r="K2714" t="s">
        <v>1834</v>
      </c>
      <c r="L2714">
        <f>ROUND(C2714/B2714*100,0)</f>
        <v>131</v>
      </c>
      <c r="M2714">
        <f>IFERROR(ROUND(C2714/I2714,2),0)</f>
        <v>50.53</v>
      </c>
      <c r="N2714" t="s">
        <v>1841</v>
      </c>
      <c r="O2714" t="s">
        <v>1843</v>
      </c>
      <c r="P2714" s="10">
        <f t="shared" si="84"/>
        <v>41432.062037037038</v>
      </c>
      <c r="Q2714" s="10">
        <f t="shared" si="85"/>
        <v>41468.75</v>
      </c>
    </row>
    <row r="2715" spans="1:17" hidden="1" x14ac:dyDescent="0.3">
      <c r="A2715" s="7">
        <v>2713</v>
      </c>
      <c r="B2715" s="3">
        <v>150000</v>
      </c>
      <c r="C2715" s="5">
        <v>153362</v>
      </c>
      <c r="D2715" t="s">
        <v>1752</v>
      </c>
      <c r="E2715" t="s">
        <v>1757</v>
      </c>
      <c r="F2715">
        <v>1450971684</v>
      </c>
      <c r="G2715">
        <v>1447515684</v>
      </c>
      <c r="H2715" t="b">
        <v>1</v>
      </c>
      <c r="I2715">
        <v>1420</v>
      </c>
      <c r="J2715" t="b">
        <v>1</v>
      </c>
      <c r="K2715" t="s">
        <v>1834</v>
      </c>
      <c r="L2715">
        <f>ROUND(C2715/B2715*100,0)</f>
        <v>102</v>
      </c>
      <c r="M2715">
        <f>IFERROR(ROUND(C2715/I2715,2),0)</f>
        <v>108</v>
      </c>
      <c r="N2715" t="s">
        <v>1841</v>
      </c>
      <c r="O2715" t="s">
        <v>1843</v>
      </c>
      <c r="P2715" s="10">
        <f t="shared" si="84"/>
        <v>42322.653749999998</v>
      </c>
      <c r="Q2715" s="10">
        <f t="shared" si="85"/>
        <v>42362.653749999998</v>
      </c>
    </row>
    <row r="2716" spans="1:17" hidden="1" x14ac:dyDescent="0.3">
      <c r="A2716" s="7">
        <v>2714</v>
      </c>
      <c r="B2716" s="3">
        <v>25000</v>
      </c>
      <c r="C2716" s="5">
        <v>29089</v>
      </c>
      <c r="D2716" t="s">
        <v>1752</v>
      </c>
      <c r="E2716" t="s">
        <v>1757</v>
      </c>
      <c r="F2716">
        <v>1476486000</v>
      </c>
      <c r="G2716">
        <v>1474040596</v>
      </c>
      <c r="H2716" t="b">
        <v>1</v>
      </c>
      <c r="I2716">
        <v>305</v>
      </c>
      <c r="J2716" t="b">
        <v>1</v>
      </c>
      <c r="K2716" t="s">
        <v>1834</v>
      </c>
      <c r="L2716">
        <f>ROUND(C2716/B2716*100,0)</f>
        <v>116</v>
      </c>
      <c r="M2716">
        <f>IFERROR(ROUND(C2716/I2716,2),0)</f>
        <v>95.37</v>
      </c>
      <c r="N2716" t="s">
        <v>1841</v>
      </c>
      <c r="O2716" t="s">
        <v>1843</v>
      </c>
      <c r="P2716" s="10">
        <f t="shared" si="84"/>
        <v>42629.655046296291</v>
      </c>
      <c r="Q2716" s="10">
        <f t="shared" si="85"/>
        <v>42657.958333333328</v>
      </c>
    </row>
    <row r="2717" spans="1:17" hidden="1" x14ac:dyDescent="0.3">
      <c r="A2717" s="7">
        <v>2715</v>
      </c>
      <c r="B2717" s="3">
        <v>12000</v>
      </c>
      <c r="C2717" s="5">
        <v>31754.69</v>
      </c>
      <c r="D2717" t="s">
        <v>1752</v>
      </c>
      <c r="E2717" t="s">
        <v>1757</v>
      </c>
      <c r="F2717">
        <v>1456047228</v>
      </c>
      <c r="G2717">
        <v>1453109628</v>
      </c>
      <c r="H2717" t="b">
        <v>1</v>
      </c>
      <c r="I2717">
        <v>551</v>
      </c>
      <c r="J2717" t="b">
        <v>1</v>
      </c>
      <c r="K2717" t="s">
        <v>1834</v>
      </c>
      <c r="L2717">
        <f>ROUND(C2717/B2717*100,0)</f>
        <v>265</v>
      </c>
      <c r="M2717">
        <f>IFERROR(ROUND(C2717/I2717,2),0)</f>
        <v>57.63</v>
      </c>
      <c r="N2717" t="s">
        <v>1841</v>
      </c>
      <c r="O2717" t="s">
        <v>1843</v>
      </c>
      <c r="P2717" s="10">
        <f t="shared" si="84"/>
        <v>42387.398472222223</v>
      </c>
      <c r="Q2717" s="10">
        <f t="shared" si="85"/>
        <v>42421.398472222223</v>
      </c>
    </row>
    <row r="2718" spans="1:17" hidden="1" x14ac:dyDescent="0.3">
      <c r="A2718" s="7">
        <v>2716</v>
      </c>
      <c r="B2718" s="3">
        <v>10000</v>
      </c>
      <c r="C2718" s="5">
        <v>11998.01</v>
      </c>
      <c r="D2718" t="s">
        <v>1752</v>
      </c>
      <c r="E2718" t="s">
        <v>1769</v>
      </c>
      <c r="F2718">
        <v>1444291193</v>
      </c>
      <c r="G2718">
        <v>1441699193</v>
      </c>
      <c r="H2718" t="b">
        <v>1</v>
      </c>
      <c r="I2718">
        <v>187</v>
      </c>
      <c r="J2718" t="b">
        <v>1</v>
      </c>
      <c r="K2718" t="s">
        <v>1834</v>
      </c>
      <c r="L2718">
        <f>ROUND(C2718/B2718*100,0)</f>
        <v>120</v>
      </c>
      <c r="M2718">
        <f>IFERROR(ROUND(C2718/I2718,2),0)</f>
        <v>64.16</v>
      </c>
      <c r="N2718" t="s">
        <v>1841</v>
      </c>
      <c r="O2718" t="s">
        <v>1843</v>
      </c>
      <c r="P2718" s="10">
        <f t="shared" si="84"/>
        <v>42255.333252314813</v>
      </c>
      <c r="Q2718" s="10">
        <f t="shared" si="85"/>
        <v>42285.333252314813</v>
      </c>
    </row>
    <row r="2719" spans="1:17" hidden="1" x14ac:dyDescent="0.3">
      <c r="A2719" s="7">
        <v>2717</v>
      </c>
      <c r="B2719" s="3">
        <v>25000</v>
      </c>
      <c r="C2719" s="5">
        <v>30026</v>
      </c>
      <c r="D2719" t="s">
        <v>1752</v>
      </c>
      <c r="E2719" t="s">
        <v>1757</v>
      </c>
      <c r="F2719">
        <v>1417906649</v>
      </c>
      <c r="G2719">
        <v>1414015049</v>
      </c>
      <c r="H2719" t="b">
        <v>1</v>
      </c>
      <c r="I2719">
        <v>325</v>
      </c>
      <c r="J2719" t="b">
        <v>1</v>
      </c>
      <c r="K2719" t="s">
        <v>1834</v>
      </c>
      <c r="L2719">
        <f>ROUND(C2719/B2719*100,0)</f>
        <v>120</v>
      </c>
      <c r="M2719">
        <f>IFERROR(ROUND(C2719/I2719,2),0)</f>
        <v>92.39</v>
      </c>
      <c r="N2719" t="s">
        <v>1841</v>
      </c>
      <c r="O2719" t="s">
        <v>1843</v>
      </c>
      <c r="P2719" s="10">
        <f t="shared" si="84"/>
        <v>41934.914918981485</v>
      </c>
      <c r="Q2719" s="10">
        <f t="shared" si="85"/>
        <v>41979.956585648149</v>
      </c>
    </row>
    <row r="2720" spans="1:17" hidden="1" x14ac:dyDescent="0.3">
      <c r="A2720" s="7">
        <v>2718</v>
      </c>
      <c r="B2720" s="3">
        <v>18000</v>
      </c>
      <c r="C2720" s="5">
        <v>18645</v>
      </c>
      <c r="D2720" t="s">
        <v>1752</v>
      </c>
      <c r="E2720" t="s">
        <v>1757</v>
      </c>
      <c r="F2720">
        <v>1462316400</v>
      </c>
      <c r="G2720">
        <v>1459865945</v>
      </c>
      <c r="H2720" t="b">
        <v>1</v>
      </c>
      <c r="I2720">
        <v>148</v>
      </c>
      <c r="J2720" t="b">
        <v>1</v>
      </c>
      <c r="K2720" t="s">
        <v>1834</v>
      </c>
      <c r="L2720">
        <f>ROUND(C2720/B2720*100,0)</f>
        <v>104</v>
      </c>
      <c r="M2720">
        <f>IFERROR(ROUND(C2720/I2720,2),0)</f>
        <v>125.98</v>
      </c>
      <c r="N2720" t="s">
        <v>1841</v>
      </c>
      <c r="O2720" t="s">
        <v>1843</v>
      </c>
      <c r="P2720" s="10">
        <f t="shared" si="84"/>
        <v>42465.596585648149</v>
      </c>
      <c r="Q2720" s="10">
        <f t="shared" si="85"/>
        <v>42493.958333333328</v>
      </c>
    </row>
    <row r="2721" spans="1:17" hidden="1" x14ac:dyDescent="0.3">
      <c r="A2721" s="7">
        <v>2719</v>
      </c>
      <c r="B2721" s="3">
        <v>6000</v>
      </c>
      <c r="C2721" s="5">
        <v>6530</v>
      </c>
      <c r="D2721" t="s">
        <v>1752</v>
      </c>
      <c r="E2721" t="s">
        <v>1757</v>
      </c>
      <c r="F2721">
        <v>1460936694</v>
      </c>
      <c r="G2721">
        <v>1455756294</v>
      </c>
      <c r="H2721" t="b">
        <v>0</v>
      </c>
      <c r="I2721">
        <v>69</v>
      </c>
      <c r="J2721" t="b">
        <v>1</v>
      </c>
      <c r="K2721" t="s">
        <v>1834</v>
      </c>
      <c r="L2721">
        <f>ROUND(C2721/B2721*100,0)</f>
        <v>109</v>
      </c>
      <c r="M2721">
        <f>IFERROR(ROUND(C2721/I2721,2),0)</f>
        <v>94.64</v>
      </c>
      <c r="N2721" t="s">
        <v>1841</v>
      </c>
      <c r="O2721" t="s">
        <v>1843</v>
      </c>
      <c r="P2721" s="10">
        <f t="shared" si="84"/>
        <v>42418.031180555554</v>
      </c>
      <c r="Q2721" s="10">
        <f t="shared" si="85"/>
        <v>42477.989513888882</v>
      </c>
    </row>
    <row r="2722" spans="1:17" hidden="1" x14ac:dyDescent="0.3">
      <c r="A2722" s="7">
        <v>2720</v>
      </c>
      <c r="B2722" s="3">
        <v>25000</v>
      </c>
      <c r="C2722" s="5">
        <v>29531</v>
      </c>
      <c r="D2722" t="s">
        <v>1752</v>
      </c>
      <c r="E2722" t="s">
        <v>1757</v>
      </c>
      <c r="F2722">
        <v>1478866253</v>
      </c>
      <c r="G2722">
        <v>1476270653</v>
      </c>
      <c r="H2722" t="b">
        <v>0</v>
      </c>
      <c r="I2722">
        <v>173</v>
      </c>
      <c r="J2722" t="b">
        <v>1</v>
      </c>
      <c r="K2722" t="s">
        <v>1834</v>
      </c>
      <c r="L2722">
        <f>ROUND(C2722/B2722*100,0)</f>
        <v>118</v>
      </c>
      <c r="M2722">
        <f>IFERROR(ROUND(C2722/I2722,2),0)</f>
        <v>170.7</v>
      </c>
      <c r="N2722" t="s">
        <v>1841</v>
      </c>
      <c r="O2722" t="s">
        <v>1843</v>
      </c>
      <c r="P2722" s="10">
        <f t="shared" si="84"/>
        <v>42655.465891203698</v>
      </c>
      <c r="Q2722" s="10">
        <f t="shared" si="85"/>
        <v>42685.507557870369</v>
      </c>
    </row>
    <row r="2723" spans="1:17" hidden="1" x14ac:dyDescent="0.3">
      <c r="A2723" s="7">
        <v>2721</v>
      </c>
      <c r="B2723" s="3">
        <v>750</v>
      </c>
      <c r="C2723" s="5">
        <v>10965</v>
      </c>
      <c r="D2723" t="s">
        <v>1752</v>
      </c>
      <c r="E2723" t="s">
        <v>1758</v>
      </c>
      <c r="F2723">
        <v>1378494000</v>
      </c>
      <c r="G2723">
        <v>1375880598</v>
      </c>
      <c r="H2723" t="b">
        <v>0</v>
      </c>
      <c r="I2723">
        <v>269</v>
      </c>
      <c r="J2723" t="b">
        <v>1</v>
      </c>
      <c r="K2723" t="s">
        <v>1826</v>
      </c>
      <c r="L2723">
        <f>ROUND(C2723/B2723*100,0)</f>
        <v>1462</v>
      </c>
      <c r="M2723">
        <f>IFERROR(ROUND(C2723/I2723,2),0)</f>
        <v>40.76</v>
      </c>
      <c r="N2723" t="s">
        <v>1857</v>
      </c>
      <c r="O2723" t="s">
        <v>1887</v>
      </c>
      <c r="P2723" s="10">
        <f t="shared" si="84"/>
        <v>41493.543958333335</v>
      </c>
      <c r="Q2723" s="10">
        <f t="shared" si="85"/>
        <v>41523.791666666664</v>
      </c>
    </row>
    <row r="2724" spans="1:17" hidden="1" x14ac:dyDescent="0.3">
      <c r="A2724" s="7">
        <v>2722</v>
      </c>
      <c r="B2724" s="3">
        <v>5000</v>
      </c>
      <c r="C2724" s="5">
        <v>12627</v>
      </c>
      <c r="D2724" t="s">
        <v>1752</v>
      </c>
      <c r="E2724" t="s">
        <v>1757</v>
      </c>
      <c r="F2724">
        <v>1485722053</v>
      </c>
      <c r="G2724">
        <v>1480538053</v>
      </c>
      <c r="H2724" t="b">
        <v>0</v>
      </c>
      <c r="I2724">
        <v>185</v>
      </c>
      <c r="J2724" t="b">
        <v>1</v>
      </c>
      <c r="K2724" t="s">
        <v>1826</v>
      </c>
      <c r="L2724">
        <f>ROUND(C2724/B2724*100,0)</f>
        <v>253</v>
      </c>
      <c r="M2724">
        <f>IFERROR(ROUND(C2724/I2724,2),0)</f>
        <v>68.25</v>
      </c>
      <c r="N2724" t="s">
        <v>1857</v>
      </c>
      <c r="O2724" t="s">
        <v>1887</v>
      </c>
      <c r="P2724" s="10">
        <f t="shared" si="84"/>
        <v>42704.857094907406</v>
      </c>
      <c r="Q2724" s="10">
        <f t="shared" si="85"/>
        <v>42764.857094907406</v>
      </c>
    </row>
    <row r="2725" spans="1:17" hidden="1" x14ac:dyDescent="0.3">
      <c r="A2725" s="7">
        <v>2723</v>
      </c>
      <c r="B2725" s="3">
        <v>12000</v>
      </c>
      <c r="C2725" s="5">
        <v>16806</v>
      </c>
      <c r="D2725" t="s">
        <v>1752</v>
      </c>
      <c r="E2725" t="s">
        <v>1757</v>
      </c>
      <c r="F2725">
        <v>1420060088</v>
      </c>
      <c r="G2725">
        <v>1414872488</v>
      </c>
      <c r="H2725" t="b">
        <v>0</v>
      </c>
      <c r="I2725">
        <v>176</v>
      </c>
      <c r="J2725" t="b">
        <v>1</v>
      </c>
      <c r="K2725" t="s">
        <v>1826</v>
      </c>
      <c r="L2725">
        <f>ROUND(C2725/B2725*100,0)</f>
        <v>140</v>
      </c>
      <c r="M2725">
        <f>IFERROR(ROUND(C2725/I2725,2),0)</f>
        <v>95.49</v>
      </c>
      <c r="N2725" t="s">
        <v>1857</v>
      </c>
      <c r="O2725" t="s">
        <v>1887</v>
      </c>
      <c r="P2725" s="10">
        <f t="shared" si="84"/>
        <v>41944.83898148148</v>
      </c>
      <c r="Q2725" s="10">
        <f t="shared" si="85"/>
        <v>42004.880648148144</v>
      </c>
    </row>
    <row r="2726" spans="1:17" hidden="1" x14ac:dyDescent="0.3">
      <c r="A2726" s="7">
        <v>2724</v>
      </c>
      <c r="B2726" s="3">
        <v>2468</v>
      </c>
      <c r="C2726" s="5">
        <v>7326.88</v>
      </c>
      <c r="D2726" t="s">
        <v>1752</v>
      </c>
      <c r="E2726" t="s">
        <v>1758</v>
      </c>
      <c r="F2726">
        <v>1439625059</v>
      </c>
      <c r="G2726">
        <v>1436860259</v>
      </c>
      <c r="H2726" t="b">
        <v>0</v>
      </c>
      <c r="I2726">
        <v>1019</v>
      </c>
      <c r="J2726" t="b">
        <v>1</v>
      </c>
      <c r="K2726" t="s">
        <v>1826</v>
      </c>
      <c r="L2726">
        <f>ROUND(C2726/B2726*100,0)</f>
        <v>297</v>
      </c>
      <c r="M2726">
        <f>IFERROR(ROUND(C2726/I2726,2),0)</f>
        <v>7.19</v>
      </c>
      <c r="N2726" t="s">
        <v>1857</v>
      </c>
      <c r="O2726" t="s">
        <v>1887</v>
      </c>
      <c r="P2726" s="10">
        <f t="shared" si="84"/>
        <v>42199.32707175926</v>
      </c>
      <c r="Q2726" s="10">
        <f t="shared" si="85"/>
        <v>42231.32707175926</v>
      </c>
    </row>
    <row r="2727" spans="1:17" hidden="1" x14ac:dyDescent="0.3">
      <c r="A2727" s="7">
        <v>2725</v>
      </c>
      <c r="B2727" s="3">
        <v>40000</v>
      </c>
      <c r="C2727" s="5">
        <v>57817</v>
      </c>
      <c r="D2727" t="s">
        <v>1752</v>
      </c>
      <c r="E2727" t="s">
        <v>1762</v>
      </c>
      <c r="F2727">
        <v>1488390735</v>
      </c>
      <c r="G2727">
        <v>1484070735</v>
      </c>
      <c r="H2727" t="b">
        <v>0</v>
      </c>
      <c r="I2727">
        <v>113</v>
      </c>
      <c r="J2727" t="b">
        <v>1</v>
      </c>
      <c r="K2727" t="s">
        <v>1826</v>
      </c>
      <c r="L2727">
        <f>ROUND(C2727/B2727*100,0)</f>
        <v>145</v>
      </c>
      <c r="M2727">
        <f>IFERROR(ROUND(C2727/I2727,2),0)</f>
        <v>511.65</v>
      </c>
      <c r="N2727" t="s">
        <v>1857</v>
      </c>
      <c r="O2727" t="s">
        <v>1887</v>
      </c>
      <c r="P2727" s="10">
        <f t="shared" si="84"/>
        <v>42745.744618055556</v>
      </c>
      <c r="Q2727" s="10">
        <f t="shared" si="85"/>
        <v>42795.744618055556</v>
      </c>
    </row>
    <row r="2728" spans="1:17" hidden="1" x14ac:dyDescent="0.3">
      <c r="A2728" s="7">
        <v>2726</v>
      </c>
      <c r="B2728" s="3">
        <v>100000</v>
      </c>
      <c r="C2728" s="5">
        <v>105745</v>
      </c>
      <c r="D2728" t="s">
        <v>1752</v>
      </c>
      <c r="E2728" t="s">
        <v>1757</v>
      </c>
      <c r="F2728">
        <v>1461333311</v>
      </c>
      <c r="G2728">
        <v>1458741311</v>
      </c>
      <c r="H2728" t="b">
        <v>0</v>
      </c>
      <c r="I2728">
        <v>404</v>
      </c>
      <c r="J2728" t="b">
        <v>1</v>
      </c>
      <c r="K2728" t="s">
        <v>1826</v>
      </c>
      <c r="L2728">
        <f>ROUND(C2728/B2728*100,0)</f>
        <v>106</v>
      </c>
      <c r="M2728">
        <f>IFERROR(ROUND(C2728/I2728,2),0)</f>
        <v>261.75</v>
      </c>
      <c r="N2728" t="s">
        <v>1857</v>
      </c>
      <c r="O2728" t="s">
        <v>1887</v>
      </c>
      <c r="P2728" s="10">
        <f t="shared" si="84"/>
        <v>42452.579988425925</v>
      </c>
      <c r="Q2728" s="10">
        <f t="shared" si="85"/>
        <v>42482.579988425925</v>
      </c>
    </row>
    <row r="2729" spans="1:17" hidden="1" x14ac:dyDescent="0.3">
      <c r="A2729" s="7">
        <v>2727</v>
      </c>
      <c r="B2729" s="3">
        <v>10000</v>
      </c>
      <c r="C2729" s="5">
        <v>49321</v>
      </c>
      <c r="D2729" t="s">
        <v>1752</v>
      </c>
      <c r="E2729" t="s">
        <v>1757</v>
      </c>
      <c r="F2729">
        <v>1438964063</v>
      </c>
      <c r="G2729">
        <v>1436804063</v>
      </c>
      <c r="H2729" t="b">
        <v>0</v>
      </c>
      <c r="I2729">
        <v>707</v>
      </c>
      <c r="J2729" t="b">
        <v>1</v>
      </c>
      <c r="K2729" t="s">
        <v>1826</v>
      </c>
      <c r="L2729">
        <f>ROUND(C2729/B2729*100,0)</f>
        <v>493</v>
      </c>
      <c r="M2729">
        <f>IFERROR(ROUND(C2729/I2729,2),0)</f>
        <v>69.760000000000005</v>
      </c>
      <c r="N2729" t="s">
        <v>1857</v>
      </c>
      <c r="O2729" t="s">
        <v>1887</v>
      </c>
      <c r="P2729" s="10">
        <f t="shared" si="84"/>
        <v>42198.676655092597</v>
      </c>
      <c r="Q2729" s="10">
        <f t="shared" si="85"/>
        <v>42223.676655092597</v>
      </c>
    </row>
    <row r="2730" spans="1:17" hidden="1" x14ac:dyDescent="0.3">
      <c r="A2730" s="7">
        <v>2728</v>
      </c>
      <c r="B2730" s="3">
        <v>15000</v>
      </c>
      <c r="C2730" s="5">
        <v>30274</v>
      </c>
      <c r="D2730" t="s">
        <v>1752</v>
      </c>
      <c r="E2730" t="s">
        <v>1757</v>
      </c>
      <c r="F2730">
        <v>1451485434</v>
      </c>
      <c r="G2730">
        <v>1448461434</v>
      </c>
      <c r="H2730" t="b">
        <v>0</v>
      </c>
      <c r="I2730">
        <v>392</v>
      </c>
      <c r="J2730" t="b">
        <v>1</v>
      </c>
      <c r="K2730" t="s">
        <v>1826</v>
      </c>
      <c r="L2730">
        <f>ROUND(C2730/B2730*100,0)</f>
        <v>202</v>
      </c>
      <c r="M2730">
        <f>IFERROR(ROUND(C2730/I2730,2),0)</f>
        <v>77.23</v>
      </c>
      <c r="N2730" t="s">
        <v>1857</v>
      </c>
      <c r="O2730" t="s">
        <v>1887</v>
      </c>
      <c r="P2730" s="10">
        <f t="shared" si="84"/>
        <v>42333.59993055556</v>
      </c>
      <c r="Q2730" s="10">
        <f t="shared" si="85"/>
        <v>42368.59993055556</v>
      </c>
    </row>
    <row r="2731" spans="1:17" hidden="1" x14ac:dyDescent="0.3">
      <c r="A2731" s="7">
        <v>2729</v>
      </c>
      <c r="B2731" s="3">
        <v>7500</v>
      </c>
      <c r="C2731" s="5">
        <v>7833</v>
      </c>
      <c r="D2731" t="s">
        <v>1752</v>
      </c>
      <c r="E2731" t="s">
        <v>1757</v>
      </c>
      <c r="F2731">
        <v>1430459197</v>
      </c>
      <c r="G2731">
        <v>1427867197</v>
      </c>
      <c r="H2731" t="b">
        <v>0</v>
      </c>
      <c r="I2731">
        <v>23</v>
      </c>
      <c r="J2731" t="b">
        <v>1</v>
      </c>
      <c r="K2731" t="s">
        <v>1826</v>
      </c>
      <c r="L2731">
        <f>ROUND(C2731/B2731*100,0)</f>
        <v>104</v>
      </c>
      <c r="M2731">
        <f>IFERROR(ROUND(C2731/I2731,2),0)</f>
        <v>340.57</v>
      </c>
      <c r="N2731" t="s">
        <v>1857</v>
      </c>
      <c r="O2731" t="s">
        <v>1887</v>
      </c>
      <c r="P2731" s="10">
        <f t="shared" si="84"/>
        <v>42095.240706018521</v>
      </c>
      <c r="Q2731" s="10">
        <f t="shared" si="85"/>
        <v>42125.240706018521</v>
      </c>
    </row>
    <row r="2732" spans="1:17" hidden="1" x14ac:dyDescent="0.3">
      <c r="A2732" s="7">
        <v>2730</v>
      </c>
      <c r="B2732" s="3">
        <v>27000</v>
      </c>
      <c r="C2732" s="5">
        <v>45979.01</v>
      </c>
      <c r="D2732" t="s">
        <v>1752</v>
      </c>
      <c r="E2732" t="s">
        <v>1757</v>
      </c>
      <c r="F2732">
        <v>1366635575</v>
      </c>
      <c r="G2732">
        <v>1363611575</v>
      </c>
      <c r="H2732" t="b">
        <v>0</v>
      </c>
      <c r="I2732">
        <v>682</v>
      </c>
      <c r="J2732" t="b">
        <v>1</v>
      </c>
      <c r="K2732" t="s">
        <v>1826</v>
      </c>
      <c r="L2732">
        <f>ROUND(C2732/B2732*100,0)</f>
        <v>170</v>
      </c>
      <c r="M2732">
        <f>IFERROR(ROUND(C2732/I2732,2),0)</f>
        <v>67.42</v>
      </c>
      <c r="N2732" t="s">
        <v>1857</v>
      </c>
      <c r="O2732" t="s">
        <v>1887</v>
      </c>
      <c r="P2732" s="10">
        <f t="shared" si="84"/>
        <v>41351.541377314818</v>
      </c>
      <c r="Q2732" s="10">
        <f t="shared" si="85"/>
        <v>41386.541377314818</v>
      </c>
    </row>
    <row r="2733" spans="1:17" hidden="1" x14ac:dyDescent="0.3">
      <c r="A2733" s="7">
        <v>2731</v>
      </c>
      <c r="B2733" s="3">
        <v>30000</v>
      </c>
      <c r="C2733" s="5">
        <v>31291</v>
      </c>
      <c r="D2733" t="s">
        <v>1752</v>
      </c>
      <c r="E2733" t="s">
        <v>1757</v>
      </c>
      <c r="F2733">
        <v>1413604800</v>
      </c>
      <c r="G2733">
        <v>1408624622</v>
      </c>
      <c r="H2733" t="b">
        <v>0</v>
      </c>
      <c r="I2733">
        <v>37</v>
      </c>
      <c r="J2733" t="b">
        <v>1</v>
      </c>
      <c r="K2733" t="s">
        <v>1826</v>
      </c>
      <c r="L2733">
        <f>ROUND(C2733/B2733*100,0)</f>
        <v>104</v>
      </c>
      <c r="M2733">
        <f>IFERROR(ROUND(C2733/I2733,2),0)</f>
        <v>845.7</v>
      </c>
      <c r="N2733" t="s">
        <v>1857</v>
      </c>
      <c r="O2733" t="s">
        <v>1887</v>
      </c>
      <c r="P2733" s="10">
        <f t="shared" si="84"/>
        <v>41872.525717592594</v>
      </c>
      <c r="Q2733" s="10">
        <f t="shared" si="85"/>
        <v>41930.166666666664</v>
      </c>
    </row>
    <row r="2734" spans="1:17" hidden="1" x14ac:dyDescent="0.3">
      <c r="A2734" s="7">
        <v>2732</v>
      </c>
      <c r="B2734" s="3">
        <v>12000</v>
      </c>
      <c r="C2734" s="5">
        <v>14190</v>
      </c>
      <c r="D2734" t="s">
        <v>1752</v>
      </c>
      <c r="E2734" t="s">
        <v>1757</v>
      </c>
      <c r="F2734">
        <v>1369699200</v>
      </c>
      <c r="G2734">
        <v>1366917828</v>
      </c>
      <c r="H2734" t="b">
        <v>0</v>
      </c>
      <c r="I2734">
        <v>146</v>
      </c>
      <c r="J2734" t="b">
        <v>1</v>
      </c>
      <c r="K2734" t="s">
        <v>1826</v>
      </c>
      <c r="L2734">
        <f>ROUND(C2734/B2734*100,0)</f>
        <v>118</v>
      </c>
      <c r="M2734">
        <f>IFERROR(ROUND(C2734/I2734,2),0)</f>
        <v>97.19</v>
      </c>
      <c r="N2734" t="s">
        <v>1857</v>
      </c>
      <c r="O2734" t="s">
        <v>1887</v>
      </c>
      <c r="P2734" s="10">
        <f t="shared" si="84"/>
        <v>41389.808194444442</v>
      </c>
      <c r="Q2734" s="10">
        <f t="shared" si="85"/>
        <v>41422</v>
      </c>
    </row>
    <row r="2735" spans="1:17" hidden="1" x14ac:dyDescent="0.3">
      <c r="A2735" s="7">
        <v>2733</v>
      </c>
      <c r="B2735" s="3">
        <v>50000</v>
      </c>
      <c r="C2735" s="5">
        <v>53769</v>
      </c>
      <c r="D2735" t="s">
        <v>1752</v>
      </c>
      <c r="E2735" t="s">
        <v>1757</v>
      </c>
      <c r="F2735">
        <v>1428643974</v>
      </c>
      <c r="G2735">
        <v>1423463574</v>
      </c>
      <c r="H2735" t="b">
        <v>0</v>
      </c>
      <c r="I2735">
        <v>119</v>
      </c>
      <c r="J2735" t="b">
        <v>1</v>
      </c>
      <c r="K2735" t="s">
        <v>1826</v>
      </c>
      <c r="L2735">
        <f>ROUND(C2735/B2735*100,0)</f>
        <v>108</v>
      </c>
      <c r="M2735">
        <f>IFERROR(ROUND(C2735/I2735,2),0)</f>
        <v>451.84</v>
      </c>
      <c r="N2735" t="s">
        <v>1857</v>
      </c>
      <c r="O2735" t="s">
        <v>1887</v>
      </c>
      <c r="P2735" s="10">
        <f t="shared" si="84"/>
        <v>42044.272847222222</v>
      </c>
      <c r="Q2735" s="10">
        <f t="shared" si="85"/>
        <v>42104.231180555551</v>
      </c>
    </row>
    <row r="2736" spans="1:17" hidden="1" x14ac:dyDescent="0.3">
      <c r="A2736" s="7">
        <v>2734</v>
      </c>
      <c r="B2736" s="3">
        <v>1</v>
      </c>
      <c r="C2736" s="5">
        <v>22603</v>
      </c>
      <c r="D2736" t="s">
        <v>1752</v>
      </c>
      <c r="E2736" t="s">
        <v>1757</v>
      </c>
      <c r="F2736">
        <v>1476395940</v>
      </c>
      <c r="G2736">
        <v>1473782592</v>
      </c>
      <c r="H2736" t="b">
        <v>0</v>
      </c>
      <c r="I2736">
        <v>163</v>
      </c>
      <c r="J2736" t="b">
        <v>1</v>
      </c>
      <c r="K2736" t="s">
        <v>1826</v>
      </c>
      <c r="L2736">
        <f>ROUND(C2736/B2736*100,0)</f>
        <v>2260300</v>
      </c>
      <c r="M2736">
        <f>IFERROR(ROUND(C2736/I2736,2),0)</f>
        <v>138.66999999999999</v>
      </c>
      <c r="N2736" t="s">
        <v>1857</v>
      </c>
      <c r="O2736" t="s">
        <v>1887</v>
      </c>
      <c r="P2736" s="10">
        <f t="shared" si="84"/>
        <v>42626.668888888889</v>
      </c>
      <c r="Q2736" s="10">
        <f t="shared" si="85"/>
        <v>42656.915972222225</v>
      </c>
    </row>
    <row r="2737" spans="1:17" hidden="1" x14ac:dyDescent="0.3">
      <c r="A2737" s="7">
        <v>2735</v>
      </c>
      <c r="B2737" s="3">
        <v>750</v>
      </c>
      <c r="C2737" s="5">
        <v>7336.01</v>
      </c>
      <c r="D2737" t="s">
        <v>1752</v>
      </c>
      <c r="E2737" t="s">
        <v>1758</v>
      </c>
      <c r="F2737">
        <v>1363204800</v>
      </c>
      <c r="G2737">
        <v>1360551250</v>
      </c>
      <c r="H2737" t="b">
        <v>0</v>
      </c>
      <c r="I2737">
        <v>339</v>
      </c>
      <c r="J2737" t="b">
        <v>1</v>
      </c>
      <c r="K2737" t="s">
        <v>1826</v>
      </c>
      <c r="L2737">
        <f>ROUND(C2737/B2737*100,0)</f>
        <v>978</v>
      </c>
      <c r="M2737">
        <f>IFERROR(ROUND(C2737/I2737,2),0)</f>
        <v>21.64</v>
      </c>
      <c r="N2737" t="s">
        <v>1857</v>
      </c>
      <c r="O2737" t="s">
        <v>1887</v>
      </c>
      <c r="P2737" s="10">
        <f t="shared" si="84"/>
        <v>41316.120949074073</v>
      </c>
      <c r="Q2737" s="10">
        <f t="shared" si="85"/>
        <v>41346.833333333336</v>
      </c>
    </row>
    <row r="2738" spans="1:17" hidden="1" x14ac:dyDescent="0.3">
      <c r="A2738" s="7">
        <v>2736</v>
      </c>
      <c r="B2738" s="3">
        <v>8000</v>
      </c>
      <c r="C2738" s="5">
        <v>9832</v>
      </c>
      <c r="D2738" t="s">
        <v>1752</v>
      </c>
      <c r="E2738" t="s">
        <v>1762</v>
      </c>
      <c r="F2738">
        <v>1398268773</v>
      </c>
      <c r="G2738">
        <v>1395676773</v>
      </c>
      <c r="H2738" t="b">
        <v>0</v>
      </c>
      <c r="I2738">
        <v>58</v>
      </c>
      <c r="J2738" t="b">
        <v>1</v>
      </c>
      <c r="K2738" t="s">
        <v>1826</v>
      </c>
      <c r="L2738">
        <f>ROUND(C2738/B2738*100,0)</f>
        <v>123</v>
      </c>
      <c r="M2738">
        <f>IFERROR(ROUND(C2738/I2738,2),0)</f>
        <v>169.52</v>
      </c>
      <c r="N2738" t="s">
        <v>1857</v>
      </c>
      <c r="O2738" t="s">
        <v>1887</v>
      </c>
      <c r="P2738" s="10">
        <f t="shared" si="84"/>
        <v>41722.666354166664</v>
      </c>
      <c r="Q2738" s="10">
        <f t="shared" si="85"/>
        <v>41752.666354166664</v>
      </c>
    </row>
    <row r="2739" spans="1:17" hidden="1" x14ac:dyDescent="0.3">
      <c r="A2739" s="7">
        <v>2737</v>
      </c>
      <c r="B2739" s="3">
        <v>30000</v>
      </c>
      <c r="C2739" s="5">
        <v>73818.240000000005</v>
      </c>
      <c r="D2739" t="s">
        <v>1752</v>
      </c>
      <c r="E2739" t="s">
        <v>1757</v>
      </c>
      <c r="F2739">
        <v>1389812400</v>
      </c>
      <c r="G2739">
        <v>1386108087</v>
      </c>
      <c r="H2739" t="b">
        <v>0</v>
      </c>
      <c r="I2739">
        <v>456</v>
      </c>
      <c r="J2739" t="b">
        <v>1</v>
      </c>
      <c r="K2739" t="s">
        <v>1826</v>
      </c>
      <c r="L2739">
        <f>ROUND(C2739/B2739*100,0)</f>
        <v>246</v>
      </c>
      <c r="M2739">
        <f>IFERROR(ROUND(C2739/I2739,2),0)</f>
        <v>161.88</v>
      </c>
      <c r="N2739" t="s">
        <v>1857</v>
      </c>
      <c r="O2739" t="s">
        <v>1887</v>
      </c>
      <c r="P2739" s="10">
        <f t="shared" si="84"/>
        <v>41611.917673611111</v>
      </c>
      <c r="Q2739" s="10">
        <f t="shared" si="85"/>
        <v>41654.791666666664</v>
      </c>
    </row>
    <row r="2740" spans="1:17" hidden="1" x14ac:dyDescent="0.3">
      <c r="A2740" s="7">
        <v>2738</v>
      </c>
      <c r="B2740" s="3">
        <v>5000</v>
      </c>
      <c r="C2740" s="5">
        <v>7397</v>
      </c>
      <c r="D2740" t="s">
        <v>1752</v>
      </c>
      <c r="E2740" t="s">
        <v>1757</v>
      </c>
      <c r="F2740">
        <v>1478402804</v>
      </c>
      <c r="G2740">
        <v>1473218804</v>
      </c>
      <c r="H2740" t="b">
        <v>0</v>
      </c>
      <c r="I2740">
        <v>15</v>
      </c>
      <c r="J2740" t="b">
        <v>1</v>
      </c>
      <c r="K2740" t="s">
        <v>1826</v>
      </c>
      <c r="L2740">
        <f>ROUND(C2740/B2740*100,0)</f>
        <v>148</v>
      </c>
      <c r="M2740">
        <f>IFERROR(ROUND(C2740/I2740,2),0)</f>
        <v>493.13</v>
      </c>
      <c r="N2740" t="s">
        <v>1857</v>
      </c>
      <c r="O2740" t="s">
        <v>1887</v>
      </c>
      <c r="P2740" s="10">
        <f t="shared" si="84"/>
        <v>42620.143564814818</v>
      </c>
      <c r="Q2740" s="10">
        <f t="shared" si="85"/>
        <v>42680.143564814818</v>
      </c>
    </row>
    <row r="2741" spans="1:17" hidden="1" x14ac:dyDescent="0.3">
      <c r="A2741" s="7">
        <v>2739</v>
      </c>
      <c r="B2741" s="3">
        <v>1100</v>
      </c>
      <c r="C2741" s="5">
        <v>4225</v>
      </c>
      <c r="D2741" t="s">
        <v>1752</v>
      </c>
      <c r="E2741" t="s">
        <v>1758</v>
      </c>
      <c r="F2741">
        <v>1399324717</v>
      </c>
      <c r="G2741">
        <v>1395436717</v>
      </c>
      <c r="H2741" t="b">
        <v>0</v>
      </c>
      <c r="I2741">
        <v>191</v>
      </c>
      <c r="J2741" t="b">
        <v>1</v>
      </c>
      <c r="K2741" t="s">
        <v>1826</v>
      </c>
      <c r="L2741">
        <f>ROUND(C2741/B2741*100,0)</f>
        <v>384</v>
      </c>
      <c r="M2741">
        <f>IFERROR(ROUND(C2741/I2741,2),0)</f>
        <v>22.12</v>
      </c>
      <c r="N2741" t="s">
        <v>1857</v>
      </c>
      <c r="O2741" t="s">
        <v>1887</v>
      </c>
      <c r="P2741" s="10">
        <f t="shared" si="84"/>
        <v>41719.887928240743</v>
      </c>
      <c r="Q2741" s="10">
        <f t="shared" si="85"/>
        <v>41764.887928240743</v>
      </c>
    </row>
    <row r="2742" spans="1:17" hidden="1" x14ac:dyDescent="0.3">
      <c r="A2742" s="7">
        <v>2740</v>
      </c>
      <c r="B2742" s="3">
        <v>300</v>
      </c>
      <c r="C2742" s="5">
        <v>310</v>
      </c>
      <c r="D2742" t="s">
        <v>1752</v>
      </c>
      <c r="E2742" t="s">
        <v>1757</v>
      </c>
      <c r="F2742">
        <v>1426117552</v>
      </c>
      <c r="G2742">
        <v>1423529152</v>
      </c>
      <c r="H2742" t="b">
        <v>0</v>
      </c>
      <c r="I2742">
        <v>17</v>
      </c>
      <c r="J2742" t="b">
        <v>1</v>
      </c>
      <c r="K2742" t="s">
        <v>1826</v>
      </c>
      <c r="L2742">
        <f>ROUND(C2742/B2742*100,0)</f>
        <v>103</v>
      </c>
      <c r="M2742">
        <f>IFERROR(ROUND(C2742/I2742,2),0)</f>
        <v>18.239999999999998</v>
      </c>
      <c r="N2742" t="s">
        <v>1857</v>
      </c>
      <c r="O2742" t="s">
        <v>1887</v>
      </c>
      <c r="P2742" s="10">
        <f t="shared" si="84"/>
        <v>42045.031851851847</v>
      </c>
      <c r="Q2742" s="10">
        <f t="shared" si="85"/>
        <v>42074.99018518519</v>
      </c>
    </row>
    <row r="2743" spans="1:17" hidden="1" x14ac:dyDescent="0.3">
      <c r="A2743" s="7">
        <v>2741</v>
      </c>
      <c r="B2743" s="3">
        <v>8000</v>
      </c>
      <c r="C2743" s="5">
        <v>35</v>
      </c>
      <c r="D2743" t="s">
        <v>1754</v>
      </c>
      <c r="E2743" t="s">
        <v>1757</v>
      </c>
      <c r="F2743">
        <v>1413770820</v>
      </c>
      <c r="G2743">
        <v>1412005602</v>
      </c>
      <c r="H2743" t="b">
        <v>0</v>
      </c>
      <c r="I2743">
        <v>4</v>
      </c>
      <c r="J2743" t="b">
        <v>0</v>
      </c>
      <c r="K2743" t="s">
        <v>1835</v>
      </c>
      <c r="L2743">
        <f>ROUND(C2743/B2743*100,0)</f>
        <v>0</v>
      </c>
      <c r="M2743">
        <f>IFERROR(ROUND(C2743/I2743,2),0)</f>
        <v>8.75</v>
      </c>
      <c r="N2743" t="s">
        <v>1860</v>
      </c>
      <c r="O2743" t="s">
        <v>1895</v>
      </c>
      <c r="P2743" s="10">
        <f t="shared" si="84"/>
        <v>41911.657430555555</v>
      </c>
      <c r="Q2743" s="10">
        <f t="shared" si="85"/>
        <v>41932.088194444441</v>
      </c>
    </row>
    <row r="2744" spans="1:17" hidden="1" x14ac:dyDescent="0.3">
      <c r="A2744" s="7">
        <v>2742</v>
      </c>
      <c r="B2744" s="3">
        <v>2500</v>
      </c>
      <c r="C2744" s="5">
        <v>731</v>
      </c>
      <c r="D2744" t="s">
        <v>1754</v>
      </c>
      <c r="E2744" t="s">
        <v>1757</v>
      </c>
      <c r="F2744">
        <v>1337102187</v>
      </c>
      <c r="G2744">
        <v>1335892587</v>
      </c>
      <c r="H2744" t="b">
        <v>0</v>
      </c>
      <c r="I2744">
        <v>18</v>
      </c>
      <c r="J2744" t="b">
        <v>0</v>
      </c>
      <c r="K2744" t="s">
        <v>1835</v>
      </c>
      <c r="L2744">
        <f>ROUND(C2744/B2744*100,0)</f>
        <v>29</v>
      </c>
      <c r="M2744">
        <f>IFERROR(ROUND(C2744/I2744,2),0)</f>
        <v>40.61</v>
      </c>
      <c r="N2744" t="s">
        <v>1860</v>
      </c>
      <c r="O2744" t="s">
        <v>1895</v>
      </c>
      <c r="P2744" s="10">
        <f t="shared" si="84"/>
        <v>41030.719756944447</v>
      </c>
      <c r="Q2744" s="10">
        <f t="shared" si="85"/>
        <v>41044.719756944447</v>
      </c>
    </row>
    <row r="2745" spans="1:17" hidden="1" x14ac:dyDescent="0.3">
      <c r="A2745" s="7">
        <v>2743</v>
      </c>
      <c r="B2745" s="3">
        <v>5999</v>
      </c>
      <c r="C2745" s="5">
        <v>0</v>
      </c>
      <c r="D2745" t="s">
        <v>1754</v>
      </c>
      <c r="E2745" t="s">
        <v>1757</v>
      </c>
      <c r="F2745">
        <v>1476863607</v>
      </c>
      <c r="G2745">
        <v>1474271607</v>
      </c>
      <c r="H2745" t="b">
        <v>0</v>
      </c>
      <c r="I2745">
        <v>0</v>
      </c>
      <c r="J2745" t="b">
        <v>0</v>
      </c>
      <c r="K2745" t="s">
        <v>1835</v>
      </c>
      <c r="L2745">
        <f>ROUND(C2745/B2745*100,0)</f>
        <v>0</v>
      </c>
      <c r="M2745">
        <f>IFERROR(ROUND(C2745/I2745,2),0)</f>
        <v>0</v>
      </c>
      <c r="N2745" t="s">
        <v>1860</v>
      </c>
      <c r="O2745" t="s">
        <v>1895</v>
      </c>
      <c r="P2745" s="10">
        <f t="shared" si="84"/>
        <v>42632.328784722224</v>
      </c>
      <c r="Q2745" s="10">
        <f t="shared" si="85"/>
        <v>42662.328784722224</v>
      </c>
    </row>
    <row r="2746" spans="1:17" hidden="1" x14ac:dyDescent="0.3">
      <c r="A2746" s="7">
        <v>2744</v>
      </c>
      <c r="B2746" s="3">
        <v>16000</v>
      </c>
      <c r="C2746" s="5">
        <v>835</v>
      </c>
      <c r="D2746" t="s">
        <v>1754</v>
      </c>
      <c r="E2746" t="s">
        <v>1757</v>
      </c>
      <c r="F2746">
        <v>1330478998</v>
      </c>
      <c r="G2746">
        <v>1327886998</v>
      </c>
      <c r="H2746" t="b">
        <v>0</v>
      </c>
      <c r="I2746">
        <v>22</v>
      </c>
      <c r="J2746" t="b">
        <v>0</v>
      </c>
      <c r="K2746" t="s">
        <v>1835</v>
      </c>
      <c r="L2746">
        <f>ROUND(C2746/B2746*100,0)</f>
        <v>5</v>
      </c>
      <c r="M2746">
        <f>IFERROR(ROUND(C2746/I2746,2),0)</f>
        <v>37.950000000000003</v>
      </c>
      <c r="N2746" t="s">
        <v>1860</v>
      </c>
      <c r="O2746" t="s">
        <v>1895</v>
      </c>
      <c r="P2746" s="10">
        <f t="shared" si="84"/>
        <v>40938.062476851854</v>
      </c>
      <c r="Q2746" s="10">
        <f t="shared" si="85"/>
        <v>40968.062476851854</v>
      </c>
    </row>
    <row r="2747" spans="1:17" hidden="1" x14ac:dyDescent="0.3">
      <c r="A2747" s="7">
        <v>2745</v>
      </c>
      <c r="B2747" s="3">
        <v>8000</v>
      </c>
      <c r="C2747" s="5">
        <v>1751</v>
      </c>
      <c r="D2747" t="s">
        <v>1754</v>
      </c>
      <c r="E2747" t="s">
        <v>1757</v>
      </c>
      <c r="F2747">
        <v>1342309368</v>
      </c>
      <c r="G2747">
        <v>1337125368</v>
      </c>
      <c r="H2747" t="b">
        <v>0</v>
      </c>
      <c r="I2747">
        <v>49</v>
      </c>
      <c r="J2747" t="b">
        <v>0</v>
      </c>
      <c r="K2747" t="s">
        <v>1835</v>
      </c>
      <c r="L2747">
        <f>ROUND(C2747/B2747*100,0)</f>
        <v>22</v>
      </c>
      <c r="M2747">
        <f>IFERROR(ROUND(C2747/I2747,2),0)</f>
        <v>35.729999999999997</v>
      </c>
      <c r="N2747" t="s">
        <v>1860</v>
      </c>
      <c r="O2747" t="s">
        <v>1895</v>
      </c>
      <c r="P2747" s="10">
        <f t="shared" si="84"/>
        <v>41044.988055555557</v>
      </c>
      <c r="Q2747" s="10">
        <f t="shared" si="85"/>
        <v>41104.988055555557</v>
      </c>
    </row>
    <row r="2748" spans="1:17" hidden="1" x14ac:dyDescent="0.3">
      <c r="A2748" s="7">
        <v>2746</v>
      </c>
      <c r="B2748" s="3">
        <v>3000</v>
      </c>
      <c r="C2748" s="5">
        <v>801</v>
      </c>
      <c r="D2748" t="s">
        <v>1754</v>
      </c>
      <c r="E2748" t="s">
        <v>1757</v>
      </c>
      <c r="F2748">
        <v>1409337911</v>
      </c>
      <c r="G2748">
        <v>1406745911</v>
      </c>
      <c r="H2748" t="b">
        <v>0</v>
      </c>
      <c r="I2748">
        <v>19</v>
      </c>
      <c r="J2748" t="b">
        <v>0</v>
      </c>
      <c r="K2748" t="s">
        <v>1835</v>
      </c>
      <c r="L2748">
        <f>ROUND(C2748/B2748*100,0)</f>
        <v>27</v>
      </c>
      <c r="M2748">
        <f>IFERROR(ROUND(C2748/I2748,2),0)</f>
        <v>42.16</v>
      </c>
      <c r="N2748" t="s">
        <v>1860</v>
      </c>
      <c r="O2748" t="s">
        <v>1895</v>
      </c>
      <c r="P2748" s="10">
        <f t="shared" si="84"/>
        <v>41850.781377314815</v>
      </c>
      <c r="Q2748" s="10">
        <f t="shared" si="85"/>
        <v>41880.781377314815</v>
      </c>
    </row>
    <row r="2749" spans="1:17" hidden="1" x14ac:dyDescent="0.3">
      <c r="A2749" s="7">
        <v>2747</v>
      </c>
      <c r="B2749" s="3">
        <v>500</v>
      </c>
      <c r="C2749" s="5">
        <v>140</v>
      </c>
      <c r="D2749" t="s">
        <v>1754</v>
      </c>
      <c r="E2749" t="s">
        <v>1757</v>
      </c>
      <c r="F2749">
        <v>1339816200</v>
      </c>
      <c r="G2749">
        <v>1337095997</v>
      </c>
      <c r="H2749" t="b">
        <v>0</v>
      </c>
      <c r="I2749">
        <v>4</v>
      </c>
      <c r="J2749" t="b">
        <v>0</v>
      </c>
      <c r="K2749" t="s">
        <v>1835</v>
      </c>
      <c r="L2749">
        <f>ROUND(C2749/B2749*100,0)</f>
        <v>28</v>
      </c>
      <c r="M2749">
        <f>IFERROR(ROUND(C2749/I2749,2),0)</f>
        <v>35</v>
      </c>
      <c r="N2749" t="s">
        <v>1860</v>
      </c>
      <c r="O2749" t="s">
        <v>1895</v>
      </c>
      <c r="P2749" s="10">
        <f t="shared" si="84"/>
        <v>41044.64811342593</v>
      </c>
      <c r="Q2749" s="10">
        <f t="shared" si="85"/>
        <v>41076.131944444445</v>
      </c>
    </row>
    <row r="2750" spans="1:17" hidden="1" x14ac:dyDescent="0.3">
      <c r="A2750" s="7">
        <v>2748</v>
      </c>
      <c r="B2750" s="3">
        <v>5000</v>
      </c>
      <c r="C2750" s="5">
        <v>53</v>
      </c>
      <c r="D2750" t="s">
        <v>1754</v>
      </c>
      <c r="E2750" t="s">
        <v>1757</v>
      </c>
      <c r="F2750">
        <v>1472835802</v>
      </c>
      <c r="G2750">
        <v>1470243802</v>
      </c>
      <c r="H2750" t="b">
        <v>0</v>
      </c>
      <c r="I2750">
        <v>4</v>
      </c>
      <c r="J2750" t="b">
        <v>0</v>
      </c>
      <c r="K2750" t="s">
        <v>1835</v>
      </c>
      <c r="L2750">
        <f>ROUND(C2750/B2750*100,0)</f>
        <v>1</v>
      </c>
      <c r="M2750">
        <f>IFERROR(ROUND(C2750/I2750,2),0)</f>
        <v>13.25</v>
      </c>
      <c r="N2750" t="s">
        <v>1860</v>
      </c>
      <c r="O2750" t="s">
        <v>1895</v>
      </c>
      <c r="P2750" s="10">
        <f t="shared" si="84"/>
        <v>42585.7106712963</v>
      </c>
      <c r="Q2750" s="10">
        <f t="shared" si="85"/>
        <v>42615.7106712963</v>
      </c>
    </row>
    <row r="2751" spans="1:17" hidden="1" x14ac:dyDescent="0.3">
      <c r="A2751" s="7">
        <v>2749</v>
      </c>
      <c r="B2751" s="3">
        <v>10000</v>
      </c>
      <c r="C2751" s="5">
        <v>110</v>
      </c>
      <c r="D2751" t="s">
        <v>1754</v>
      </c>
      <c r="E2751" t="s">
        <v>1757</v>
      </c>
      <c r="F2751">
        <v>1428171037</v>
      </c>
      <c r="G2751">
        <v>1425582637</v>
      </c>
      <c r="H2751" t="b">
        <v>0</v>
      </c>
      <c r="I2751">
        <v>2</v>
      </c>
      <c r="J2751" t="b">
        <v>0</v>
      </c>
      <c r="K2751" t="s">
        <v>1835</v>
      </c>
      <c r="L2751">
        <f>ROUND(C2751/B2751*100,0)</f>
        <v>1</v>
      </c>
      <c r="M2751">
        <f>IFERROR(ROUND(C2751/I2751,2),0)</f>
        <v>55</v>
      </c>
      <c r="N2751" t="s">
        <v>1860</v>
      </c>
      <c r="O2751" t="s">
        <v>1895</v>
      </c>
      <c r="P2751" s="10">
        <f t="shared" si="84"/>
        <v>42068.799039351856</v>
      </c>
      <c r="Q2751" s="10">
        <f t="shared" si="85"/>
        <v>42098.757372685184</v>
      </c>
    </row>
    <row r="2752" spans="1:17" hidden="1" x14ac:dyDescent="0.3">
      <c r="A2752" s="7">
        <v>2750</v>
      </c>
      <c r="B2752" s="3">
        <v>1999</v>
      </c>
      <c r="C2752" s="5">
        <v>0</v>
      </c>
      <c r="D2752" t="s">
        <v>1754</v>
      </c>
      <c r="E2752" t="s">
        <v>1757</v>
      </c>
      <c r="F2752">
        <v>1341086400</v>
      </c>
      <c r="G2752">
        <v>1340055345</v>
      </c>
      <c r="H2752" t="b">
        <v>0</v>
      </c>
      <c r="I2752">
        <v>0</v>
      </c>
      <c r="J2752" t="b">
        <v>0</v>
      </c>
      <c r="K2752" t="s">
        <v>1835</v>
      </c>
      <c r="L2752">
        <f>ROUND(C2752/B2752*100,0)</f>
        <v>0</v>
      </c>
      <c r="M2752">
        <f>IFERROR(ROUND(C2752/I2752,2),0)</f>
        <v>0</v>
      </c>
      <c r="N2752" t="s">
        <v>1860</v>
      </c>
      <c r="O2752" t="s">
        <v>1895</v>
      </c>
      <c r="P2752" s="10">
        <f t="shared" si="84"/>
        <v>41078.899826388886</v>
      </c>
      <c r="Q2752" s="10">
        <f t="shared" si="85"/>
        <v>41090.833333333336</v>
      </c>
    </row>
    <row r="2753" spans="1:17" hidden="1" x14ac:dyDescent="0.3">
      <c r="A2753" s="7">
        <v>2751</v>
      </c>
      <c r="B2753" s="3">
        <v>3274</v>
      </c>
      <c r="C2753" s="5">
        <v>0</v>
      </c>
      <c r="D2753" t="s">
        <v>1754</v>
      </c>
      <c r="E2753" t="s">
        <v>1757</v>
      </c>
      <c r="F2753">
        <v>1403039842</v>
      </c>
      <c r="G2753">
        <v>1397855842</v>
      </c>
      <c r="H2753" t="b">
        <v>0</v>
      </c>
      <c r="I2753">
        <v>0</v>
      </c>
      <c r="J2753" t="b">
        <v>0</v>
      </c>
      <c r="K2753" t="s">
        <v>1835</v>
      </c>
      <c r="L2753">
        <f>ROUND(C2753/B2753*100,0)</f>
        <v>0</v>
      </c>
      <c r="M2753">
        <f>IFERROR(ROUND(C2753/I2753,2),0)</f>
        <v>0</v>
      </c>
      <c r="N2753" t="s">
        <v>1860</v>
      </c>
      <c r="O2753" t="s">
        <v>1895</v>
      </c>
      <c r="P2753" s="10">
        <f t="shared" si="84"/>
        <v>41747.887060185189</v>
      </c>
      <c r="Q2753" s="10">
        <f t="shared" si="85"/>
        <v>41807.887060185189</v>
      </c>
    </row>
    <row r="2754" spans="1:17" hidden="1" x14ac:dyDescent="0.3">
      <c r="A2754" s="7">
        <v>2752</v>
      </c>
      <c r="B2754" s="3">
        <v>4800</v>
      </c>
      <c r="C2754" s="5">
        <v>550</v>
      </c>
      <c r="D2754" t="s">
        <v>1754</v>
      </c>
      <c r="E2754" t="s">
        <v>1757</v>
      </c>
      <c r="F2754">
        <v>1324232504</v>
      </c>
      <c r="G2754">
        <v>1320776504</v>
      </c>
      <c r="H2754" t="b">
        <v>0</v>
      </c>
      <c r="I2754">
        <v>14</v>
      </c>
      <c r="J2754" t="b">
        <v>0</v>
      </c>
      <c r="K2754" t="s">
        <v>1835</v>
      </c>
      <c r="L2754">
        <f>ROUND(C2754/B2754*100,0)</f>
        <v>11</v>
      </c>
      <c r="M2754">
        <f>IFERROR(ROUND(C2754/I2754,2),0)</f>
        <v>39.29</v>
      </c>
      <c r="N2754" t="s">
        <v>1860</v>
      </c>
      <c r="O2754" t="s">
        <v>1895</v>
      </c>
      <c r="P2754" s="10">
        <f t="shared" si="84"/>
        <v>40855.765092592592</v>
      </c>
      <c r="Q2754" s="10">
        <f t="shared" si="85"/>
        <v>40895.765092592592</v>
      </c>
    </row>
    <row r="2755" spans="1:17" hidden="1" x14ac:dyDescent="0.3">
      <c r="A2755" s="7">
        <v>2753</v>
      </c>
      <c r="B2755" s="3">
        <v>2000</v>
      </c>
      <c r="C2755" s="5">
        <v>380</v>
      </c>
      <c r="D2755" t="s">
        <v>1754</v>
      </c>
      <c r="E2755" t="s">
        <v>1757</v>
      </c>
      <c r="F2755">
        <v>1346017023</v>
      </c>
      <c r="G2755">
        <v>1343425023</v>
      </c>
      <c r="H2755" t="b">
        <v>0</v>
      </c>
      <c r="I2755">
        <v>8</v>
      </c>
      <c r="J2755" t="b">
        <v>0</v>
      </c>
      <c r="K2755" t="s">
        <v>1835</v>
      </c>
      <c r="L2755">
        <f>ROUND(C2755/B2755*100,0)</f>
        <v>19</v>
      </c>
      <c r="M2755">
        <f>IFERROR(ROUND(C2755/I2755,2),0)</f>
        <v>47.5</v>
      </c>
      <c r="N2755" t="s">
        <v>1860</v>
      </c>
      <c r="O2755" t="s">
        <v>1895</v>
      </c>
      <c r="P2755" s="10">
        <f t="shared" ref="P2755:P2818" si="86">(((G2755/60)/60/24)+DATE(1970,1,1))</f>
        <v>41117.900729166664</v>
      </c>
      <c r="Q2755" s="10">
        <f t="shared" ref="Q2755:Q2818" si="87">(((F2755/60)/60/24)+DATE(1970,1,1))</f>
        <v>41147.900729166664</v>
      </c>
    </row>
    <row r="2756" spans="1:17" hidden="1" x14ac:dyDescent="0.3">
      <c r="A2756" s="7">
        <v>2754</v>
      </c>
      <c r="B2756" s="3">
        <v>10000</v>
      </c>
      <c r="C2756" s="5">
        <v>0</v>
      </c>
      <c r="D2756" t="s">
        <v>1754</v>
      </c>
      <c r="E2756" t="s">
        <v>1757</v>
      </c>
      <c r="F2756">
        <v>1410448551</v>
      </c>
      <c r="G2756">
        <v>1407856551</v>
      </c>
      <c r="H2756" t="b">
        <v>0</v>
      </c>
      <c r="I2756">
        <v>0</v>
      </c>
      <c r="J2756" t="b">
        <v>0</v>
      </c>
      <c r="K2756" t="s">
        <v>1835</v>
      </c>
      <c r="L2756">
        <f>ROUND(C2756/B2756*100,0)</f>
        <v>0</v>
      </c>
      <c r="M2756">
        <f>IFERROR(ROUND(C2756/I2756,2),0)</f>
        <v>0</v>
      </c>
      <c r="N2756" t="s">
        <v>1860</v>
      </c>
      <c r="O2756" t="s">
        <v>1895</v>
      </c>
      <c r="P2756" s="10">
        <f t="shared" si="86"/>
        <v>41863.636006944449</v>
      </c>
      <c r="Q2756" s="10">
        <f t="shared" si="87"/>
        <v>41893.636006944449</v>
      </c>
    </row>
    <row r="2757" spans="1:17" hidden="1" x14ac:dyDescent="0.3">
      <c r="A2757" s="7">
        <v>2755</v>
      </c>
      <c r="B2757" s="3">
        <v>500</v>
      </c>
      <c r="C2757" s="5">
        <v>260</v>
      </c>
      <c r="D2757" t="s">
        <v>1754</v>
      </c>
      <c r="E2757" t="s">
        <v>1774</v>
      </c>
      <c r="F2757">
        <v>1428519527</v>
      </c>
      <c r="G2757">
        <v>1425927527</v>
      </c>
      <c r="H2757" t="b">
        <v>0</v>
      </c>
      <c r="I2757">
        <v>15</v>
      </c>
      <c r="J2757" t="b">
        <v>0</v>
      </c>
      <c r="K2757" t="s">
        <v>1835</v>
      </c>
      <c r="L2757">
        <f>ROUND(C2757/B2757*100,0)</f>
        <v>52</v>
      </c>
      <c r="M2757">
        <f>IFERROR(ROUND(C2757/I2757,2),0)</f>
        <v>17.329999999999998</v>
      </c>
      <c r="N2757" t="s">
        <v>1860</v>
      </c>
      <c r="O2757" t="s">
        <v>1895</v>
      </c>
      <c r="P2757" s="10">
        <f t="shared" si="86"/>
        <v>42072.790821759263</v>
      </c>
      <c r="Q2757" s="10">
        <f t="shared" si="87"/>
        <v>42102.790821759263</v>
      </c>
    </row>
    <row r="2758" spans="1:17" hidden="1" x14ac:dyDescent="0.3">
      <c r="A2758" s="7">
        <v>2756</v>
      </c>
      <c r="B2758" s="3">
        <v>10000</v>
      </c>
      <c r="C2758" s="5">
        <v>1048</v>
      </c>
      <c r="D2758" t="s">
        <v>1754</v>
      </c>
      <c r="E2758" t="s">
        <v>1757</v>
      </c>
      <c r="F2758">
        <v>1389476201</v>
      </c>
      <c r="G2758">
        <v>1386884201</v>
      </c>
      <c r="H2758" t="b">
        <v>0</v>
      </c>
      <c r="I2758">
        <v>33</v>
      </c>
      <c r="J2758" t="b">
        <v>0</v>
      </c>
      <c r="K2758" t="s">
        <v>1835</v>
      </c>
      <c r="L2758">
        <f>ROUND(C2758/B2758*100,0)</f>
        <v>10</v>
      </c>
      <c r="M2758">
        <f>IFERROR(ROUND(C2758/I2758,2),0)</f>
        <v>31.76</v>
      </c>
      <c r="N2758" t="s">
        <v>1860</v>
      </c>
      <c r="O2758" t="s">
        <v>1895</v>
      </c>
      <c r="P2758" s="10">
        <f t="shared" si="86"/>
        <v>41620.90047453704</v>
      </c>
      <c r="Q2758" s="10">
        <f t="shared" si="87"/>
        <v>41650.90047453704</v>
      </c>
    </row>
    <row r="2759" spans="1:17" hidden="1" x14ac:dyDescent="0.3">
      <c r="A2759" s="7">
        <v>2757</v>
      </c>
      <c r="B2759" s="3">
        <v>1500</v>
      </c>
      <c r="C2759" s="5">
        <v>10</v>
      </c>
      <c r="D2759" t="s">
        <v>1754</v>
      </c>
      <c r="E2759" t="s">
        <v>1757</v>
      </c>
      <c r="F2759">
        <v>1470498332</v>
      </c>
      <c r="G2759">
        <v>1469202332</v>
      </c>
      <c r="H2759" t="b">
        <v>0</v>
      </c>
      <c r="I2759">
        <v>2</v>
      </c>
      <c r="J2759" t="b">
        <v>0</v>
      </c>
      <c r="K2759" t="s">
        <v>1835</v>
      </c>
      <c r="L2759">
        <f>ROUND(C2759/B2759*100,0)</f>
        <v>1</v>
      </c>
      <c r="M2759">
        <f>IFERROR(ROUND(C2759/I2759,2),0)</f>
        <v>5</v>
      </c>
      <c r="N2759" t="s">
        <v>1860</v>
      </c>
      <c r="O2759" t="s">
        <v>1895</v>
      </c>
      <c r="P2759" s="10">
        <f t="shared" si="86"/>
        <v>42573.65662037037</v>
      </c>
      <c r="Q2759" s="10">
        <f t="shared" si="87"/>
        <v>42588.65662037037</v>
      </c>
    </row>
    <row r="2760" spans="1:17" hidden="1" x14ac:dyDescent="0.3">
      <c r="A2760" s="7">
        <v>2758</v>
      </c>
      <c r="B2760" s="3">
        <v>2000</v>
      </c>
      <c r="C2760" s="5">
        <v>234</v>
      </c>
      <c r="D2760" t="s">
        <v>1754</v>
      </c>
      <c r="E2760" t="s">
        <v>1759</v>
      </c>
      <c r="F2760">
        <v>1476095783</v>
      </c>
      <c r="G2760">
        <v>1474886183</v>
      </c>
      <c r="H2760" t="b">
        <v>0</v>
      </c>
      <c r="I2760">
        <v>6</v>
      </c>
      <c r="J2760" t="b">
        <v>0</v>
      </c>
      <c r="K2760" t="s">
        <v>1835</v>
      </c>
      <c r="L2760">
        <f>ROUND(C2760/B2760*100,0)</f>
        <v>12</v>
      </c>
      <c r="M2760">
        <f>IFERROR(ROUND(C2760/I2760,2),0)</f>
        <v>39</v>
      </c>
      <c r="N2760" t="s">
        <v>1860</v>
      </c>
      <c r="O2760" t="s">
        <v>1895</v>
      </c>
      <c r="P2760" s="10">
        <f t="shared" si="86"/>
        <v>42639.441932870366</v>
      </c>
      <c r="Q2760" s="10">
        <f t="shared" si="87"/>
        <v>42653.441932870366</v>
      </c>
    </row>
    <row r="2761" spans="1:17" hidden="1" x14ac:dyDescent="0.3">
      <c r="A2761" s="7">
        <v>2759</v>
      </c>
      <c r="B2761" s="3">
        <v>1000</v>
      </c>
      <c r="C2761" s="5">
        <v>105</v>
      </c>
      <c r="D2761" t="s">
        <v>1754</v>
      </c>
      <c r="E2761" t="s">
        <v>1759</v>
      </c>
      <c r="F2761">
        <v>1468658866</v>
      </c>
      <c r="G2761">
        <v>1464943666</v>
      </c>
      <c r="H2761" t="b">
        <v>0</v>
      </c>
      <c r="I2761">
        <v>2</v>
      </c>
      <c r="J2761" t="b">
        <v>0</v>
      </c>
      <c r="K2761" t="s">
        <v>1835</v>
      </c>
      <c r="L2761">
        <f>ROUND(C2761/B2761*100,0)</f>
        <v>11</v>
      </c>
      <c r="M2761">
        <f>IFERROR(ROUND(C2761/I2761,2),0)</f>
        <v>52.5</v>
      </c>
      <c r="N2761" t="s">
        <v>1860</v>
      </c>
      <c r="O2761" t="s">
        <v>1895</v>
      </c>
      <c r="P2761" s="10">
        <f t="shared" si="86"/>
        <v>42524.36650462963</v>
      </c>
      <c r="Q2761" s="10">
        <f t="shared" si="87"/>
        <v>42567.36650462963</v>
      </c>
    </row>
    <row r="2762" spans="1:17" hidden="1" x14ac:dyDescent="0.3">
      <c r="A2762" s="7">
        <v>2760</v>
      </c>
      <c r="B2762" s="3">
        <v>5000</v>
      </c>
      <c r="C2762" s="5">
        <v>0</v>
      </c>
      <c r="D2762" t="s">
        <v>1754</v>
      </c>
      <c r="E2762" t="s">
        <v>1758</v>
      </c>
      <c r="F2762">
        <v>1371726258</v>
      </c>
      <c r="G2762">
        <v>1369134258</v>
      </c>
      <c r="H2762" t="b">
        <v>0</v>
      </c>
      <c r="I2762">
        <v>0</v>
      </c>
      <c r="J2762" t="b">
        <v>0</v>
      </c>
      <c r="K2762" t="s">
        <v>1835</v>
      </c>
      <c r="L2762">
        <f>ROUND(C2762/B2762*100,0)</f>
        <v>0</v>
      </c>
      <c r="M2762">
        <f>IFERROR(ROUND(C2762/I2762,2),0)</f>
        <v>0</v>
      </c>
      <c r="N2762" t="s">
        <v>1860</v>
      </c>
      <c r="O2762" t="s">
        <v>1895</v>
      </c>
      <c r="P2762" s="10">
        <f t="shared" si="86"/>
        <v>41415.461319444446</v>
      </c>
      <c r="Q2762" s="10">
        <f t="shared" si="87"/>
        <v>41445.461319444446</v>
      </c>
    </row>
    <row r="2763" spans="1:17" hidden="1" x14ac:dyDescent="0.3">
      <c r="A2763" s="7">
        <v>2761</v>
      </c>
      <c r="B2763" s="3">
        <v>5000</v>
      </c>
      <c r="C2763" s="5">
        <v>36</v>
      </c>
      <c r="D2763" t="s">
        <v>1754</v>
      </c>
      <c r="E2763" t="s">
        <v>1757</v>
      </c>
      <c r="F2763">
        <v>1357176693</v>
      </c>
      <c r="G2763">
        <v>1354584693</v>
      </c>
      <c r="H2763" t="b">
        <v>0</v>
      </c>
      <c r="I2763">
        <v>4</v>
      </c>
      <c r="J2763" t="b">
        <v>0</v>
      </c>
      <c r="K2763" t="s">
        <v>1835</v>
      </c>
      <c r="L2763">
        <f>ROUND(C2763/B2763*100,0)</f>
        <v>1</v>
      </c>
      <c r="M2763">
        <f>IFERROR(ROUND(C2763/I2763,2),0)</f>
        <v>9</v>
      </c>
      <c r="N2763" t="s">
        <v>1860</v>
      </c>
      <c r="O2763" t="s">
        <v>1895</v>
      </c>
      <c r="P2763" s="10">
        <f t="shared" si="86"/>
        <v>41247.063576388886</v>
      </c>
      <c r="Q2763" s="10">
        <f t="shared" si="87"/>
        <v>41277.063576388886</v>
      </c>
    </row>
    <row r="2764" spans="1:17" hidden="1" x14ac:dyDescent="0.3">
      <c r="A2764" s="7">
        <v>2762</v>
      </c>
      <c r="B2764" s="3">
        <v>3250</v>
      </c>
      <c r="C2764" s="5">
        <v>25</v>
      </c>
      <c r="D2764" t="s">
        <v>1754</v>
      </c>
      <c r="E2764" t="s">
        <v>1757</v>
      </c>
      <c r="F2764">
        <v>1332114795</v>
      </c>
      <c r="G2764">
        <v>1326934395</v>
      </c>
      <c r="H2764" t="b">
        <v>0</v>
      </c>
      <c r="I2764">
        <v>1</v>
      </c>
      <c r="J2764" t="b">
        <v>0</v>
      </c>
      <c r="K2764" t="s">
        <v>1835</v>
      </c>
      <c r="L2764">
        <f>ROUND(C2764/B2764*100,0)</f>
        <v>1</v>
      </c>
      <c r="M2764">
        <f>IFERROR(ROUND(C2764/I2764,2),0)</f>
        <v>25</v>
      </c>
      <c r="N2764" t="s">
        <v>1860</v>
      </c>
      <c r="O2764" t="s">
        <v>1895</v>
      </c>
      <c r="P2764" s="10">
        <f t="shared" si="86"/>
        <v>40927.036979166667</v>
      </c>
      <c r="Q2764" s="10">
        <f t="shared" si="87"/>
        <v>40986.995312500003</v>
      </c>
    </row>
    <row r="2765" spans="1:17" hidden="1" x14ac:dyDescent="0.3">
      <c r="A2765" s="7">
        <v>2763</v>
      </c>
      <c r="B2765" s="3">
        <v>39400</v>
      </c>
      <c r="C2765" s="5">
        <v>90</v>
      </c>
      <c r="D2765" t="s">
        <v>1754</v>
      </c>
      <c r="E2765" t="s">
        <v>1757</v>
      </c>
      <c r="F2765">
        <v>1369403684</v>
      </c>
      <c r="G2765">
        <v>1365515684</v>
      </c>
      <c r="H2765" t="b">
        <v>0</v>
      </c>
      <c r="I2765">
        <v>3</v>
      </c>
      <c r="J2765" t="b">
        <v>0</v>
      </c>
      <c r="K2765" t="s">
        <v>1835</v>
      </c>
      <c r="L2765">
        <f>ROUND(C2765/B2765*100,0)</f>
        <v>0</v>
      </c>
      <c r="M2765">
        <f>IFERROR(ROUND(C2765/I2765,2),0)</f>
        <v>30</v>
      </c>
      <c r="N2765" t="s">
        <v>1860</v>
      </c>
      <c r="O2765" t="s">
        <v>1895</v>
      </c>
      <c r="P2765" s="10">
        <f t="shared" si="86"/>
        <v>41373.579675925925</v>
      </c>
      <c r="Q2765" s="10">
        <f t="shared" si="87"/>
        <v>41418.579675925925</v>
      </c>
    </row>
    <row r="2766" spans="1:17" hidden="1" x14ac:dyDescent="0.3">
      <c r="A2766" s="7">
        <v>2764</v>
      </c>
      <c r="B2766" s="3">
        <v>4000</v>
      </c>
      <c r="C2766" s="5">
        <v>45</v>
      </c>
      <c r="D2766" t="s">
        <v>1754</v>
      </c>
      <c r="E2766" t="s">
        <v>1757</v>
      </c>
      <c r="F2766">
        <v>1338404400</v>
      </c>
      <c r="G2766">
        <v>1335855631</v>
      </c>
      <c r="H2766" t="b">
        <v>0</v>
      </c>
      <c r="I2766">
        <v>4</v>
      </c>
      <c r="J2766" t="b">
        <v>0</v>
      </c>
      <c r="K2766" t="s">
        <v>1835</v>
      </c>
      <c r="L2766">
        <f>ROUND(C2766/B2766*100,0)</f>
        <v>1</v>
      </c>
      <c r="M2766">
        <f>IFERROR(ROUND(C2766/I2766,2),0)</f>
        <v>11.25</v>
      </c>
      <c r="N2766" t="s">
        <v>1860</v>
      </c>
      <c r="O2766" t="s">
        <v>1895</v>
      </c>
      <c r="P2766" s="10">
        <f t="shared" si="86"/>
        <v>41030.292025462964</v>
      </c>
      <c r="Q2766" s="10">
        <f t="shared" si="87"/>
        <v>41059.791666666664</v>
      </c>
    </row>
    <row r="2767" spans="1:17" hidden="1" x14ac:dyDescent="0.3">
      <c r="A2767" s="7">
        <v>2765</v>
      </c>
      <c r="B2767" s="3">
        <v>4000</v>
      </c>
      <c r="C2767" s="5">
        <v>0</v>
      </c>
      <c r="D2767" t="s">
        <v>1754</v>
      </c>
      <c r="E2767" t="s">
        <v>1757</v>
      </c>
      <c r="F2767">
        <v>1351432428</v>
      </c>
      <c r="G2767">
        <v>1350050028</v>
      </c>
      <c r="H2767" t="b">
        <v>0</v>
      </c>
      <c r="I2767">
        <v>0</v>
      </c>
      <c r="J2767" t="b">
        <v>0</v>
      </c>
      <c r="K2767" t="s">
        <v>1835</v>
      </c>
      <c r="L2767">
        <f>ROUND(C2767/B2767*100,0)</f>
        <v>0</v>
      </c>
      <c r="M2767">
        <f>IFERROR(ROUND(C2767/I2767,2),0)</f>
        <v>0</v>
      </c>
      <c r="N2767" t="s">
        <v>1860</v>
      </c>
      <c r="O2767" t="s">
        <v>1895</v>
      </c>
      <c r="P2767" s="10">
        <f t="shared" si="86"/>
        <v>41194.579027777778</v>
      </c>
      <c r="Q2767" s="10">
        <f t="shared" si="87"/>
        <v>41210.579027777778</v>
      </c>
    </row>
    <row r="2768" spans="1:17" hidden="1" x14ac:dyDescent="0.3">
      <c r="A2768" s="7">
        <v>2766</v>
      </c>
      <c r="B2768" s="3">
        <v>5000</v>
      </c>
      <c r="C2768" s="5">
        <v>100</v>
      </c>
      <c r="D2768" t="s">
        <v>1754</v>
      </c>
      <c r="E2768" t="s">
        <v>1757</v>
      </c>
      <c r="F2768">
        <v>1313078518</v>
      </c>
      <c r="G2768">
        <v>1310486518</v>
      </c>
      <c r="H2768" t="b">
        <v>0</v>
      </c>
      <c r="I2768">
        <v>4</v>
      </c>
      <c r="J2768" t="b">
        <v>0</v>
      </c>
      <c r="K2768" t="s">
        <v>1835</v>
      </c>
      <c r="L2768">
        <f>ROUND(C2768/B2768*100,0)</f>
        <v>2</v>
      </c>
      <c r="M2768">
        <f>IFERROR(ROUND(C2768/I2768,2),0)</f>
        <v>25</v>
      </c>
      <c r="N2768" t="s">
        <v>1860</v>
      </c>
      <c r="O2768" t="s">
        <v>1895</v>
      </c>
      <c r="P2768" s="10">
        <f t="shared" si="86"/>
        <v>40736.668032407404</v>
      </c>
      <c r="Q2768" s="10">
        <f t="shared" si="87"/>
        <v>40766.668032407404</v>
      </c>
    </row>
    <row r="2769" spans="1:17" hidden="1" x14ac:dyDescent="0.3">
      <c r="A2769" s="7">
        <v>2767</v>
      </c>
      <c r="B2769" s="3">
        <v>4000</v>
      </c>
      <c r="C2769" s="5">
        <v>34</v>
      </c>
      <c r="D2769" t="s">
        <v>1754</v>
      </c>
      <c r="E2769" t="s">
        <v>1762</v>
      </c>
      <c r="F2769">
        <v>1439766050</v>
      </c>
      <c r="G2769">
        <v>1434582050</v>
      </c>
      <c r="H2769" t="b">
        <v>0</v>
      </c>
      <c r="I2769">
        <v>3</v>
      </c>
      <c r="J2769" t="b">
        <v>0</v>
      </c>
      <c r="K2769" t="s">
        <v>1835</v>
      </c>
      <c r="L2769">
        <f>ROUND(C2769/B2769*100,0)</f>
        <v>1</v>
      </c>
      <c r="M2769">
        <f>IFERROR(ROUND(C2769/I2769,2),0)</f>
        <v>11.33</v>
      </c>
      <c r="N2769" t="s">
        <v>1860</v>
      </c>
      <c r="O2769" t="s">
        <v>1895</v>
      </c>
      <c r="P2769" s="10">
        <f t="shared" si="86"/>
        <v>42172.958912037036</v>
      </c>
      <c r="Q2769" s="10">
        <f t="shared" si="87"/>
        <v>42232.958912037036</v>
      </c>
    </row>
    <row r="2770" spans="1:17" hidden="1" x14ac:dyDescent="0.3">
      <c r="A2770" s="7">
        <v>2768</v>
      </c>
      <c r="B2770" s="3">
        <v>7000</v>
      </c>
      <c r="C2770" s="5">
        <v>1002</v>
      </c>
      <c r="D2770" t="s">
        <v>1754</v>
      </c>
      <c r="E2770" t="s">
        <v>1757</v>
      </c>
      <c r="F2770">
        <v>1333028723</v>
      </c>
      <c r="G2770">
        <v>1330440323</v>
      </c>
      <c r="H2770" t="b">
        <v>0</v>
      </c>
      <c r="I2770">
        <v>34</v>
      </c>
      <c r="J2770" t="b">
        <v>0</v>
      </c>
      <c r="K2770" t="s">
        <v>1835</v>
      </c>
      <c r="L2770">
        <f>ROUND(C2770/B2770*100,0)</f>
        <v>14</v>
      </c>
      <c r="M2770">
        <f>IFERROR(ROUND(C2770/I2770,2),0)</f>
        <v>29.47</v>
      </c>
      <c r="N2770" t="s">
        <v>1860</v>
      </c>
      <c r="O2770" t="s">
        <v>1895</v>
      </c>
      <c r="P2770" s="10">
        <f t="shared" si="86"/>
        <v>40967.614849537036</v>
      </c>
      <c r="Q2770" s="10">
        <f t="shared" si="87"/>
        <v>40997.573182870372</v>
      </c>
    </row>
    <row r="2771" spans="1:17" hidden="1" x14ac:dyDescent="0.3">
      <c r="A2771" s="7">
        <v>2769</v>
      </c>
      <c r="B2771" s="3">
        <v>800</v>
      </c>
      <c r="C2771" s="5">
        <v>2</v>
      </c>
      <c r="D2771" t="s">
        <v>1754</v>
      </c>
      <c r="E2771" t="s">
        <v>1758</v>
      </c>
      <c r="F2771">
        <v>1401997790</v>
      </c>
      <c r="G2771">
        <v>1397677790</v>
      </c>
      <c r="H2771" t="b">
        <v>0</v>
      </c>
      <c r="I2771">
        <v>2</v>
      </c>
      <c r="J2771" t="b">
        <v>0</v>
      </c>
      <c r="K2771" t="s">
        <v>1835</v>
      </c>
      <c r="L2771">
        <f>ROUND(C2771/B2771*100,0)</f>
        <v>0</v>
      </c>
      <c r="M2771">
        <f>IFERROR(ROUND(C2771/I2771,2),0)</f>
        <v>1</v>
      </c>
      <c r="N2771" t="s">
        <v>1860</v>
      </c>
      <c r="O2771" t="s">
        <v>1895</v>
      </c>
      <c r="P2771" s="10">
        <f t="shared" si="86"/>
        <v>41745.826273148145</v>
      </c>
      <c r="Q2771" s="10">
        <f t="shared" si="87"/>
        <v>41795.826273148145</v>
      </c>
    </row>
    <row r="2772" spans="1:17" hidden="1" x14ac:dyDescent="0.3">
      <c r="A2772" s="7">
        <v>2770</v>
      </c>
      <c r="B2772" s="3">
        <v>20000</v>
      </c>
      <c r="C2772" s="5">
        <v>2082.25</v>
      </c>
      <c r="D2772" t="s">
        <v>1754</v>
      </c>
      <c r="E2772" t="s">
        <v>1757</v>
      </c>
      <c r="F2772">
        <v>1395158130</v>
      </c>
      <c r="G2772">
        <v>1392569730</v>
      </c>
      <c r="H2772" t="b">
        <v>0</v>
      </c>
      <c r="I2772">
        <v>33</v>
      </c>
      <c r="J2772" t="b">
        <v>0</v>
      </c>
      <c r="K2772" t="s">
        <v>1835</v>
      </c>
      <c r="L2772">
        <f>ROUND(C2772/B2772*100,0)</f>
        <v>10</v>
      </c>
      <c r="M2772">
        <f>IFERROR(ROUND(C2772/I2772,2),0)</f>
        <v>63.1</v>
      </c>
      <c r="N2772" t="s">
        <v>1860</v>
      </c>
      <c r="O2772" t="s">
        <v>1895</v>
      </c>
      <c r="P2772" s="10">
        <f t="shared" si="86"/>
        <v>41686.705208333333</v>
      </c>
      <c r="Q2772" s="10">
        <f t="shared" si="87"/>
        <v>41716.663541666669</v>
      </c>
    </row>
    <row r="2773" spans="1:17" hidden="1" x14ac:dyDescent="0.3">
      <c r="A2773" s="7">
        <v>2771</v>
      </c>
      <c r="B2773" s="3">
        <v>19980</v>
      </c>
      <c r="C2773" s="5">
        <v>0</v>
      </c>
      <c r="D2773" t="s">
        <v>1754</v>
      </c>
      <c r="E2773" t="s">
        <v>1757</v>
      </c>
      <c r="F2773">
        <v>1359738000</v>
      </c>
      <c r="G2773">
        <v>1355489140</v>
      </c>
      <c r="H2773" t="b">
        <v>0</v>
      </c>
      <c r="I2773">
        <v>0</v>
      </c>
      <c r="J2773" t="b">
        <v>0</v>
      </c>
      <c r="K2773" t="s">
        <v>1835</v>
      </c>
      <c r="L2773">
        <f>ROUND(C2773/B2773*100,0)</f>
        <v>0</v>
      </c>
      <c r="M2773">
        <f>IFERROR(ROUND(C2773/I2773,2),0)</f>
        <v>0</v>
      </c>
      <c r="N2773" t="s">
        <v>1860</v>
      </c>
      <c r="O2773" t="s">
        <v>1895</v>
      </c>
      <c r="P2773" s="10">
        <f t="shared" si="86"/>
        <v>41257.531712962962</v>
      </c>
      <c r="Q2773" s="10">
        <f t="shared" si="87"/>
        <v>41306.708333333336</v>
      </c>
    </row>
    <row r="2774" spans="1:17" hidden="1" x14ac:dyDescent="0.3">
      <c r="A2774" s="7">
        <v>2772</v>
      </c>
      <c r="B2774" s="3">
        <v>8000</v>
      </c>
      <c r="C2774" s="5">
        <v>0</v>
      </c>
      <c r="D2774" t="s">
        <v>1754</v>
      </c>
      <c r="E2774" t="s">
        <v>1757</v>
      </c>
      <c r="F2774">
        <v>1381006294</v>
      </c>
      <c r="G2774">
        <v>1379710294</v>
      </c>
      <c r="H2774" t="b">
        <v>0</v>
      </c>
      <c r="I2774">
        <v>0</v>
      </c>
      <c r="J2774" t="b">
        <v>0</v>
      </c>
      <c r="K2774" t="s">
        <v>1835</v>
      </c>
      <c r="L2774">
        <f>ROUND(C2774/B2774*100,0)</f>
        <v>0</v>
      </c>
      <c r="M2774">
        <f>IFERROR(ROUND(C2774/I2774,2),0)</f>
        <v>0</v>
      </c>
      <c r="N2774" t="s">
        <v>1860</v>
      </c>
      <c r="O2774" t="s">
        <v>1895</v>
      </c>
      <c r="P2774" s="10">
        <f t="shared" si="86"/>
        <v>41537.869143518517</v>
      </c>
      <c r="Q2774" s="10">
        <f t="shared" si="87"/>
        <v>41552.869143518517</v>
      </c>
    </row>
    <row r="2775" spans="1:17" hidden="1" x14ac:dyDescent="0.3">
      <c r="A2775" s="7">
        <v>2773</v>
      </c>
      <c r="B2775" s="3">
        <v>530</v>
      </c>
      <c r="C2775" s="5">
        <v>1</v>
      </c>
      <c r="D2775" t="s">
        <v>1754</v>
      </c>
      <c r="E2775" t="s">
        <v>1762</v>
      </c>
      <c r="F2775">
        <v>1461530721</v>
      </c>
      <c r="G2775">
        <v>1460666721</v>
      </c>
      <c r="H2775" t="b">
        <v>0</v>
      </c>
      <c r="I2775">
        <v>1</v>
      </c>
      <c r="J2775" t="b">
        <v>0</v>
      </c>
      <c r="K2775" t="s">
        <v>1835</v>
      </c>
      <c r="L2775">
        <f>ROUND(C2775/B2775*100,0)</f>
        <v>0</v>
      </c>
      <c r="M2775">
        <f>IFERROR(ROUND(C2775/I2775,2),0)</f>
        <v>1</v>
      </c>
      <c r="N2775" t="s">
        <v>1860</v>
      </c>
      <c r="O2775" t="s">
        <v>1895</v>
      </c>
      <c r="P2775" s="10">
        <f t="shared" si="86"/>
        <v>42474.86482638889</v>
      </c>
      <c r="Q2775" s="10">
        <f t="shared" si="87"/>
        <v>42484.86482638889</v>
      </c>
    </row>
    <row r="2776" spans="1:17" hidden="1" x14ac:dyDescent="0.3">
      <c r="A2776" s="7">
        <v>2774</v>
      </c>
      <c r="B2776" s="3">
        <v>4000</v>
      </c>
      <c r="C2776" s="5">
        <v>570</v>
      </c>
      <c r="D2776" t="s">
        <v>1754</v>
      </c>
      <c r="E2776" t="s">
        <v>1757</v>
      </c>
      <c r="F2776">
        <v>1362711728</v>
      </c>
      <c r="G2776">
        <v>1360119728</v>
      </c>
      <c r="H2776" t="b">
        <v>0</v>
      </c>
      <c r="I2776">
        <v>13</v>
      </c>
      <c r="J2776" t="b">
        <v>0</v>
      </c>
      <c r="K2776" t="s">
        <v>1835</v>
      </c>
      <c r="L2776">
        <f>ROUND(C2776/B2776*100,0)</f>
        <v>14</v>
      </c>
      <c r="M2776">
        <f>IFERROR(ROUND(C2776/I2776,2),0)</f>
        <v>43.85</v>
      </c>
      <c r="N2776" t="s">
        <v>1860</v>
      </c>
      <c r="O2776" t="s">
        <v>1895</v>
      </c>
      <c r="P2776" s="10">
        <f t="shared" si="86"/>
        <v>41311.126481481479</v>
      </c>
      <c r="Q2776" s="10">
        <f t="shared" si="87"/>
        <v>41341.126481481479</v>
      </c>
    </row>
    <row r="2777" spans="1:17" hidden="1" x14ac:dyDescent="0.3">
      <c r="A2777" s="7">
        <v>2775</v>
      </c>
      <c r="B2777" s="3">
        <v>5000</v>
      </c>
      <c r="C2777" s="5">
        <v>150</v>
      </c>
      <c r="D2777" t="s">
        <v>1754</v>
      </c>
      <c r="E2777" t="s">
        <v>1757</v>
      </c>
      <c r="F2777">
        <v>1323994754</v>
      </c>
      <c r="G2777">
        <v>1321402754</v>
      </c>
      <c r="H2777" t="b">
        <v>0</v>
      </c>
      <c r="I2777">
        <v>2</v>
      </c>
      <c r="J2777" t="b">
        <v>0</v>
      </c>
      <c r="K2777" t="s">
        <v>1835</v>
      </c>
      <c r="L2777">
        <f>ROUND(C2777/B2777*100,0)</f>
        <v>3</v>
      </c>
      <c r="M2777">
        <f>IFERROR(ROUND(C2777/I2777,2),0)</f>
        <v>75</v>
      </c>
      <c r="N2777" t="s">
        <v>1860</v>
      </c>
      <c r="O2777" t="s">
        <v>1895</v>
      </c>
      <c r="P2777" s="10">
        <f t="shared" si="86"/>
        <v>40863.013356481482</v>
      </c>
      <c r="Q2777" s="10">
        <f t="shared" si="87"/>
        <v>40893.013356481482</v>
      </c>
    </row>
    <row r="2778" spans="1:17" hidden="1" x14ac:dyDescent="0.3">
      <c r="A2778" s="7">
        <v>2776</v>
      </c>
      <c r="B2778" s="3">
        <v>21000</v>
      </c>
      <c r="C2778" s="5">
        <v>1655</v>
      </c>
      <c r="D2778" t="s">
        <v>1754</v>
      </c>
      <c r="E2778" t="s">
        <v>1757</v>
      </c>
      <c r="F2778">
        <v>1434092876</v>
      </c>
      <c r="G2778">
        <v>1431414476</v>
      </c>
      <c r="H2778" t="b">
        <v>0</v>
      </c>
      <c r="I2778">
        <v>36</v>
      </c>
      <c r="J2778" t="b">
        <v>0</v>
      </c>
      <c r="K2778" t="s">
        <v>1835</v>
      </c>
      <c r="L2778">
        <f>ROUND(C2778/B2778*100,0)</f>
        <v>8</v>
      </c>
      <c r="M2778">
        <f>IFERROR(ROUND(C2778/I2778,2),0)</f>
        <v>45.97</v>
      </c>
      <c r="N2778" t="s">
        <v>1860</v>
      </c>
      <c r="O2778" t="s">
        <v>1895</v>
      </c>
      <c r="P2778" s="10">
        <f t="shared" si="86"/>
        <v>42136.297175925924</v>
      </c>
      <c r="Q2778" s="10">
        <f t="shared" si="87"/>
        <v>42167.297175925924</v>
      </c>
    </row>
    <row r="2779" spans="1:17" hidden="1" x14ac:dyDescent="0.3">
      <c r="A2779" s="7">
        <v>2777</v>
      </c>
      <c r="B2779" s="3">
        <v>3000</v>
      </c>
      <c r="C2779" s="5">
        <v>10</v>
      </c>
      <c r="D2779" t="s">
        <v>1754</v>
      </c>
      <c r="E2779" t="s">
        <v>1757</v>
      </c>
      <c r="F2779">
        <v>1437149004</v>
      </c>
      <c r="G2779">
        <v>1434557004</v>
      </c>
      <c r="H2779" t="b">
        <v>0</v>
      </c>
      <c r="I2779">
        <v>1</v>
      </c>
      <c r="J2779" t="b">
        <v>0</v>
      </c>
      <c r="K2779" t="s">
        <v>1835</v>
      </c>
      <c r="L2779">
        <f>ROUND(C2779/B2779*100,0)</f>
        <v>0</v>
      </c>
      <c r="M2779">
        <f>IFERROR(ROUND(C2779/I2779,2),0)</f>
        <v>10</v>
      </c>
      <c r="N2779" t="s">
        <v>1860</v>
      </c>
      <c r="O2779" t="s">
        <v>1895</v>
      </c>
      <c r="P2779" s="10">
        <f t="shared" si="86"/>
        <v>42172.669027777782</v>
      </c>
      <c r="Q2779" s="10">
        <f t="shared" si="87"/>
        <v>42202.669027777782</v>
      </c>
    </row>
    <row r="2780" spans="1:17" hidden="1" x14ac:dyDescent="0.3">
      <c r="A2780" s="7">
        <v>2778</v>
      </c>
      <c r="B2780" s="3">
        <v>5500</v>
      </c>
      <c r="C2780" s="5">
        <v>1405</v>
      </c>
      <c r="D2780" t="s">
        <v>1754</v>
      </c>
      <c r="E2780" t="s">
        <v>1757</v>
      </c>
      <c r="F2780">
        <v>1409009306</v>
      </c>
      <c r="G2780">
        <v>1406417306</v>
      </c>
      <c r="H2780" t="b">
        <v>0</v>
      </c>
      <c r="I2780">
        <v>15</v>
      </c>
      <c r="J2780" t="b">
        <v>0</v>
      </c>
      <c r="K2780" t="s">
        <v>1835</v>
      </c>
      <c r="L2780">
        <f>ROUND(C2780/B2780*100,0)</f>
        <v>26</v>
      </c>
      <c r="M2780">
        <f>IFERROR(ROUND(C2780/I2780,2),0)</f>
        <v>93.67</v>
      </c>
      <c r="N2780" t="s">
        <v>1860</v>
      </c>
      <c r="O2780" t="s">
        <v>1895</v>
      </c>
      <c r="P2780" s="10">
        <f t="shared" si="86"/>
        <v>41846.978078703702</v>
      </c>
      <c r="Q2780" s="10">
        <f t="shared" si="87"/>
        <v>41876.978078703702</v>
      </c>
    </row>
    <row r="2781" spans="1:17" hidden="1" x14ac:dyDescent="0.3">
      <c r="A2781" s="7">
        <v>2779</v>
      </c>
      <c r="B2781" s="3">
        <v>2500</v>
      </c>
      <c r="C2781" s="5">
        <v>53</v>
      </c>
      <c r="D2781" t="s">
        <v>1754</v>
      </c>
      <c r="E2781" t="s">
        <v>1757</v>
      </c>
      <c r="F2781">
        <v>1448204621</v>
      </c>
      <c r="G2781">
        <v>1445609021</v>
      </c>
      <c r="H2781" t="b">
        <v>0</v>
      </c>
      <c r="I2781">
        <v>1</v>
      </c>
      <c r="J2781" t="b">
        <v>0</v>
      </c>
      <c r="K2781" t="s">
        <v>1835</v>
      </c>
      <c r="L2781">
        <f>ROUND(C2781/B2781*100,0)</f>
        <v>2</v>
      </c>
      <c r="M2781">
        <f>IFERROR(ROUND(C2781/I2781,2),0)</f>
        <v>53</v>
      </c>
      <c r="N2781" t="s">
        <v>1860</v>
      </c>
      <c r="O2781" t="s">
        <v>1895</v>
      </c>
      <c r="P2781" s="10">
        <f t="shared" si="86"/>
        <v>42300.585891203707</v>
      </c>
      <c r="Q2781" s="10">
        <f t="shared" si="87"/>
        <v>42330.627557870372</v>
      </c>
    </row>
    <row r="2782" spans="1:17" hidden="1" x14ac:dyDescent="0.3">
      <c r="A2782" s="7">
        <v>2780</v>
      </c>
      <c r="B2782" s="3">
        <v>100000</v>
      </c>
      <c r="C2782" s="5">
        <v>0</v>
      </c>
      <c r="D2782" t="s">
        <v>1754</v>
      </c>
      <c r="E2782" t="s">
        <v>1770</v>
      </c>
      <c r="F2782">
        <v>1489142688</v>
      </c>
      <c r="G2782">
        <v>1486550688</v>
      </c>
      <c r="H2782" t="b">
        <v>0</v>
      </c>
      <c r="I2782">
        <v>0</v>
      </c>
      <c r="J2782" t="b">
        <v>0</v>
      </c>
      <c r="K2782" t="s">
        <v>1835</v>
      </c>
      <c r="L2782">
        <f>ROUND(C2782/B2782*100,0)</f>
        <v>0</v>
      </c>
      <c r="M2782">
        <f>IFERROR(ROUND(C2782/I2782,2),0)</f>
        <v>0</v>
      </c>
      <c r="N2782" t="s">
        <v>1860</v>
      </c>
      <c r="O2782" t="s">
        <v>1895</v>
      </c>
      <c r="P2782" s="10">
        <f t="shared" si="86"/>
        <v>42774.447777777779</v>
      </c>
      <c r="Q2782" s="10">
        <f t="shared" si="87"/>
        <v>42804.447777777779</v>
      </c>
    </row>
    <row r="2783" spans="1:17" x14ac:dyDescent="0.3">
      <c r="A2783" s="7">
        <v>2781</v>
      </c>
      <c r="B2783" s="3">
        <v>1250</v>
      </c>
      <c r="C2783" s="5">
        <v>1316</v>
      </c>
      <c r="D2783" t="s">
        <v>1752</v>
      </c>
      <c r="E2783" t="s">
        <v>1757</v>
      </c>
      <c r="F2783">
        <v>1423724400</v>
      </c>
      <c r="G2783">
        <v>1421274954</v>
      </c>
      <c r="H2783" t="b">
        <v>0</v>
      </c>
      <c r="I2783">
        <v>28</v>
      </c>
      <c r="J2783" t="b">
        <v>1</v>
      </c>
      <c r="K2783" t="s">
        <v>1802</v>
      </c>
      <c r="L2783">
        <f>ROUND(C2783/B2783*100,0)</f>
        <v>105</v>
      </c>
      <c r="M2783">
        <f>IFERROR(ROUND(C2783/I2783,2),0)</f>
        <v>47</v>
      </c>
      <c r="N2783" t="s">
        <v>1841</v>
      </c>
      <c r="O2783" t="s">
        <v>1842</v>
      </c>
      <c r="P2783" s="10">
        <f t="shared" si="86"/>
        <v>42018.94159722222</v>
      </c>
      <c r="Q2783" s="10">
        <f t="shared" si="87"/>
        <v>42047.291666666672</v>
      </c>
    </row>
    <row r="2784" spans="1:17" x14ac:dyDescent="0.3">
      <c r="A2784" s="7">
        <v>2782</v>
      </c>
      <c r="B2784" s="3">
        <v>1000</v>
      </c>
      <c r="C2784" s="5">
        <v>1200</v>
      </c>
      <c r="D2784" t="s">
        <v>1752</v>
      </c>
      <c r="E2784" t="s">
        <v>1757</v>
      </c>
      <c r="F2784">
        <v>1424149140</v>
      </c>
      <c r="G2784">
        <v>1421964718</v>
      </c>
      <c r="H2784" t="b">
        <v>0</v>
      </c>
      <c r="I2784">
        <v>18</v>
      </c>
      <c r="J2784" t="b">
        <v>1</v>
      </c>
      <c r="K2784" t="s">
        <v>1802</v>
      </c>
      <c r="L2784">
        <f>ROUND(C2784/B2784*100,0)</f>
        <v>120</v>
      </c>
      <c r="M2784">
        <f>IFERROR(ROUND(C2784/I2784,2),0)</f>
        <v>66.67</v>
      </c>
      <c r="N2784" t="s">
        <v>1841</v>
      </c>
      <c r="O2784" t="s">
        <v>1842</v>
      </c>
      <c r="P2784" s="10">
        <f t="shared" si="86"/>
        <v>42026.924976851849</v>
      </c>
      <c r="Q2784" s="10">
        <f t="shared" si="87"/>
        <v>42052.207638888889</v>
      </c>
    </row>
    <row r="2785" spans="1:17" x14ac:dyDescent="0.3">
      <c r="A2785" s="7">
        <v>2783</v>
      </c>
      <c r="B2785" s="3">
        <v>1000</v>
      </c>
      <c r="C2785" s="5">
        <v>1145</v>
      </c>
      <c r="D2785" t="s">
        <v>1752</v>
      </c>
      <c r="E2785" t="s">
        <v>1758</v>
      </c>
      <c r="F2785">
        <v>1429793446</v>
      </c>
      <c r="G2785">
        <v>1428583846</v>
      </c>
      <c r="H2785" t="b">
        <v>0</v>
      </c>
      <c r="I2785">
        <v>61</v>
      </c>
      <c r="J2785" t="b">
        <v>1</v>
      </c>
      <c r="K2785" t="s">
        <v>1802</v>
      </c>
      <c r="L2785">
        <f>ROUND(C2785/B2785*100,0)</f>
        <v>115</v>
      </c>
      <c r="M2785">
        <f>IFERROR(ROUND(C2785/I2785,2),0)</f>
        <v>18.77</v>
      </c>
      <c r="N2785" t="s">
        <v>1841</v>
      </c>
      <c r="O2785" t="s">
        <v>1842</v>
      </c>
      <c r="P2785" s="10">
        <f t="shared" si="86"/>
        <v>42103.535254629634</v>
      </c>
      <c r="Q2785" s="10">
        <f t="shared" si="87"/>
        <v>42117.535254629634</v>
      </c>
    </row>
    <row r="2786" spans="1:17" x14ac:dyDescent="0.3">
      <c r="A2786" s="7">
        <v>2784</v>
      </c>
      <c r="B2786" s="3">
        <v>6000</v>
      </c>
      <c r="C2786" s="5">
        <v>7140</v>
      </c>
      <c r="D2786" t="s">
        <v>1752</v>
      </c>
      <c r="E2786" t="s">
        <v>1757</v>
      </c>
      <c r="F2786">
        <v>1414608843</v>
      </c>
      <c r="G2786">
        <v>1412794443</v>
      </c>
      <c r="H2786" t="b">
        <v>0</v>
      </c>
      <c r="I2786">
        <v>108</v>
      </c>
      <c r="J2786" t="b">
        <v>1</v>
      </c>
      <c r="K2786" t="s">
        <v>1802</v>
      </c>
      <c r="L2786">
        <f>ROUND(C2786/B2786*100,0)</f>
        <v>119</v>
      </c>
      <c r="M2786">
        <f>IFERROR(ROUND(C2786/I2786,2),0)</f>
        <v>66.11</v>
      </c>
      <c r="N2786" t="s">
        <v>1841</v>
      </c>
      <c r="O2786" t="s">
        <v>1842</v>
      </c>
      <c r="P2786" s="10">
        <f t="shared" si="86"/>
        <v>41920.787534722222</v>
      </c>
      <c r="Q2786" s="10">
        <f t="shared" si="87"/>
        <v>41941.787534722222</v>
      </c>
    </row>
    <row r="2787" spans="1:17" x14ac:dyDescent="0.3">
      <c r="A2787" s="7">
        <v>2785</v>
      </c>
      <c r="B2787" s="3">
        <v>5000</v>
      </c>
      <c r="C2787" s="5">
        <v>5234</v>
      </c>
      <c r="D2787" t="s">
        <v>1752</v>
      </c>
      <c r="E2787" t="s">
        <v>1757</v>
      </c>
      <c r="F2787">
        <v>1470430800</v>
      </c>
      <c r="G2787">
        <v>1467865967</v>
      </c>
      <c r="H2787" t="b">
        <v>0</v>
      </c>
      <c r="I2787">
        <v>142</v>
      </c>
      <c r="J2787" t="b">
        <v>1</v>
      </c>
      <c r="K2787" t="s">
        <v>1802</v>
      </c>
      <c r="L2787">
        <f>ROUND(C2787/B2787*100,0)</f>
        <v>105</v>
      </c>
      <c r="M2787">
        <f>IFERROR(ROUND(C2787/I2787,2),0)</f>
        <v>36.86</v>
      </c>
      <c r="N2787" t="s">
        <v>1841</v>
      </c>
      <c r="O2787" t="s">
        <v>1842</v>
      </c>
      <c r="P2787" s="10">
        <f t="shared" si="86"/>
        <v>42558.189432870371</v>
      </c>
      <c r="Q2787" s="10">
        <f t="shared" si="87"/>
        <v>42587.875</v>
      </c>
    </row>
    <row r="2788" spans="1:17" x14ac:dyDescent="0.3">
      <c r="A2788" s="7">
        <v>2786</v>
      </c>
      <c r="B2788" s="3">
        <v>2500</v>
      </c>
      <c r="C2788" s="5">
        <v>2946</v>
      </c>
      <c r="D2788" t="s">
        <v>1752</v>
      </c>
      <c r="E2788" t="s">
        <v>1758</v>
      </c>
      <c r="F2788">
        <v>1404913180</v>
      </c>
      <c r="G2788">
        <v>1403703580</v>
      </c>
      <c r="H2788" t="b">
        <v>0</v>
      </c>
      <c r="I2788">
        <v>74</v>
      </c>
      <c r="J2788" t="b">
        <v>1</v>
      </c>
      <c r="K2788" t="s">
        <v>1802</v>
      </c>
      <c r="L2788">
        <f>ROUND(C2788/B2788*100,0)</f>
        <v>118</v>
      </c>
      <c r="M2788">
        <f>IFERROR(ROUND(C2788/I2788,2),0)</f>
        <v>39.81</v>
      </c>
      <c r="N2788" t="s">
        <v>1841</v>
      </c>
      <c r="O2788" t="s">
        <v>1842</v>
      </c>
      <c r="P2788" s="10">
        <f t="shared" si="86"/>
        <v>41815.569212962961</v>
      </c>
      <c r="Q2788" s="10">
        <f t="shared" si="87"/>
        <v>41829.569212962961</v>
      </c>
    </row>
    <row r="2789" spans="1:17" x14ac:dyDescent="0.3">
      <c r="A2789" s="7">
        <v>2787</v>
      </c>
      <c r="B2789" s="3">
        <v>1000</v>
      </c>
      <c r="C2789" s="5">
        <v>1197</v>
      </c>
      <c r="D2789" t="s">
        <v>1752</v>
      </c>
      <c r="E2789" t="s">
        <v>1757</v>
      </c>
      <c r="F2789">
        <v>1405658752</v>
      </c>
      <c r="G2789">
        <v>1403066752</v>
      </c>
      <c r="H2789" t="b">
        <v>0</v>
      </c>
      <c r="I2789">
        <v>38</v>
      </c>
      <c r="J2789" t="b">
        <v>1</v>
      </c>
      <c r="K2789" t="s">
        <v>1802</v>
      </c>
      <c r="L2789">
        <f>ROUND(C2789/B2789*100,0)</f>
        <v>120</v>
      </c>
      <c r="M2789">
        <f>IFERROR(ROUND(C2789/I2789,2),0)</f>
        <v>31.5</v>
      </c>
      <c r="N2789" t="s">
        <v>1841</v>
      </c>
      <c r="O2789" t="s">
        <v>1842</v>
      </c>
      <c r="P2789" s="10">
        <f t="shared" si="86"/>
        <v>41808.198518518519</v>
      </c>
      <c r="Q2789" s="10">
        <f t="shared" si="87"/>
        <v>41838.198518518519</v>
      </c>
    </row>
    <row r="2790" spans="1:17" x14ac:dyDescent="0.3">
      <c r="A2790" s="7">
        <v>2788</v>
      </c>
      <c r="B2790" s="3">
        <v>2000</v>
      </c>
      <c r="C2790" s="5">
        <v>2050</v>
      </c>
      <c r="D2790" t="s">
        <v>1752</v>
      </c>
      <c r="E2790" t="s">
        <v>1757</v>
      </c>
      <c r="F2790">
        <v>1469811043</v>
      </c>
      <c r="G2790">
        <v>1467219043</v>
      </c>
      <c r="H2790" t="b">
        <v>0</v>
      </c>
      <c r="I2790">
        <v>20</v>
      </c>
      <c r="J2790" t="b">
        <v>1</v>
      </c>
      <c r="K2790" t="s">
        <v>1802</v>
      </c>
      <c r="L2790">
        <f>ROUND(C2790/B2790*100,0)</f>
        <v>103</v>
      </c>
      <c r="M2790">
        <f>IFERROR(ROUND(C2790/I2790,2),0)</f>
        <v>102.5</v>
      </c>
      <c r="N2790" t="s">
        <v>1841</v>
      </c>
      <c r="O2790" t="s">
        <v>1842</v>
      </c>
      <c r="P2790" s="10">
        <f t="shared" si="86"/>
        <v>42550.701886574068</v>
      </c>
      <c r="Q2790" s="10">
        <f t="shared" si="87"/>
        <v>42580.701886574068</v>
      </c>
    </row>
    <row r="2791" spans="1:17" x14ac:dyDescent="0.3">
      <c r="A2791" s="7">
        <v>2789</v>
      </c>
      <c r="B2791" s="3">
        <v>3000</v>
      </c>
      <c r="C2791" s="5">
        <v>3035</v>
      </c>
      <c r="D2791" t="s">
        <v>1752</v>
      </c>
      <c r="E2791" t="s">
        <v>1757</v>
      </c>
      <c r="F2791">
        <v>1426132800</v>
      </c>
      <c r="G2791">
        <v>1424477934</v>
      </c>
      <c r="H2791" t="b">
        <v>0</v>
      </c>
      <c r="I2791">
        <v>24</v>
      </c>
      <c r="J2791" t="b">
        <v>1</v>
      </c>
      <c r="K2791" t="s">
        <v>1802</v>
      </c>
      <c r="L2791">
        <f>ROUND(C2791/B2791*100,0)</f>
        <v>101</v>
      </c>
      <c r="M2791">
        <f>IFERROR(ROUND(C2791/I2791,2),0)</f>
        <v>126.46</v>
      </c>
      <c r="N2791" t="s">
        <v>1841</v>
      </c>
      <c r="O2791" t="s">
        <v>1842</v>
      </c>
      <c r="P2791" s="10">
        <f t="shared" si="86"/>
        <v>42056.013124999998</v>
      </c>
      <c r="Q2791" s="10">
        <f t="shared" si="87"/>
        <v>42075.166666666672</v>
      </c>
    </row>
    <row r="2792" spans="1:17" x14ac:dyDescent="0.3">
      <c r="A2792" s="7">
        <v>2790</v>
      </c>
      <c r="B2792" s="3">
        <v>3000</v>
      </c>
      <c r="C2792" s="5">
        <v>3160</v>
      </c>
      <c r="D2792" t="s">
        <v>1752</v>
      </c>
      <c r="E2792" t="s">
        <v>1757</v>
      </c>
      <c r="F2792">
        <v>1423693903</v>
      </c>
      <c r="G2792">
        <v>1421101903</v>
      </c>
      <c r="H2792" t="b">
        <v>0</v>
      </c>
      <c r="I2792">
        <v>66</v>
      </c>
      <c r="J2792" t="b">
        <v>1</v>
      </c>
      <c r="K2792" t="s">
        <v>1802</v>
      </c>
      <c r="L2792">
        <f>ROUND(C2792/B2792*100,0)</f>
        <v>105</v>
      </c>
      <c r="M2792">
        <f>IFERROR(ROUND(C2792/I2792,2),0)</f>
        <v>47.88</v>
      </c>
      <c r="N2792" t="s">
        <v>1841</v>
      </c>
      <c r="O2792" t="s">
        <v>1842</v>
      </c>
      <c r="P2792" s="10">
        <f t="shared" si="86"/>
        <v>42016.938692129625</v>
      </c>
      <c r="Q2792" s="10">
        <f t="shared" si="87"/>
        <v>42046.938692129625</v>
      </c>
    </row>
    <row r="2793" spans="1:17" x14ac:dyDescent="0.3">
      <c r="A2793" s="7">
        <v>2791</v>
      </c>
      <c r="B2793" s="3">
        <v>2000</v>
      </c>
      <c r="C2793" s="5">
        <v>2050</v>
      </c>
      <c r="D2793" t="s">
        <v>1752</v>
      </c>
      <c r="E2793" t="s">
        <v>1757</v>
      </c>
      <c r="F2793">
        <v>1473393600</v>
      </c>
      <c r="G2793">
        <v>1470778559</v>
      </c>
      <c r="H2793" t="b">
        <v>0</v>
      </c>
      <c r="I2793">
        <v>28</v>
      </c>
      <c r="J2793" t="b">
        <v>1</v>
      </c>
      <c r="K2793" t="s">
        <v>1802</v>
      </c>
      <c r="L2793">
        <f>ROUND(C2793/B2793*100,0)</f>
        <v>103</v>
      </c>
      <c r="M2793">
        <f>IFERROR(ROUND(C2793/I2793,2),0)</f>
        <v>73.209999999999994</v>
      </c>
      <c r="N2793" t="s">
        <v>1841</v>
      </c>
      <c r="O2793" t="s">
        <v>1842</v>
      </c>
      <c r="P2793" s="10">
        <f t="shared" si="86"/>
        <v>42591.899988425925</v>
      </c>
      <c r="Q2793" s="10">
        <f t="shared" si="87"/>
        <v>42622.166666666672</v>
      </c>
    </row>
    <row r="2794" spans="1:17" x14ac:dyDescent="0.3">
      <c r="A2794" s="7">
        <v>2792</v>
      </c>
      <c r="B2794" s="3">
        <v>2000</v>
      </c>
      <c r="C2794" s="5">
        <v>2152</v>
      </c>
      <c r="D2794" t="s">
        <v>1752</v>
      </c>
      <c r="E2794" t="s">
        <v>1757</v>
      </c>
      <c r="F2794">
        <v>1439357559</v>
      </c>
      <c r="G2794">
        <v>1435469559</v>
      </c>
      <c r="H2794" t="b">
        <v>0</v>
      </c>
      <c r="I2794">
        <v>24</v>
      </c>
      <c r="J2794" t="b">
        <v>1</v>
      </c>
      <c r="K2794" t="s">
        <v>1802</v>
      </c>
      <c r="L2794">
        <f>ROUND(C2794/B2794*100,0)</f>
        <v>108</v>
      </c>
      <c r="M2794">
        <f>IFERROR(ROUND(C2794/I2794,2),0)</f>
        <v>89.67</v>
      </c>
      <c r="N2794" t="s">
        <v>1841</v>
      </c>
      <c r="O2794" t="s">
        <v>1842</v>
      </c>
      <c r="P2794" s="10">
        <f t="shared" si="86"/>
        <v>42183.231006944443</v>
      </c>
      <c r="Q2794" s="10">
        <f t="shared" si="87"/>
        <v>42228.231006944443</v>
      </c>
    </row>
    <row r="2795" spans="1:17" x14ac:dyDescent="0.3">
      <c r="A2795" s="7">
        <v>2793</v>
      </c>
      <c r="B2795" s="3">
        <v>10000</v>
      </c>
      <c r="C2795" s="5">
        <v>11056.75</v>
      </c>
      <c r="D2795" t="s">
        <v>1752</v>
      </c>
      <c r="E2795" t="s">
        <v>1759</v>
      </c>
      <c r="F2795">
        <v>1437473005</v>
      </c>
      <c r="G2795">
        <v>1434881005</v>
      </c>
      <c r="H2795" t="b">
        <v>0</v>
      </c>
      <c r="I2795">
        <v>73</v>
      </c>
      <c r="J2795" t="b">
        <v>1</v>
      </c>
      <c r="K2795" t="s">
        <v>1802</v>
      </c>
      <c r="L2795">
        <f>ROUND(C2795/B2795*100,0)</f>
        <v>111</v>
      </c>
      <c r="M2795">
        <f>IFERROR(ROUND(C2795/I2795,2),0)</f>
        <v>151.46</v>
      </c>
      <c r="N2795" t="s">
        <v>1841</v>
      </c>
      <c r="O2795" t="s">
        <v>1842</v>
      </c>
      <c r="P2795" s="10">
        <f t="shared" si="86"/>
        <v>42176.419039351851</v>
      </c>
      <c r="Q2795" s="10">
        <f t="shared" si="87"/>
        <v>42206.419039351851</v>
      </c>
    </row>
    <row r="2796" spans="1:17" x14ac:dyDescent="0.3">
      <c r="A2796" s="7">
        <v>2794</v>
      </c>
      <c r="B2796" s="3">
        <v>50</v>
      </c>
      <c r="C2796" s="5">
        <v>75</v>
      </c>
      <c r="D2796" t="s">
        <v>1752</v>
      </c>
      <c r="E2796" t="s">
        <v>1758</v>
      </c>
      <c r="F2796">
        <v>1457031600</v>
      </c>
      <c r="G2796">
        <v>1455640559</v>
      </c>
      <c r="H2796" t="b">
        <v>0</v>
      </c>
      <c r="I2796">
        <v>3</v>
      </c>
      <c r="J2796" t="b">
        <v>1</v>
      </c>
      <c r="K2796" t="s">
        <v>1802</v>
      </c>
      <c r="L2796">
        <f>ROUND(C2796/B2796*100,0)</f>
        <v>150</v>
      </c>
      <c r="M2796">
        <f>IFERROR(ROUND(C2796/I2796,2),0)</f>
        <v>25</v>
      </c>
      <c r="N2796" t="s">
        <v>1841</v>
      </c>
      <c r="O2796" t="s">
        <v>1842</v>
      </c>
      <c r="P2796" s="10">
        <f t="shared" si="86"/>
        <v>42416.691655092596</v>
      </c>
      <c r="Q2796" s="10">
        <f t="shared" si="87"/>
        <v>42432.791666666672</v>
      </c>
    </row>
    <row r="2797" spans="1:17" x14ac:dyDescent="0.3">
      <c r="A2797" s="7">
        <v>2795</v>
      </c>
      <c r="B2797" s="3">
        <v>700</v>
      </c>
      <c r="C2797" s="5">
        <v>730</v>
      </c>
      <c r="D2797" t="s">
        <v>1752</v>
      </c>
      <c r="E2797" t="s">
        <v>1757</v>
      </c>
      <c r="F2797">
        <v>1402095600</v>
      </c>
      <c r="G2797">
        <v>1400675841</v>
      </c>
      <c r="H2797" t="b">
        <v>0</v>
      </c>
      <c r="I2797">
        <v>20</v>
      </c>
      <c r="J2797" t="b">
        <v>1</v>
      </c>
      <c r="K2797" t="s">
        <v>1802</v>
      </c>
      <c r="L2797">
        <f>ROUND(C2797/B2797*100,0)</f>
        <v>104</v>
      </c>
      <c r="M2797">
        <f>IFERROR(ROUND(C2797/I2797,2),0)</f>
        <v>36.5</v>
      </c>
      <c r="N2797" t="s">
        <v>1841</v>
      </c>
      <c r="O2797" t="s">
        <v>1842</v>
      </c>
      <c r="P2797" s="10">
        <f t="shared" si="86"/>
        <v>41780.525937500002</v>
      </c>
      <c r="Q2797" s="10">
        <f t="shared" si="87"/>
        <v>41796.958333333336</v>
      </c>
    </row>
    <row r="2798" spans="1:17" x14ac:dyDescent="0.3">
      <c r="A2798" s="7">
        <v>2796</v>
      </c>
      <c r="B2798" s="3">
        <v>800</v>
      </c>
      <c r="C2798" s="5">
        <v>924</v>
      </c>
      <c r="D2798" t="s">
        <v>1752</v>
      </c>
      <c r="E2798" t="s">
        <v>1758</v>
      </c>
      <c r="F2798">
        <v>1404564028</v>
      </c>
      <c r="G2798">
        <v>1401972028</v>
      </c>
      <c r="H2798" t="b">
        <v>0</v>
      </c>
      <c r="I2798">
        <v>21</v>
      </c>
      <c r="J2798" t="b">
        <v>1</v>
      </c>
      <c r="K2798" t="s">
        <v>1802</v>
      </c>
      <c r="L2798">
        <f>ROUND(C2798/B2798*100,0)</f>
        <v>116</v>
      </c>
      <c r="M2798">
        <f>IFERROR(ROUND(C2798/I2798,2),0)</f>
        <v>44</v>
      </c>
      <c r="N2798" t="s">
        <v>1841</v>
      </c>
      <c r="O2798" t="s">
        <v>1842</v>
      </c>
      <c r="P2798" s="10">
        <f t="shared" si="86"/>
        <v>41795.528101851851</v>
      </c>
      <c r="Q2798" s="10">
        <f t="shared" si="87"/>
        <v>41825.528101851851</v>
      </c>
    </row>
    <row r="2799" spans="1:17" x14ac:dyDescent="0.3">
      <c r="A2799" s="7">
        <v>2797</v>
      </c>
      <c r="B2799" s="3">
        <v>8000</v>
      </c>
      <c r="C2799" s="5">
        <v>8211.61</v>
      </c>
      <c r="D2799" t="s">
        <v>1752</v>
      </c>
      <c r="E2799" t="s">
        <v>1758</v>
      </c>
      <c r="F2799">
        <v>1404858840</v>
      </c>
      <c r="G2799">
        <v>1402266840</v>
      </c>
      <c r="H2799" t="b">
        <v>0</v>
      </c>
      <c r="I2799">
        <v>94</v>
      </c>
      <c r="J2799" t="b">
        <v>1</v>
      </c>
      <c r="K2799" t="s">
        <v>1802</v>
      </c>
      <c r="L2799">
        <f>ROUND(C2799/B2799*100,0)</f>
        <v>103</v>
      </c>
      <c r="M2799">
        <f>IFERROR(ROUND(C2799/I2799,2),0)</f>
        <v>87.36</v>
      </c>
      <c r="N2799" t="s">
        <v>1841</v>
      </c>
      <c r="O2799" t="s">
        <v>1842</v>
      </c>
      <c r="P2799" s="10">
        <f t="shared" si="86"/>
        <v>41798.94027777778</v>
      </c>
      <c r="Q2799" s="10">
        <f t="shared" si="87"/>
        <v>41828.94027777778</v>
      </c>
    </row>
    <row r="2800" spans="1:17" x14ac:dyDescent="0.3">
      <c r="A2800" s="7">
        <v>2798</v>
      </c>
      <c r="B2800" s="3">
        <v>5000</v>
      </c>
      <c r="C2800" s="5">
        <v>5070</v>
      </c>
      <c r="D2800" t="s">
        <v>1752</v>
      </c>
      <c r="E2800" t="s">
        <v>1758</v>
      </c>
      <c r="F2800">
        <v>1438358400</v>
      </c>
      <c r="G2800">
        <v>1437063121</v>
      </c>
      <c r="H2800" t="b">
        <v>0</v>
      </c>
      <c r="I2800">
        <v>139</v>
      </c>
      <c r="J2800" t="b">
        <v>1</v>
      </c>
      <c r="K2800" t="s">
        <v>1802</v>
      </c>
      <c r="L2800">
        <f>ROUND(C2800/B2800*100,0)</f>
        <v>101</v>
      </c>
      <c r="M2800">
        <f>IFERROR(ROUND(C2800/I2800,2),0)</f>
        <v>36.47</v>
      </c>
      <c r="N2800" t="s">
        <v>1841</v>
      </c>
      <c r="O2800" t="s">
        <v>1842</v>
      </c>
      <c r="P2800" s="10">
        <f t="shared" si="86"/>
        <v>42201.675011574072</v>
      </c>
      <c r="Q2800" s="10">
        <f t="shared" si="87"/>
        <v>42216.666666666672</v>
      </c>
    </row>
    <row r="2801" spans="1:17" x14ac:dyDescent="0.3">
      <c r="A2801" s="7">
        <v>2799</v>
      </c>
      <c r="B2801" s="3">
        <v>5000</v>
      </c>
      <c r="C2801" s="5">
        <v>5831.74</v>
      </c>
      <c r="D2801" t="s">
        <v>1752</v>
      </c>
      <c r="E2801" t="s">
        <v>1758</v>
      </c>
      <c r="F2801">
        <v>1466179200</v>
      </c>
      <c r="G2801">
        <v>1463466070</v>
      </c>
      <c r="H2801" t="b">
        <v>0</v>
      </c>
      <c r="I2801">
        <v>130</v>
      </c>
      <c r="J2801" t="b">
        <v>1</v>
      </c>
      <c r="K2801" t="s">
        <v>1802</v>
      </c>
      <c r="L2801">
        <f>ROUND(C2801/B2801*100,0)</f>
        <v>117</v>
      </c>
      <c r="M2801">
        <f>IFERROR(ROUND(C2801/I2801,2),0)</f>
        <v>44.86</v>
      </c>
      <c r="N2801" t="s">
        <v>1841</v>
      </c>
      <c r="O2801" t="s">
        <v>1842</v>
      </c>
      <c r="P2801" s="10">
        <f t="shared" si="86"/>
        <v>42507.264699074076</v>
      </c>
      <c r="Q2801" s="10">
        <f t="shared" si="87"/>
        <v>42538.666666666672</v>
      </c>
    </row>
    <row r="2802" spans="1:17" x14ac:dyDescent="0.3">
      <c r="A2802" s="7">
        <v>2800</v>
      </c>
      <c r="B2802" s="3">
        <v>1000</v>
      </c>
      <c r="C2802" s="5">
        <v>1330</v>
      </c>
      <c r="D2802" t="s">
        <v>1752</v>
      </c>
      <c r="E2802" t="s">
        <v>1758</v>
      </c>
      <c r="F2802">
        <v>1420377366</v>
      </c>
      <c r="G2802">
        <v>1415193366</v>
      </c>
      <c r="H2802" t="b">
        <v>0</v>
      </c>
      <c r="I2802">
        <v>31</v>
      </c>
      <c r="J2802" t="b">
        <v>1</v>
      </c>
      <c r="K2802" t="s">
        <v>1802</v>
      </c>
      <c r="L2802">
        <f>ROUND(C2802/B2802*100,0)</f>
        <v>133</v>
      </c>
      <c r="M2802">
        <f>IFERROR(ROUND(C2802/I2802,2),0)</f>
        <v>42.9</v>
      </c>
      <c r="N2802" t="s">
        <v>1841</v>
      </c>
      <c r="O2802" t="s">
        <v>1842</v>
      </c>
      <c r="P2802" s="10">
        <f t="shared" si="86"/>
        <v>41948.552847222221</v>
      </c>
      <c r="Q2802" s="10">
        <f t="shared" si="87"/>
        <v>42008.552847222221</v>
      </c>
    </row>
    <row r="2803" spans="1:17" x14ac:dyDescent="0.3">
      <c r="A2803" s="7">
        <v>2801</v>
      </c>
      <c r="B2803" s="3">
        <v>500</v>
      </c>
      <c r="C2803" s="5">
        <v>666</v>
      </c>
      <c r="D2803" t="s">
        <v>1752</v>
      </c>
      <c r="E2803" t="s">
        <v>1759</v>
      </c>
      <c r="F2803">
        <v>1412938800</v>
      </c>
      <c r="G2803">
        <v>1411019409</v>
      </c>
      <c r="H2803" t="b">
        <v>0</v>
      </c>
      <c r="I2803">
        <v>13</v>
      </c>
      <c r="J2803" t="b">
        <v>1</v>
      </c>
      <c r="K2803" t="s">
        <v>1802</v>
      </c>
      <c r="L2803">
        <f>ROUND(C2803/B2803*100,0)</f>
        <v>133</v>
      </c>
      <c r="M2803">
        <f>IFERROR(ROUND(C2803/I2803,2),0)</f>
        <v>51.23</v>
      </c>
      <c r="N2803" t="s">
        <v>1841</v>
      </c>
      <c r="O2803" t="s">
        <v>1842</v>
      </c>
      <c r="P2803" s="10">
        <f t="shared" si="86"/>
        <v>41900.243159722224</v>
      </c>
      <c r="Q2803" s="10">
        <f t="shared" si="87"/>
        <v>41922.458333333336</v>
      </c>
    </row>
    <row r="2804" spans="1:17" x14ac:dyDescent="0.3">
      <c r="A2804" s="7">
        <v>2802</v>
      </c>
      <c r="B2804" s="3">
        <v>3000</v>
      </c>
      <c r="C2804" s="5">
        <v>3055</v>
      </c>
      <c r="D2804" t="s">
        <v>1752</v>
      </c>
      <c r="E2804" t="s">
        <v>1758</v>
      </c>
      <c r="F2804">
        <v>1438875107</v>
      </c>
      <c r="G2804">
        <v>1436283107</v>
      </c>
      <c r="H2804" t="b">
        <v>0</v>
      </c>
      <c r="I2804">
        <v>90</v>
      </c>
      <c r="J2804" t="b">
        <v>1</v>
      </c>
      <c r="K2804" t="s">
        <v>1802</v>
      </c>
      <c r="L2804">
        <f>ROUND(C2804/B2804*100,0)</f>
        <v>102</v>
      </c>
      <c r="M2804">
        <f>IFERROR(ROUND(C2804/I2804,2),0)</f>
        <v>33.94</v>
      </c>
      <c r="N2804" t="s">
        <v>1841</v>
      </c>
      <c r="O2804" t="s">
        <v>1842</v>
      </c>
      <c r="P2804" s="10">
        <f t="shared" si="86"/>
        <v>42192.64707175926</v>
      </c>
      <c r="Q2804" s="10">
        <f t="shared" si="87"/>
        <v>42222.64707175926</v>
      </c>
    </row>
    <row r="2805" spans="1:17" x14ac:dyDescent="0.3">
      <c r="A2805" s="7">
        <v>2803</v>
      </c>
      <c r="B2805" s="3">
        <v>10000</v>
      </c>
      <c r="C2805" s="5">
        <v>12795</v>
      </c>
      <c r="D2805" t="s">
        <v>1752</v>
      </c>
      <c r="E2805" t="s">
        <v>1757</v>
      </c>
      <c r="F2805">
        <v>1437004800</v>
      </c>
      <c r="G2805">
        <v>1433295276</v>
      </c>
      <c r="H2805" t="b">
        <v>0</v>
      </c>
      <c r="I2805">
        <v>141</v>
      </c>
      <c r="J2805" t="b">
        <v>1</v>
      </c>
      <c r="K2805" t="s">
        <v>1802</v>
      </c>
      <c r="L2805">
        <f>ROUND(C2805/B2805*100,0)</f>
        <v>128</v>
      </c>
      <c r="M2805">
        <f>IFERROR(ROUND(C2805/I2805,2),0)</f>
        <v>90.74</v>
      </c>
      <c r="N2805" t="s">
        <v>1841</v>
      </c>
      <c r="O2805" t="s">
        <v>1842</v>
      </c>
      <c r="P2805" s="10">
        <f t="shared" si="86"/>
        <v>42158.065694444449</v>
      </c>
      <c r="Q2805" s="10">
        <f t="shared" si="87"/>
        <v>42201</v>
      </c>
    </row>
    <row r="2806" spans="1:17" x14ac:dyDescent="0.3">
      <c r="A2806" s="7">
        <v>2804</v>
      </c>
      <c r="B2806" s="3">
        <v>1000</v>
      </c>
      <c r="C2806" s="5">
        <v>1150</v>
      </c>
      <c r="D2806" t="s">
        <v>1752</v>
      </c>
      <c r="E2806" t="s">
        <v>1758</v>
      </c>
      <c r="F2806">
        <v>1411987990</v>
      </c>
      <c r="G2806">
        <v>1409395990</v>
      </c>
      <c r="H2806" t="b">
        <v>0</v>
      </c>
      <c r="I2806">
        <v>23</v>
      </c>
      <c r="J2806" t="b">
        <v>1</v>
      </c>
      <c r="K2806" t="s">
        <v>1802</v>
      </c>
      <c r="L2806">
        <f>ROUND(C2806/B2806*100,0)</f>
        <v>115</v>
      </c>
      <c r="M2806">
        <f>IFERROR(ROUND(C2806/I2806,2),0)</f>
        <v>50</v>
      </c>
      <c r="N2806" t="s">
        <v>1841</v>
      </c>
      <c r="O2806" t="s">
        <v>1842</v>
      </c>
      <c r="P2806" s="10">
        <f t="shared" si="86"/>
        <v>41881.453587962962</v>
      </c>
      <c r="Q2806" s="10">
        <f t="shared" si="87"/>
        <v>41911.453587962962</v>
      </c>
    </row>
    <row r="2807" spans="1:17" x14ac:dyDescent="0.3">
      <c r="A2807" s="7">
        <v>2805</v>
      </c>
      <c r="B2807" s="3">
        <v>400</v>
      </c>
      <c r="C2807" s="5">
        <v>440</v>
      </c>
      <c r="D2807" t="s">
        <v>1752</v>
      </c>
      <c r="E2807" t="s">
        <v>1758</v>
      </c>
      <c r="F2807">
        <v>1440245273</v>
      </c>
      <c r="G2807">
        <v>1438085273</v>
      </c>
      <c r="H2807" t="b">
        <v>0</v>
      </c>
      <c r="I2807">
        <v>18</v>
      </c>
      <c r="J2807" t="b">
        <v>1</v>
      </c>
      <c r="K2807" t="s">
        <v>1802</v>
      </c>
      <c r="L2807">
        <f>ROUND(C2807/B2807*100,0)</f>
        <v>110</v>
      </c>
      <c r="M2807">
        <f>IFERROR(ROUND(C2807/I2807,2),0)</f>
        <v>24.44</v>
      </c>
      <c r="N2807" t="s">
        <v>1841</v>
      </c>
      <c r="O2807" t="s">
        <v>1842</v>
      </c>
      <c r="P2807" s="10">
        <f t="shared" si="86"/>
        <v>42213.505474537036</v>
      </c>
      <c r="Q2807" s="10">
        <f t="shared" si="87"/>
        <v>42238.505474537036</v>
      </c>
    </row>
    <row r="2808" spans="1:17" x14ac:dyDescent="0.3">
      <c r="A2808" s="7">
        <v>2806</v>
      </c>
      <c r="B2808" s="3">
        <v>3000</v>
      </c>
      <c r="C2808" s="5">
        <v>3363</v>
      </c>
      <c r="D2808" t="s">
        <v>1752</v>
      </c>
      <c r="E2808" t="s">
        <v>1758</v>
      </c>
      <c r="F2808">
        <v>1438772400</v>
      </c>
      <c r="G2808">
        <v>1435645490</v>
      </c>
      <c r="H2808" t="b">
        <v>0</v>
      </c>
      <c r="I2808">
        <v>76</v>
      </c>
      <c r="J2808" t="b">
        <v>1</v>
      </c>
      <c r="K2808" t="s">
        <v>1802</v>
      </c>
      <c r="L2808">
        <f>ROUND(C2808/B2808*100,0)</f>
        <v>112</v>
      </c>
      <c r="M2808">
        <f>IFERROR(ROUND(C2808/I2808,2),0)</f>
        <v>44.25</v>
      </c>
      <c r="N2808" t="s">
        <v>1841</v>
      </c>
      <c r="O2808" t="s">
        <v>1842</v>
      </c>
      <c r="P2808" s="10">
        <f t="shared" si="86"/>
        <v>42185.267245370371</v>
      </c>
      <c r="Q2808" s="10">
        <f t="shared" si="87"/>
        <v>42221.458333333328</v>
      </c>
    </row>
    <row r="2809" spans="1:17" x14ac:dyDescent="0.3">
      <c r="A2809" s="7">
        <v>2807</v>
      </c>
      <c r="B2809" s="3">
        <v>5000</v>
      </c>
      <c r="C2809" s="5">
        <v>6300</v>
      </c>
      <c r="D2809" t="s">
        <v>1752</v>
      </c>
      <c r="E2809" t="s">
        <v>1757</v>
      </c>
      <c r="F2809">
        <v>1435611438</v>
      </c>
      <c r="G2809">
        <v>1433019438</v>
      </c>
      <c r="H2809" t="b">
        <v>0</v>
      </c>
      <c r="I2809">
        <v>93</v>
      </c>
      <c r="J2809" t="b">
        <v>1</v>
      </c>
      <c r="K2809" t="s">
        <v>1802</v>
      </c>
      <c r="L2809">
        <f>ROUND(C2809/B2809*100,0)</f>
        <v>126</v>
      </c>
      <c r="M2809">
        <f>IFERROR(ROUND(C2809/I2809,2),0)</f>
        <v>67.739999999999995</v>
      </c>
      <c r="N2809" t="s">
        <v>1841</v>
      </c>
      <c r="O2809" t="s">
        <v>1842</v>
      </c>
      <c r="P2809" s="10">
        <f t="shared" si="86"/>
        <v>42154.873124999998</v>
      </c>
      <c r="Q2809" s="10">
        <f t="shared" si="87"/>
        <v>42184.873124999998</v>
      </c>
    </row>
    <row r="2810" spans="1:17" x14ac:dyDescent="0.3">
      <c r="A2810" s="7">
        <v>2808</v>
      </c>
      <c r="B2810" s="3">
        <v>4500</v>
      </c>
      <c r="C2810" s="5">
        <v>4511</v>
      </c>
      <c r="D2810" t="s">
        <v>1752</v>
      </c>
      <c r="E2810" t="s">
        <v>1757</v>
      </c>
      <c r="F2810">
        <v>1440274735</v>
      </c>
      <c r="G2810">
        <v>1437682735</v>
      </c>
      <c r="H2810" t="b">
        <v>0</v>
      </c>
      <c r="I2810">
        <v>69</v>
      </c>
      <c r="J2810" t="b">
        <v>1</v>
      </c>
      <c r="K2810" t="s">
        <v>1802</v>
      </c>
      <c r="L2810">
        <f>ROUND(C2810/B2810*100,0)</f>
        <v>100</v>
      </c>
      <c r="M2810">
        <f>IFERROR(ROUND(C2810/I2810,2),0)</f>
        <v>65.38</v>
      </c>
      <c r="N2810" t="s">
        <v>1841</v>
      </c>
      <c r="O2810" t="s">
        <v>1842</v>
      </c>
      <c r="P2810" s="10">
        <f t="shared" si="86"/>
        <v>42208.84646990741</v>
      </c>
      <c r="Q2810" s="10">
        <f t="shared" si="87"/>
        <v>42238.84646990741</v>
      </c>
    </row>
    <row r="2811" spans="1:17" x14ac:dyDescent="0.3">
      <c r="A2811" s="7">
        <v>2809</v>
      </c>
      <c r="B2811" s="3">
        <v>2500</v>
      </c>
      <c r="C2811" s="5">
        <v>2560</v>
      </c>
      <c r="D2811" t="s">
        <v>1752</v>
      </c>
      <c r="E2811" t="s">
        <v>1757</v>
      </c>
      <c r="F2811">
        <v>1459348740</v>
      </c>
      <c r="G2811">
        <v>1458647725</v>
      </c>
      <c r="H2811" t="b">
        <v>0</v>
      </c>
      <c r="I2811">
        <v>21</v>
      </c>
      <c r="J2811" t="b">
        <v>1</v>
      </c>
      <c r="K2811" t="s">
        <v>1802</v>
      </c>
      <c r="L2811">
        <f>ROUND(C2811/B2811*100,0)</f>
        <v>102</v>
      </c>
      <c r="M2811">
        <f>IFERROR(ROUND(C2811/I2811,2),0)</f>
        <v>121.9</v>
      </c>
      <c r="N2811" t="s">
        <v>1841</v>
      </c>
      <c r="O2811" t="s">
        <v>1842</v>
      </c>
      <c r="P2811" s="10">
        <f t="shared" si="86"/>
        <v>42451.496817129635</v>
      </c>
      <c r="Q2811" s="10">
        <f t="shared" si="87"/>
        <v>42459.610416666663</v>
      </c>
    </row>
    <row r="2812" spans="1:17" x14ac:dyDescent="0.3">
      <c r="A2812" s="7">
        <v>2810</v>
      </c>
      <c r="B2812" s="3">
        <v>2500</v>
      </c>
      <c r="C2812" s="5">
        <v>2705</v>
      </c>
      <c r="D2812" t="s">
        <v>1752</v>
      </c>
      <c r="E2812" t="s">
        <v>1757</v>
      </c>
      <c r="F2812">
        <v>1401595140</v>
      </c>
      <c r="G2812">
        <v>1398828064</v>
      </c>
      <c r="H2812" t="b">
        <v>0</v>
      </c>
      <c r="I2812">
        <v>57</v>
      </c>
      <c r="J2812" t="b">
        <v>1</v>
      </c>
      <c r="K2812" t="s">
        <v>1802</v>
      </c>
      <c r="L2812">
        <f>ROUND(C2812/B2812*100,0)</f>
        <v>108</v>
      </c>
      <c r="M2812">
        <f>IFERROR(ROUND(C2812/I2812,2),0)</f>
        <v>47.46</v>
      </c>
      <c r="N2812" t="s">
        <v>1841</v>
      </c>
      <c r="O2812" t="s">
        <v>1842</v>
      </c>
      <c r="P2812" s="10">
        <f t="shared" si="86"/>
        <v>41759.13962962963</v>
      </c>
      <c r="Q2812" s="10">
        <f t="shared" si="87"/>
        <v>41791.165972222225</v>
      </c>
    </row>
    <row r="2813" spans="1:17" x14ac:dyDescent="0.3">
      <c r="A2813" s="7">
        <v>2811</v>
      </c>
      <c r="B2813" s="3">
        <v>10000</v>
      </c>
      <c r="C2813" s="5">
        <v>10027</v>
      </c>
      <c r="D2813" t="s">
        <v>1752</v>
      </c>
      <c r="E2813" t="s">
        <v>1758</v>
      </c>
      <c r="F2813">
        <v>1424692503</v>
      </c>
      <c r="G2813">
        <v>1422100503</v>
      </c>
      <c r="H2813" t="b">
        <v>0</v>
      </c>
      <c r="I2813">
        <v>108</v>
      </c>
      <c r="J2813" t="b">
        <v>1</v>
      </c>
      <c r="K2813" t="s">
        <v>1802</v>
      </c>
      <c r="L2813">
        <f>ROUND(C2813/B2813*100,0)</f>
        <v>100</v>
      </c>
      <c r="M2813">
        <f>IFERROR(ROUND(C2813/I2813,2),0)</f>
        <v>92.84</v>
      </c>
      <c r="N2813" t="s">
        <v>1841</v>
      </c>
      <c r="O2813" t="s">
        <v>1842</v>
      </c>
      <c r="P2813" s="10">
        <f t="shared" si="86"/>
        <v>42028.496562500004</v>
      </c>
      <c r="Q2813" s="10">
        <f t="shared" si="87"/>
        <v>42058.496562500004</v>
      </c>
    </row>
    <row r="2814" spans="1:17" x14ac:dyDescent="0.3">
      <c r="A2814" s="7">
        <v>2812</v>
      </c>
      <c r="B2814" s="3">
        <v>5000</v>
      </c>
      <c r="C2814" s="5">
        <v>5665</v>
      </c>
      <c r="D2814" t="s">
        <v>1752</v>
      </c>
      <c r="E2814" t="s">
        <v>1762</v>
      </c>
      <c r="F2814">
        <v>1428292800</v>
      </c>
      <c r="G2814">
        <v>1424368298</v>
      </c>
      <c r="H2814" t="b">
        <v>0</v>
      </c>
      <c r="I2814">
        <v>83</v>
      </c>
      <c r="J2814" t="b">
        <v>1</v>
      </c>
      <c r="K2814" t="s">
        <v>1802</v>
      </c>
      <c r="L2814">
        <f>ROUND(C2814/B2814*100,0)</f>
        <v>113</v>
      </c>
      <c r="M2814">
        <f>IFERROR(ROUND(C2814/I2814,2),0)</f>
        <v>68.25</v>
      </c>
      <c r="N2814" t="s">
        <v>1841</v>
      </c>
      <c r="O2814" t="s">
        <v>1842</v>
      </c>
      <c r="P2814" s="10">
        <f t="shared" si="86"/>
        <v>42054.74418981481</v>
      </c>
      <c r="Q2814" s="10">
        <f t="shared" si="87"/>
        <v>42100.166666666672</v>
      </c>
    </row>
    <row r="2815" spans="1:17" x14ac:dyDescent="0.3">
      <c r="A2815" s="7">
        <v>2813</v>
      </c>
      <c r="B2815" s="3">
        <v>2800</v>
      </c>
      <c r="C2815" s="5">
        <v>3572.12</v>
      </c>
      <c r="D2815" t="s">
        <v>1752</v>
      </c>
      <c r="E2815" t="s">
        <v>1757</v>
      </c>
      <c r="F2815">
        <v>1481737761</v>
      </c>
      <c r="G2815">
        <v>1479577761</v>
      </c>
      <c r="H2815" t="b">
        <v>0</v>
      </c>
      <c r="I2815">
        <v>96</v>
      </c>
      <c r="J2815" t="b">
        <v>1</v>
      </c>
      <c r="K2815" t="s">
        <v>1802</v>
      </c>
      <c r="L2815">
        <f>ROUND(C2815/B2815*100,0)</f>
        <v>128</v>
      </c>
      <c r="M2815">
        <f>IFERROR(ROUND(C2815/I2815,2),0)</f>
        <v>37.21</v>
      </c>
      <c r="N2815" t="s">
        <v>1841</v>
      </c>
      <c r="O2815" t="s">
        <v>1842</v>
      </c>
      <c r="P2815" s="10">
        <f t="shared" si="86"/>
        <v>42693.742604166662</v>
      </c>
      <c r="Q2815" s="10">
        <f t="shared" si="87"/>
        <v>42718.742604166662</v>
      </c>
    </row>
    <row r="2816" spans="1:17" x14ac:dyDescent="0.3">
      <c r="A2816" s="7">
        <v>2814</v>
      </c>
      <c r="B2816" s="3">
        <v>1500</v>
      </c>
      <c r="C2816" s="5">
        <v>1616</v>
      </c>
      <c r="D2816" t="s">
        <v>1752</v>
      </c>
      <c r="E2816" t="s">
        <v>1758</v>
      </c>
      <c r="F2816">
        <v>1431164115</v>
      </c>
      <c r="G2816">
        <v>1428572115</v>
      </c>
      <c r="H2816" t="b">
        <v>0</v>
      </c>
      <c r="I2816">
        <v>64</v>
      </c>
      <c r="J2816" t="b">
        <v>1</v>
      </c>
      <c r="K2816" t="s">
        <v>1802</v>
      </c>
      <c r="L2816">
        <f>ROUND(C2816/B2816*100,0)</f>
        <v>108</v>
      </c>
      <c r="M2816">
        <f>IFERROR(ROUND(C2816/I2816,2),0)</f>
        <v>25.25</v>
      </c>
      <c r="N2816" t="s">
        <v>1841</v>
      </c>
      <c r="O2816" t="s">
        <v>1842</v>
      </c>
      <c r="P2816" s="10">
        <f t="shared" si="86"/>
        <v>42103.399479166663</v>
      </c>
      <c r="Q2816" s="10">
        <f t="shared" si="87"/>
        <v>42133.399479166663</v>
      </c>
    </row>
    <row r="2817" spans="1:17" x14ac:dyDescent="0.3">
      <c r="A2817" s="7">
        <v>2815</v>
      </c>
      <c r="B2817" s="3">
        <v>250</v>
      </c>
      <c r="C2817" s="5">
        <v>605</v>
      </c>
      <c r="D2817" t="s">
        <v>1752</v>
      </c>
      <c r="E2817" t="s">
        <v>1762</v>
      </c>
      <c r="F2817">
        <v>1470595109</v>
      </c>
      <c r="G2817">
        <v>1468003109</v>
      </c>
      <c r="H2817" t="b">
        <v>0</v>
      </c>
      <c r="I2817">
        <v>14</v>
      </c>
      <c r="J2817" t="b">
        <v>1</v>
      </c>
      <c r="K2817" t="s">
        <v>1802</v>
      </c>
      <c r="L2817">
        <f>ROUND(C2817/B2817*100,0)</f>
        <v>242</v>
      </c>
      <c r="M2817">
        <f>IFERROR(ROUND(C2817/I2817,2),0)</f>
        <v>43.21</v>
      </c>
      <c r="N2817" t="s">
        <v>1841</v>
      </c>
      <c r="O2817" t="s">
        <v>1842</v>
      </c>
      <c r="P2817" s="10">
        <f t="shared" si="86"/>
        <v>42559.776724537034</v>
      </c>
      <c r="Q2817" s="10">
        <f t="shared" si="87"/>
        <v>42589.776724537034</v>
      </c>
    </row>
    <row r="2818" spans="1:17" x14ac:dyDescent="0.3">
      <c r="A2818" s="7">
        <v>2816</v>
      </c>
      <c r="B2818" s="3">
        <v>3000</v>
      </c>
      <c r="C2818" s="5">
        <v>4247</v>
      </c>
      <c r="D2818" t="s">
        <v>1752</v>
      </c>
      <c r="E2818" t="s">
        <v>1758</v>
      </c>
      <c r="F2818">
        <v>1438531200</v>
      </c>
      <c r="G2818">
        <v>1435921992</v>
      </c>
      <c r="H2818" t="b">
        <v>0</v>
      </c>
      <c r="I2818">
        <v>169</v>
      </c>
      <c r="J2818" t="b">
        <v>1</v>
      </c>
      <c r="K2818" t="s">
        <v>1802</v>
      </c>
      <c r="L2818">
        <f>ROUND(C2818/B2818*100,0)</f>
        <v>142</v>
      </c>
      <c r="M2818">
        <f>IFERROR(ROUND(C2818/I2818,2),0)</f>
        <v>25.13</v>
      </c>
      <c r="N2818" t="s">
        <v>1841</v>
      </c>
      <c r="O2818" t="s">
        <v>1842</v>
      </c>
      <c r="P2818" s="10">
        <f t="shared" si="86"/>
        <v>42188.467499999999</v>
      </c>
      <c r="Q2818" s="10">
        <f t="shared" si="87"/>
        <v>42218.666666666672</v>
      </c>
    </row>
    <row r="2819" spans="1:17" x14ac:dyDescent="0.3">
      <c r="A2819" s="7">
        <v>2817</v>
      </c>
      <c r="B2819" s="3">
        <v>600</v>
      </c>
      <c r="C2819" s="5">
        <v>780</v>
      </c>
      <c r="D2819" t="s">
        <v>1752</v>
      </c>
      <c r="E2819" t="s">
        <v>1758</v>
      </c>
      <c r="F2819">
        <v>1425136462</v>
      </c>
      <c r="G2819">
        <v>1421680462</v>
      </c>
      <c r="H2819" t="b">
        <v>0</v>
      </c>
      <c r="I2819">
        <v>33</v>
      </c>
      <c r="J2819" t="b">
        <v>1</v>
      </c>
      <c r="K2819" t="s">
        <v>1802</v>
      </c>
      <c r="L2819">
        <f>ROUND(C2819/B2819*100,0)</f>
        <v>130</v>
      </c>
      <c r="M2819">
        <f>IFERROR(ROUND(C2819/I2819,2),0)</f>
        <v>23.64</v>
      </c>
      <c r="N2819" t="s">
        <v>1841</v>
      </c>
      <c r="O2819" t="s">
        <v>1842</v>
      </c>
      <c r="P2819" s="10">
        <f t="shared" ref="P2819:P2882" si="88">(((G2819/60)/60/24)+DATE(1970,1,1))</f>
        <v>42023.634976851856</v>
      </c>
      <c r="Q2819" s="10">
        <f t="shared" ref="Q2819:Q2882" si="89">(((F2819/60)/60/24)+DATE(1970,1,1))</f>
        <v>42063.634976851856</v>
      </c>
    </row>
    <row r="2820" spans="1:17" x14ac:dyDescent="0.3">
      <c r="A2820" s="7">
        <v>2818</v>
      </c>
      <c r="B2820" s="3">
        <v>10000</v>
      </c>
      <c r="C2820" s="5">
        <v>10603</v>
      </c>
      <c r="D2820" t="s">
        <v>1752</v>
      </c>
      <c r="E2820" t="s">
        <v>1757</v>
      </c>
      <c r="F2820">
        <v>1443018086</v>
      </c>
      <c r="G2820">
        <v>1441290086</v>
      </c>
      <c r="H2820" t="b">
        <v>0</v>
      </c>
      <c r="I2820">
        <v>102</v>
      </c>
      <c r="J2820" t="b">
        <v>1</v>
      </c>
      <c r="K2820" t="s">
        <v>1802</v>
      </c>
      <c r="L2820">
        <f>ROUND(C2820/B2820*100,0)</f>
        <v>106</v>
      </c>
      <c r="M2820">
        <f>IFERROR(ROUND(C2820/I2820,2),0)</f>
        <v>103.95</v>
      </c>
      <c r="N2820" t="s">
        <v>1841</v>
      </c>
      <c r="O2820" t="s">
        <v>1842</v>
      </c>
      <c r="P2820" s="10">
        <f t="shared" si="88"/>
        <v>42250.598217592589</v>
      </c>
      <c r="Q2820" s="10">
        <f t="shared" si="89"/>
        <v>42270.598217592589</v>
      </c>
    </row>
    <row r="2821" spans="1:17" x14ac:dyDescent="0.3">
      <c r="A2821" s="7">
        <v>2819</v>
      </c>
      <c r="B2821" s="3">
        <v>5000</v>
      </c>
      <c r="C2821" s="5">
        <v>5240</v>
      </c>
      <c r="D2821" t="s">
        <v>1752</v>
      </c>
      <c r="E2821" t="s">
        <v>1758</v>
      </c>
      <c r="F2821">
        <v>1434285409</v>
      </c>
      <c r="G2821">
        <v>1431693409</v>
      </c>
      <c r="H2821" t="b">
        <v>0</v>
      </c>
      <c r="I2821">
        <v>104</v>
      </c>
      <c r="J2821" t="b">
        <v>1</v>
      </c>
      <c r="K2821" t="s">
        <v>1802</v>
      </c>
      <c r="L2821">
        <f>ROUND(C2821/B2821*100,0)</f>
        <v>105</v>
      </c>
      <c r="M2821">
        <f>IFERROR(ROUND(C2821/I2821,2),0)</f>
        <v>50.38</v>
      </c>
      <c r="N2821" t="s">
        <v>1841</v>
      </c>
      <c r="O2821" t="s">
        <v>1842</v>
      </c>
      <c r="P2821" s="10">
        <f t="shared" si="88"/>
        <v>42139.525567129633</v>
      </c>
      <c r="Q2821" s="10">
        <f t="shared" si="89"/>
        <v>42169.525567129633</v>
      </c>
    </row>
    <row r="2822" spans="1:17" x14ac:dyDescent="0.3">
      <c r="A2822" s="7">
        <v>2820</v>
      </c>
      <c r="B2822" s="3">
        <v>200</v>
      </c>
      <c r="C2822" s="5">
        <v>272</v>
      </c>
      <c r="D2822" t="s">
        <v>1752</v>
      </c>
      <c r="E2822" t="s">
        <v>1758</v>
      </c>
      <c r="F2822">
        <v>1456444800</v>
      </c>
      <c r="G2822">
        <v>1454337589</v>
      </c>
      <c r="H2822" t="b">
        <v>0</v>
      </c>
      <c r="I2822">
        <v>20</v>
      </c>
      <c r="J2822" t="b">
        <v>1</v>
      </c>
      <c r="K2822" t="s">
        <v>1802</v>
      </c>
      <c r="L2822">
        <f>ROUND(C2822/B2822*100,0)</f>
        <v>136</v>
      </c>
      <c r="M2822">
        <f>IFERROR(ROUND(C2822/I2822,2),0)</f>
        <v>13.6</v>
      </c>
      <c r="N2822" t="s">
        <v>1841</v>
      </c>
      <c r="O2822" t="s">
        <v>1842</v>
      </c>
      <c r="P2822" s="10">
        <f t="shared" si="88"/>
        <v>42401.610983796301</v>
      </c>
      <c r="Q2822" s="10">
        <f t="shared" si="89"/>
        <v>42426</v>
      </c>
    </row>
    <row r="2823" spans="1:17" x14ac:dyDescent="0.3">
      <c r="A2823" s="7">
        <v>2821</v>
      </c>
      <c r="B2823" s="3">
        <v>1000</v>
      </c>
      <c r="C2823" s="5">
        <v>1000</v>
      </c>
      <c r="D2823" t="s">
        <v>1752</v>
      </c>
      <c r="E2823" t="s">
        <v>1758</v>
      </c>
      <c r="F2823">
        <v>1411510135</v>
      </c>
      <c r="G2823">
        <v>1408918135</v>
      </c>
      <c r="H2823" t="b">
        <v>0</v>
      </c>
      <c r="I2823">
        <v>35</v>
      </c>
      <c r="J2823" t="b">
        <v>1</v>
      </c>
      <c r="K2823" t="s">
        <v>1802</v>
      </c>
      <c r="L2823">
        <f>ROUND(C2823/B2823*100,0)</f>
        <v>100</v>
      </c>
      <c r="M2823">
        <f>IFERROR(ROUND(C2823/I2823,2),0)</f>
        <v>28.57</v>
      </c>
      <c r="N2823" t="s">
        <v>1841</v>
      </c>
      <c r="O2823" t="s">
        <v>1842</v>
      </c>
      <c r="P2823" s="10">
        <f t="shared" si="88"/>
        <v>41875.922858796301</v>
      </c>
      <c r="Q2823" s="10">
        <f t="shared" si="89"/>
        <v>41905.922858796301</v>
      </c>
    </row>
    <row r="2824" spans="1:17" x14ac:dyDescent="0.3">
      <c r="A2824" s="7">
        <v>2822</v>
      </c>
      <c r="B2824" s="3">
        <v>6000</v>
      </c>
      <c r="C2824" s="5">
        <v>6000</v>
      </c>
      <c r="D2824" t="s">
        <v>1752</v>
      </c>
      <c r="E2824" t="s">
        <v>1757</v>
      </c>
      <c r="F2824">
        <v>1427469892</v>
      </c>
      <c r="G2824">
        <v>1424881492</v>
      </c>
      <c r="H2824" t="b">
        <v>0</v>
      </c>
      <c r="I2824">
        <v>94</v>
      </c>
      <c r="J2824" t="b">
        <v>1</v>
      </c>
      <c r="K2824" t="s">
        <v>1802</v>
      </c>
      <c r="L2824">
        <f>ROUND(C2824/B2824*100,0)</f>
        <v>100</v>
      </c>
      <c r="M2824">
        <f>IFERROR(ROUND(C2824/I2824,2),0)</f>
        <v>63.83</v>
      </c>
      <c r="N2824" t="s">
        <v>1841</v>
      </c>
      <c r="O2824" t="s">
        <v>1842</v>
      </c>
      <c r="P2824" s="10">
        <f t="shared" si="88"/>
        <v>42060.683935185181</v>
      </c>
      <c r="Q2824" s="10">
        <f t="shared" si="89"/>
        <v>42090.642268518524</v>
      </c>
    </row>
    <row r="2825" spans="1:17" x14ac:dyDescent="0.3">
      <c r="A2825" s="7">
        <v>2823</v>
      </c>
      <c r="B2825" s="3">
        <v>100</v>
      </c>
      <c r="C2825" s="5">
        <v>124</v>
      </c>
      <c r="D2825" t="s">
        <v>1752</v>
      </c>
      <c r="E2825" t="s">
        <v>1758</v>
      </c>
      <c r="F2825">
        <v>1427842740</v>
      </c>
      <c r="G2825">
        <v>1425428206</v>
      </c>
      <c r="H2825" t="b">
        <v>0</v>
      </c>
      <c r="I2825">
        <v>14</v>
      </c>
      <c r="J2825" t="b">
        <v>1</v>
      </c>
      <c r="K2825" t="s">
        <v>1802</v>
      </c>
      <c r="L2825">
        <f>ROUND(C2825/B2825*100,0)</f>
        <v>124</v>
      </c>
      <c r="M2825">
        <f>IFERROR(ROUND(C2825/I2825,2),0)</f>
        <v>8.86</v>
      </c>
      <c r="N2825" t="s">
        <v>1841</v>
      </c>
      <c r="O2825" t="s">
        <v>1842</v>
      </c>
      <c r="P2825" s="10">
        <f t="shared" si="88"/>
        <v>42067.011643518519</v>
      </c>
      <c r="Q2825" s="10">
        <f t="shared" si="89"/>
        <v>42094.957638888889</v>
      </c>
    </row>
    <row r="2826" spans="1:17" x14ac:dyDescent="0.3">
      <c r="A2826" s="7">
        <v>2824</v>
      </c>
      <c r="B2826" s="3">
        <v>650</v>
      </c>
      <c r="C2826" s="5">
        <v>760</v>
      </c>
      <c r="D2826" t="s">
        <v>1752</v>
      </c>
      <c r="E2826" t="s">
        <v>1757</v>
      </c>
      <c r="F2826">
        <v>1434159780</v>
      </c>
      <c r="G2826">
        <v>1431412196</v>
      </c>
      <c r="H2826" t="b">
        <v>0</v>
      </c>
      <c r="I2826">
        <v>15</v>
      </c>
      <c r="J2826" t="b">
        <v>1</v>
      </c>
      <c r="K2826" t="s">
        <v>1802</v>
      </c>
      <c r="L2826">
        <f>ROUND(C2826/B2826*100,0)</f>
        <v>117</v>
      </c>
      <c r="M2826">
        <f>IFERROR(ROUND(C2826/I2826,2),0)</f>
        <v>50.67</v>
      </c>
      <c r="N2826" t="s">
        <v>1841</v>
      </c>
      <c r="O2826" t="s">
        <v>1842</v>
      </c>
      <c r="P2826" s="10">
        <f t="shared" si="88"/>
        <v>42136.270787037036</v>
      </c>
      <c r="Q2826" s="10">
        <f t="shared" si="89"/>
        <v>42168.071527777778</v>
      </c>
    </row>
    <row r="2827" spans="1:17" x14ac:dyDescent="0.3">
      <c r="A2827" s="7">
        <v>2825</v>
      </c>
      <c r="B2827" s="3">
        <v>3000</v>
      </c>
      <c r="C2827" s="5">
        <v>3100</v>
      </c>
      <c r="D2827" t="s">
        <v>1752</v>
      </c>
      <c r="E2827" t="s">
        <v>1758</v>
      </c>
      <c r="F2827">
        <v>1449255686</v>
      </c>
      <c r="G2827">
        <v>1446663686</v>
      </c>
      <c r="H2827" t="b">
        <v>0</v>
      </c>
      <c r="I2827">
        <v>51</v>
      </c>
      <c r="J2827" t="b">
        <v>1</v>
      </c>
      <c r="K2827" t="s">
        <v>1802</v>
      </c>
      <c r="L2827">
        <f>ROUND(C2827/B2827*100,0)</f>
        <v>103</v>
      </c>
      <c r="M2827">
        <f>IFERROR(ROUND(C2827/I2827,2),0)</f>
        <v>60.78</v>
      </c>
      <c r="N2827" t="s">
        <v>1841</v>
      </c>
      <c r="O2827" t="s">
        <v>1842</v>
      </c>
      <c r="P2827" s="10">
        <f t="shared" si="88"/>
        <v>42312.792662037042</v>
      </c>
      <c r="Q2827" s="10">
        <f t="shared" si="89"/>
        <v>42342.792662037042</v>
      </c>
    </row>
    <row r="2828" spans="1:17" x14ac:dyDescent="0.3">
      <c r="A2828" s="7">
        <v>2826</v>
      </c>
      <c r="B2828" s="3">
        <v>2000</v>
      </c>
      <c r="C2828" s="5">
        <v>2155</v>
      </c>
      <c r="D2828" t="s">
        <v>1752</v>
      </c>
      <c r="E2828" t="s">
        <v>1757</v>
      </c>
      <c r="F2828">
        <v>1436511600</v>
      </c>
      <c r="G2828">
        <v>1434415812</v>
      </c>
      <c r="H2828" t="b">
        <v>0</v>
      </c>
      <c r="I2828">
        <v>19</v>
      </c>
      <c r="J2828" t="b">
        <v>1</v>
      </c>
      <c r="K2828" t="s">
        <v>1802</v>
      </c>
      <c r="L2828">
        <f>ROUND(C2828/B2828*100,0)</f>
        <v>108</v>
      </c>
      <c r="M2828">
        <f>IFERROR(ROUND(C2828/I2828,2),0)</f>
        <v>113.42</v>
      </c>
      <c r="N2828" t="s">
        <v>1841</v>
      </c>
      <c r="O2828" t="s">
        <v>1842</v>
      </c>
      <c r="P2828" s="10">
        <f t="shared" si="88"/>
        <v>42171.034861111111</v>
      </c>
      <c r="Q2828" s="10">
        <f t="shared" si="89"/>
        <v>42195.291666666672</v>
      </c>
    </row>
    <row r="2829" spans="1:17" x14ac:dyDescent="0.3">
      <c r="A2829" s="7">
        <v>2827</v>
      </c>
      <c r="B2829" s="3">
        <v>2000</v>
      </c>
      <c r="C2829" s="5">
        <v>2405</v>
      </c>
      <c r="D2829" t="s">
        <v>1752</v>
      </c>
      <c r="E2829" t="s">
        <v>1757</v>
      </c>
      <c r="F2829">
        <v>1464971400</v>
      </c>
      <c r="G2829">
        <v>1462379066</v>
      </c>
      <c r="H2829" t="b">
        <v>0</v>
      </c>
      <c r="I2829">
        <v>23</v>
      </c>
      <c r="J2829" t="b">
        <v>1</v>
      </c>
      <c r="K2829" t="s">
        <v>1802</v>
      </c>
      <c r="L2829">
        <f>ROUND(C2829/B2829*100,0)</f>
        <v>120</v>
      </c>
      <c r="M2829">
        <f>IFERROR(ROUND(C2829/I2829,2),0)</f>
        <v>104.57</v>
      </c>
      <c r="N2829" t="s">
        <v>1841</v>
      </c>
      <c r="O2829" t="s">
        <v>1842</v>
      </c>
      <c r="P2829" s="10">
        <f t="shared" si="88"/>
        <v>42494.683634259258</v>
      </c>
      <c r="Q2829" s="10">
        <f t="shared" si="89"/>
        <v>42524.6875</v>
      </c>
    </row>
    <row r="2830" spans="1:17" x14ac:dyDescent="0.3">
      <c r="A2830" s="7">
        <v>2828</v>
      </c>
      <c r="B2830" s="3">
        <v>9500</v>
      </c>
      <c r="C2830" s="5">
        <v>9536</v>
      </c>
      <c r="D2830" t="s">
        <v>1752</v>
      </c>
      <c r="E2830" t="s">
        <v>1758</v>
      </c>
      <c r="F2830">
        <v>1443826800</v>
      </c>
      <c r="G2830">
        <v>1441606869</v>
      </c>
      <c r="H2830" t="b">
        <v>0</v>
      </c>
      <c r="I2830">
        <v>97</v>
      </c>
      <c r="J2830" t="b">
        <v>1</v>
      </c>
      <c r="K2830" t="s">
        <v>1802</v>
      </c>
      <c r="L2830">
        <f>ROUND(C2830/B2830*100,0)</f>
        <v>100</v>
      </c>
      <c r="M2830">
        <f>IFERROR(ROUND(C2830/I2830,2),0)</f>
        <v>98.31</v>
      </c>
      <c r="N2830" t="s">
        <v>1841</v>
      </c>
      <c r="O2830" t="s">
        <v>1842</v>
      </c>
      <c r="P2830" s="10">
        <f t="shared" si="88"/>
        <v>42254.264687499999</v>
      </c>
      <c r="Q2830" s="10">
        <f t="shared" si="89"/>
        <v>42279.958333333328</v>
      </c>
    </row>
    <row r="2831" spans="1:17" x14ac:dyDescent="0.3">
      <c r="A2831" s="7">
        <v>2829</v>
      </c>
      <c r="B2831" s="3">
        <v>2500</v>
      </c>
      <c r="C2831" s="5">
        <v>2663</v>
      </c>
      <c r="D2831" t="s">
        <v>1752</v>
      </c>
      <c r="E2831" t="s">
        <v>1758</v>
      </c>
      <c r="F2831">
        <v>1464863118</v>
      </c>
      <c r="G2831">
        <v>1462443918</v>
      </c>
      <c r="H2831" t="b">
        <v>0</v>
      </c>
      <c r="I2831">
        <v>76</v>
      </c>
      <c r="J2831" t="b">
        <v>1</v>
      </c>
      <c r="K2831" t="s">
        <v>1802</v>
      </c>
      <c r="L2831">
        <f>ROUND(C2831/B2831*100,0)</f>
        <v>107</v>
      </c>
      <c r="M2831">
        <f>IFERROR(ROUND(C2831/I2831,2),0)</f>
        <v>35.04</v>
      </c>
      <c r="N2831" t="s">
        <v>1841</v>
      </c>
      <c r="O2831" t="s">
        <v>1842</v>
      </c>
      <c r="P2831" s="10">
        <f t="shared" si="88"/>
        <v>42495.434236111112</v>
      </c>
      <c r="Q2831" s="10">
        <f t="shared" si="89"/>
        <v>42523.434236111112</v>
      </c>
    </row>
    <row r="2832" spans="1:17" x14ac:dyDescent="0.3">
      <c r="A2832" s="7">
        <v>2830</v>
      </c>
      <c r="B2832" s="3">
        <v>3000</v>
      </c>
      <c r="C2832" s="5">
        <v>3000</v>
      </c>
      <c r="D2832" t="s">
        <v>1752</v>
      </c>
      <c r="E2832" t="s">
        <v>1757</v>
      </c>
      <c r="F2832">
        <v>1399867140</v>
      </c>
      <c r="G2832">
        <v>1398802148</v>
      </c>
      <c r="H2832" t="b">
        <v>0</v>
      </c>
      <c r="I2832">
        <v>11</v>
      </c>
      <c r="J2832" t="b">
        <v>1</v>
      </c>
      <c r="K2832" t="s">
        <v>1802</v>
      </c>
      <c r="L2832">
        <f>ROUND(C2832/B2832*100,0)</f>
        <v>100</v>
      </c>
      <c r="M2832">
        <f>IFERROR(ROUND(C2832/I2832,2),0)</f>
        <v>272.73</v>
      </c>
      <c r="N2832" t="s">
        <v>1841</v>
      </c>
      <c r="O2832" t="s">
        <v>1842</v>
      </c>
      <c r="P2832" s="10">
        <f t="shared" si="88"/>
        <v>41758.839675925927</v>
      </c>
      <c r="Q2832" s="10">
        <f t="shared" si="89"/>
        <v>41771.165972222225</v>
      </c>
    </row>
    <row r="2833" spans="1:17" x14ac:dyDescent="0.3">
      <c r="A2833" s="7">
        <v>2831</v>
      </c>
      <c r="B2833" s="3">
        <v>3000</v>
      </c>
      <c r="C2833" s="5">
        <v>3320</v>
      </c>
      <c r="D2833" t="s">
        <v>1752</v>
      </c>
      <c r="E2833" t="s">
        <v>1757</v>
      </c>
      <c r="F2833">
        <v>1437076070</v>
      </c>
      <c r="G2833">
        <v>1434484070</v>
      </c>
      <c r="H2833" t="b">
        <v>0</v>
      </c>
      <c r="I2833">
        <v>52</v>
      </c>
      <c r="J2833" t="b">
        <v>1</v>
      </c>
      <c r="K2833" t="s">
        <v>1802</v>
      </c>
      <c r="L2833">
        <f>ROUND(C2833/B2833*100,0)</f>
        <v>111</v>
      </c>
      <c r="M2833">
        <f>IFERROR(ROUND(C2833/I2833,2),0)</f>
        <v>63.85</v>
      </c>
      <c r="N2833" t="s">
        <v>1841</v>
      </c>
      <c r="O2833" t="s">
        <v>1842</v>
      </c>
      <c r="P2833" s="10">
        <f t="shared" si="88"/>
        <v>42171.824884259258</v>
      </c>
      <c r="Q2833" s="10">
        <f t="shared" si="89"/>
        <v>42201.824884259258</v>
      </c>
    </row>
    <row r="2834" spans="1:17" x14ac:dyDescent="0.3">
      <c r="A2834" s="7">
        <v>2832</v>
      </c>
      <c r="B2834" s="3">
        <v>2500</v>
      </c>
      <c r="C2834" s="5">
        <v>2867.99</v>
      </c>
      <c r="D2834" t="s">
        <v>1752</v>
      </c>
      <c r="E2834" t="s">
        <v>1758</v>
      </c>
      <c r="F2834">
        <v>1416780000</v>
      </c>
      <c r="G2834">
        <v>1414342894</v>
      </c>
      <c r="H2834" t="b">
        <v>0</v>
      </c>
      <c r="I2834">
        <v>95</v>
      </c>
      <c r="J2834" t="b">
        <v>1</v>
      </c>
      <c r="K2834" t="s">
        <v>1802</v>
      </c>
      <c r="L2834">
        <f>ROUND(C2834/B2834*100,0)</f>
        <v>115</v>
      </c>
      <c r="M2834">
        <f>IFERROR(ROUND(C2834/I2834,2),0)</f>
        <v>30.19</v>
      </c>
      <c r="N2834" t="s">
        <v>1841</v>
      </c>
      <c r="O2834" t="s">
        <v>1842</v>
      </c>
      <c r="P2834" s="10">
        <f t="shared" si="88"/>
        <v>41938.709421296298</v>
      </c>
      <c r="Q2834" s="10">
        <f t="shared" si="89"/>
        <v>41966.916666666672</v>
      </c>
    </row>
    <row r="2835" spans="1:17" x14ac:dyDescent="0.3">
      <c r="A2835" s="7">
        <v>2833</v>
      </c>
      <c r="B2835" s="3">
        <v>2700</v>
      </c>
      <c r="C2835" s="5">
        <v>2923</v>
      </c>
      <c r="D2835" t="s">
        <v>1752</v>
      </c>
      <c r="E2835" t="s">
        <v>1757</v>
      </c>
      <c r="F2835">
        <v>1444528800</v>
      </c>
      <c r="G2835">
        <v>1442804633</v>
      </c>
      <c r="H2835" t="b">
        <v>0</v>
      </c>
      <c r="I2835">
        <v>35</v>
      </c>
      <c r="J2835" t="b">
        <v>1</v>
      </c>
      <c r="K2835" t="s">
        <v>1802</v>
      </c>
      <c r="L2835">
        <f>ROUND(C2835/B2835*100,0)</f>
        <v>108</v>
      </c>
      <c r="M2835">
        <f>IFERROR(ROUND(C2835/I2835,2),0)</f>
        <v>83.51</v>
      </c>
      <c r="N2835" t="s">
        <v>1841</v>
      </c>
      <c r="O2835" t="s">
        <v>1842</v>
      </c>
      <c r="P2835" s="10">
        <f t="shared" si="88"/>
        <v>42268.127696759257</v>
      </c>
      <c r="Q2835" s="10">
        <f t="shared" si="89"/>
        <v>42288.083333333328</v>
      </c>
    </row>
    <row r="2836" spans="1:17" x14ac:dyDescent="0.3">
      <c r="A2836" s="7">
        <v>2834</v>
      </c>
      <c r="B2836" s="3">
        <v>800</v>
      </c>
      <c r="C2836" s="5">
        <v>1360</v>
      </c>
      <c r="D2836" t="s">
        <v>1752</v>
      </c>
      <c r="E2836" t="s">
        <v>1758</v>
      </c>
      <c r="F2836">
        <v>1422658930</v>
      </c>
      <c r="G2836">
        <v>1421362930</v>
      </c>
      <c r="H2836" t="b">
        <v>0</v>
      </c>
      <c r="I2836">
        <v>21</v>
      </c>
      <c r="J2836" t="b">
        <v>1</v>
      </c>
      <c r="K2836" t="s">
        <v>1802</v>
      </c>
      <c r="L2836">
        <f>ROUND(C2836/B2836*100,0)</f>
        <v>170</v>
      </c>
      <c r="M2836">
        <f>IFERROR(ROUND(C2836/I2836,2),0)</f>
        <v>64.760000000000005</v>
      </c>
      <c r="N2836" t="s">
        <v>1841</v>
      </c>
      <c r="O2836" t="s">
        <v>1842</v>
      </c>
      <c r="P2836" s="10">
        <f t="shared" si="88"/>
        <v>42019.959837962961</v>
      </c>
      <c r="Q2836" s="10">
        <f t="shared" si="89"/>
        <v>42034.959837962961</v>
      </c>
    </row>
    <row r="2837" spans="1:17" x14ac:dyDescent="0.3">
      <c r="A2837" s="7">
        <v>2835</v>
      </c>
      <c r="B2837" s="3">
        <v>1000</v>
      </c>
      <c r="C2837" s="5">
        <v>1870.99</v>
      </c>
      <c r="D2837" t="s">
        <v>1752</v>
      </c>
      <c r="E2837" t="s">
        <v>1758</v>
      </c>
      <c r="F2837">
        <v>1449273600</v>
      </c>
      <c r="G2837">
        <v>1446742417</v>
      </c>
      <c r="H2837" t="b">
        <v>0</v>
      </c>
      <c r="I2837">
        <v>93</v>
      </c>
      <c r="J2837" t="b">
        <v>1</v>
      </c>
      <c r="K2837" t="s">
        <v>1802</v>
      </c>
      <c r="L2837">
        <f>ROUND(C2837/B2837*100,0)</f>
        <v>187</v>
      </c>
      <c r="M2837">
        <f>IFERROR(ROUND(C2837/I2837,2),0)</f>
        <v>20.12</v>
      </c>
      <c r="N2837" t="s">
        <v>1841</v>
      </c>
      <c r="O2837" t="s">
        <v>1842</v>
      </c>
      <c r="P2837" s="10">
        <f t="shared" si="88"/>
        <v>42313.703900462962</v>
      </c>
      <c r="Q2837" s="10">
        <f t="shared" si="89"/>
        <v>42343</v>
      </c>
    </row>
    <row r="2838" spans="1:17" x14ac:dyDescent="0.3">
      <c r="A2838" s="7">
        <v>2836</v>
      </c>
      <c r="B2838" s="3">
        <v>450</v>
      </c>
      <c r="C2838" s="5">
        <v>485</v>
      </c>
      <c r="D2838" t="s">
        <v>1752</v>
      </c>
      <c r="E2838" t="s">
        <v>1757</v>
      </c>
      <c r="F2838">
        <v>1487393940</v>
      </c>
      <c r="G2838">
        <v>1484115418</v>
      </c>
      <c r="H2838" t="b">
        <v>0</v>
      </c>
      <c r="I2838">
        <v>11</v>
      </c>
      <c r="J2838" t="b">
        <v>1</v>
      </c>
      <c r="K2838" t="s">
        <v>1802</v>
      </c>
      <c r="L2838">
        <f>ROUND(C2838/B2838*100,0)</f>
        <v>108</v>
      </c>
      <c r="M2838">
        <f>IFERROR(ROUND(C2838/I2838,2),0)</f>
        <v>44.09</v>
      </c>
      <c r="N2838" t="s">
        <v>1841</v>
      </c>
      <c r="O2838" t="s">
        <v>1842</v>
      </c>
      <c r="P2838" s="10">
        <f t="shared" si="88"/>
        <v>42746.261782407411</v>
      </c>
      <c r="Q2838" s="10">
        <f t="shared" si="89"/>
        <v>42784.207638888889</v>
      </c>
    </row>
    <row r="2839" spans="1:17" x14ac:dyDescent="0.3">
      <c r="A2839" s="7">
        <v>2837</v>
      </c>
      <c r="B2839" s="3">
        <v>850</v>
      </c>
      <c r="C2839" s="5">
        <v>850</v>
      </c>
      <c r="D2839" t="s">
        <v>1752</v>
      </c>
      <c r="E2839" t="s">
        <v>1762</v>
      </c>
      <c r="F2839">
        <v>1449701284</v>
      </c>
      <c r="G2839">
        <v>1446241684</v>
      </c>
      <c r="H2839" t="b">
        <v>0</v>
      </c>
      <c r="I2839">
        <v>21</v>
      </c>
      <c r="J2839" t="b">
        <v>1</v>
      </c>
      <c r="K2839" t="s">
        <v>1802</v>
      </c>
      <c r="L2839">
        <f>ROUND(C2839/B2839*100,0)</f>
        <v>100</v>
      </c>
      <c r="M2839">
        <f>IFERROR(ROUND(C2839/I2839,2),0)</f>
        <v>40.479999999999997</v>
      </c>
      <c r="N2839" t="s">
        <v>1841</v>
      </c>
      <c r="O2839" t="s">
        <v>1842</v>
      </c>
      <c r="P2839" s="10">
        <f t="shared" si="88"/>
        <v>42307.908379629633</v>
      </c>
      <c r="Q2839" s="10">
        <f t="shared" si="89"/>
        <v>42347.950046296297</v>
      </c>
    </row>
    <row r="2840" spans="1:17" x14ac:dyDescent="0.3">
      <c r="A2840" s="7">
        <v>2838</v>
      </c>
      <c r="B2840" s="3">
        <v>2000</v>
      </c>
      <c r="C2840" s="5">
        <v>2405</v>
      </c>
      <c r="D2840" t="s">
        <v>1752</v>
      </c>
      <c r="E2840" t="s">
        <v>1757</v>
      </c>
      <c r="F2840">
        <v>1407967200</v>
      </c>
      <c r="G2840">
        <v>1406039696</v>
      </c>
      <c r="H2840" t="b">
        <v>0</v>
      </c>
      <c r="I2840">
        <v>54</v>
      </c>
      <c r="J2840" t="b">
        <v>1</v>
      </c>
      <c r="K2840" t="s">
        <v>1802</v>
      </c>
      <c r="L2840">
        <f>ROUND(C2840/B2840*100,0)</f>
        <v>120</v>
      </c>
      <c r="M2840">
        <f>IFERROR(ROUND(C2840/I2840,2),0)</f>
        <v>44.54</v>
      </c>
      <c r="N2840" t="s">
        <v>1841</v>
      </c>
      <c r="O2840" t="s">
        <v>1842</v>
      </c>
      <c r="P2840" s="10">
        <f t="shared" si="88"/>
        <v>41842.607592592591</v>
      </c>
      <c r="Q2840" s="10">
        <f t="shared" si="89"/>
        <v>41864.916666666664</v>
      </c>
    </row>
    <row r="2841" spans="1:17" x14ac:dyDescent="0.3">
      <c r="A2841" s="7">
        <v>2839</v>
      </c>
      <c r="B2841" s="3">
        <v>3500</v>
      </c>
      <c r="C2841" s="5">
        <v>3900</v>
      </c>
      <c r="D2841" t="s">
        <v>1752</v>
      </c>
      <c r="E2841" t="s">
        <v>1757</v>
      </c>
      <c r="F2841">
        <v>1408942740</v>
      </c>
      <c r="G2841">
        <v>1406958354</v>
      </c>
      <c r="H2841" t="b">
        <v>0</v>
      </c>
      <c r="I2841">
        <v>31</v>
      </c>
      <c r="J2841" t="b">
        <v>1</v>
      </c>
      <c r="K2841" t="s">
        <v>1802</v>
      </c>
      <c r="L2841">
        <f>ROUND(C2841/B2841*100,0)</f>
        <v>111</v>
      </c>
      <c r="M2841">
        <f>IFERROR(ROUND(C2841/I2841,2),0)</f>
        <v>125.81</v>
      </c>
      <c r="N2841" t="s">
        <v>1841</v>
      </c>
      <c r="O2841" t="s">
        <v>1842</v>
      </c>
      <c r="P2841" s="10">
        <f t="shared" si="88"/>
        <v>41853.240208333329</v>
      </c>
      <c r="Q2841" s="10">
        <f t="shared" si="89"/>
        <v>41876.207638888889</v>
      </c>
    </row>
    <row r="2842" spans="1:17" x14ac:dyDescent="0.3">
      <c r="A2842" s="7">
        <v>2840</v>
      </c>
      <c r="B2842" s="3">
        <v>2500</v>
      </c>
      <c r="C2842" s="5">
        <v>2600</v>
      </c>
      <c r="D2842" t="s">
        <v>1752</v>
      </c>
      <c r="E2842" t="s">
        <v>1758</v>
      </c>
      <c r="F2842">
        <v>1426698000</v>
      </c>
      <c r="G2842">
        <v>1424825479</v>
      </c>
      <c r="H2842" t="b">
        <v>0</v>
      </c>
      <c r="I2842">
        <v>132</v>
      </c>
      <c r="J2842" t="b">
        <v>1</v>
      </c>
      <c r="K2842" t="s">
        <v>1802</v>
      </c>
      <c r="L2842">
        <f>ROUND(C2842/B2842*100,0)</f>
        <v>104</v>
      </c>
      <c r="M2842">
        <f>IFERROR(ROUND(C2842/I2842,2),0)</f>
        <v>19.7</v>
      </c>
      <c r="N2842" t="s">
        <v>1841</v>
      </c>
      <c r="O2842" t="s">
        <v>1842</v>
      </c>
      <c r="P2842" s="10">
        <f t="shared" si="88"/>
        <v>42060.035636574074</v>
      </c>
      <c r="Q2842" s="10">
        <f t="shared" si="89"/>
        <v>42081.708333333328</v>
      </c>
    </row>
    <row r="2843" spans="1:17" x14ac:dyDescent="0.3">
      <c r="A2843" s="7">
        <v>2841</v>
      </c>
      <c r="B2843" s="3">
        <v>1000</v>
      </c>
      <c r="C2843" s="5">
        <v>10</v>
      </c>
      <c r="D2843" t="s">
        <v>1754</v>
      </c>
      <c r="E2843" t="s">
        <v>1758</v>
      </c>
      <c r="F2843">
        <v>1450032297</v>
      </c>
      <c r="G2843">
        <v>1444844697</v>
      </c>
      <c r="H2843" t="b">
        <v>0</v>
      </c>
      <c r="I2843">
        <v>1</v>
      </c>
      <c r="J2843" t="b">
        <v>0</v>
      </c>
      <c r="K2843" t="s">
        <v>1802</v>
      </c>
      <c r="L2843">
        <f>ROUND(C2843/B2843*100,0)</f>
        <v>1</v>
      </c>
      <c r="M2843">
        <f>IFERROR(ROUND(C2843/I2843,2),0)</f>
        <v>10</v>
      </c>
      <c r="N2843" t="s">
        <v>1841</v>
      </c>
      <c r="O2843" t="s">
        <v>1842</v>
      </c>
      <c r="P2843" s="10">
        <f t="shared" si="88"/>
        <v>42291.739548611105</v>
      </c>
      <c r="Q2843" s="10">
        <f t="shared" si="89"/>
        <v>42351.781215277777</v>
      </c>
    </row>
    <row r="2844" spans="1:17" x14ac:dyDescent="0.3">
      <c r="A2844" s="7">
        <v>2842</v>
      </c>
      <c r="B2844" s="3">
        <v>1500</v>
      </c>
      <c r="C2844" s="5">
        <v>0</v>
      </c>
      <c r="D2844" t="s">
        <v>1754</v>
      </c>
      <c r="E2844" t="s">
        <v>1758</v>
      </c>
      <c r="F2844">
        <v>1403348400</v>
      </c>
      <c r="G2844">
        <v>1401058295</v>
      </c>
      <c r="H2844" t="b">
        <v>0</v>
      </c>
      <c r="I2844">
        <v>0</v>
      </c>
      <c r="J2844" t="b">
        <v>0</v>
      </c>
      <c r="K2844" t="s">
        <v>1802</v>
      </c>
      <c r="L2844">
        <f>ROUND(C2844/B2844*100,0)</f>
        <v>0</v>
      </c>
      <c r="M2844">
        <f>IFERROR(ROUND(C2844/I2844,2),0)</f>
        <v>0</v>
      </c>
      <c r="N2844" t="s">
        <v>1841</v>
      </c>
      <c r="O2844" t="s">
        <v>1842</v>
      </c>
      <c r="P2844" s="10">
        <f t="shared" si="88"/>
        <v>41784.952488425923</v>
      </c>
      <c r="Q2844" s="10">
        <f t="shared" si="89"/>
        <v>41811.458333333336</v>
      </c>
    </row>
    <row r="2845" spans="1:17" x14ac:dyDescent="0.3">
      <c r="A2845" s="7">
        <v>2843</v>
      </c>
      <c r="B2845" s="3">
        <v>1200</v>
      </c>
      <c r="C2845" s="5">
        <v>0</v>
      </c>
      <c r="D2845" t="s">
        <v>1754</v>
      </c>
      <c r="E2845" t="s">
        <v>1757</v>
      </c>
      <c r="F2845">
        <v>1465790400</v>
      </c>
      <c r="G2845">
        <v>1462210950</v>
      </c>
      <c r="H2845" t="b">
        <v>0</v>
      </c>
      <c r="I2845">
        <v>0</v>
      </c>
      <c r="J2845" t="b">
        <v>0</v>
      </c>
      <c r="K2845" t="s">
        <v>1802</v>
      </c>
      <c r="L2845">
        <f>ROUND(C2845/B2845*100,0)</f>
        <v>0</v>
      </c>
      <c r="M2845">
        <f>IFERROR(ROUND(C2845/I2845,2),0)</f>
        <v>0</v>
      </c>
      <c r="N2845" t="s">
        <v>1841</v>
      </c>
      <c r="O2845" t="s">
        <v>1842</v>
      </c>
      <c r="P2845" s="10">
        <f t="shared" si="88"/>
        <v>42492.737847222219</v>
      </c>
      <c r="Q2845" s="10">
        <f t="shared" si="89"/>
        <v>42534.166666666672</v>
      </c>
    </row>
    <row r="2846" spans="1:17" x14ac:dyDescent="0.3">
      <c r="A2846" s="7">
        <v>2844</v>
      </c>
      <c r="B2846" s="3">
        <v>550</v>
      </c>
      <c r="C2846" s="5">
        <v>30</v>
      </c>
      <c r="D2846" t="s">
        <v>1754</v>
      </c>
      <c r="E2846" t="s">
        <v>1772</v>
      </c>
      <c r="F2846">
        <v>1483535180</v>
      </c>
      <c r="G2846">
        <v>1480943180</v>
      </c>
      <c r="H2846" t="b">
        <v>0</v>
      </c>
      <c r="I2846">
        <v>1</v>
      </c>
      <c r="J2846" t="b">
        <v>0</v>
      </c>
      <c r="K2846" t="s">
        <v>1802</v>
      </c>
      <c r="L2846">
        <f>ROUND(C2846/B2846*100,0)</f>
        <v>5</v>
      </c>
      <c r="M2846">
        <f>IFERROR(ROUND(C2846/I2846,2),0)</f>
        <v>30</v>
      </c>
      <c r="N2846" t="s">
        <v>1841</v>
      </c>
      <c r="O2846" t="s">
        <v>1842</v>
      </c>
      <c r="P2846" s="10">
        <f t="shared" si="88"/>
        <v>42709.546064814815</v>
      </c>
      <c r="Q2846" s="10">
        <f t="shared" si="89"/>
        <v>42739.546064814815</v>
      </c>
    </row>
    <row r="2847" spans="1:17" x14ac:dyDescent="0.3">
      <c r="A2847" s="7">
        <v>2845</v>
      </c>
      <c r="B2847" s="3">
        <v>7500</v>
      </c>
      <c r="C2847" s="5">
        <v>2366</v>
      </c>
      <c r="D2847" t="s">
        <v>1754</v>
      </c>
      <c r="E2847" t="s">
        <v>1757</v>
      </c>
      <c r="F2847">
        <v>1433723033</v>
      </c>
      <c r="G2847">
        <v>1428539033</v>
      </c>
      <c r="H2847" t="b">
        <v>0</v>
      </c>
      <c r="I2847">
        <v>39</v>
      </c>
      <c r="J2847" t="b">
        <v>0</v>
      </c>
      <c r="K2847" t="s">
        <v>1802</v>
      </c>
      <c r="L2847">
        <f>ROUND(C2847/B2847*100,0)</f>
        <v>32</v>
      </c>
      <c r="M2847">
        <f>IFERROR(ROUND(C2847/I2847,2),0)</f>
        <v>60.67</v>
      </c>
      <c r="N2847" t="s">
        <v>1841</v>
      </c>
      <c r="O2847" t="s">
        <v>1842</v>
      </c>
      <c r="P2847" s="10">
        <f t="shared" si="88"/>
        <v>42103.016585648147</v>
      </c>
      <c r="Q2847" s="10">
        <f t="shared" si="89"/>
        <v>42163.016585648147</v>
      </c>
    </row>
    <row r="2848" spans="1:17" x14ac:dyDescent="0.3">
      <c r="A2848" s="7">
        <v>2846</v>
      </c>
      <c r="B2848" s="3">
        <v>8000</v>
      </c>
      <c r="C2848" s="5">
        <v>0</v>
      </c>
      <c r="D2848" t="s">
        <v>1754</v>
      </c>
      <c r="E2848" t="s">
        <v>1757</v>
      </c>
      <c r="F2848">
        <v>1432917394</v>
      </c>
      <c r="G2848">
        <v>1429029394</v>
      </c>
      <c r="H2848" t="b">
        <v>0</v>
      </c>
      <c r="I2848">
        <v>0</v>
      </c>
      <c r="J2848" t="b">
        <v>0</v>
      </c>
      <c r="K2848" t="s">
        <v>1802</v>
      </c>
      <c r="L2848">
        <f>ROUND(C2848/B2848*100,0)</f>
        <v>0</v>
      </c>
      <c r="M2848">
        <f>IFERROR(ROUND(C2848/I2848,2),0)</f>
        <v>0</v>
      </c>
      <c r="N2848" t="s">
        <v>1841</v>
      </c>
      <c r="O2848" t="s">
        <v>1842</v>
      </c>
      <c r="P2848" s="10">
        <f t="shared" si="88"/>
        <v>42108.692060185189</v>
      </c>
      <c r="Q2848" s="10">
        <f t="shared" si="89"/>
        <v>42153.692060185189</v>
      </c>
    </row>
    <row r="2849" spans="1:17" x14ac:dyDescent="0.3">
      <c r="A2849" s="7">
        <v>2847</v>
      </c>
      <c r="B2849" s="3">
        <v>2000</v>
      </c>
      <c r="C2849" s="5">
        <v>0</v>
      </c>
      <c r="D2849" t="s">
        <v>1754</v>
      </c>
      <c r="E2849" t="s">
        <v>1757</v>
      </c>
      <c r="F2849">
        <v>1464031265</v>
      </c>
      <c r="G2849">
        <v>1458847265</v>
      </c>
      <c r="H2849" t="b">
        <v>0</v>
      </c>
      <c r="I2849">
        <v>0</v>
      </c>
      <c r="J2849" t="b">
        <v>0</v>
      </c>
      <c r="K2849" t="s">
        <v>1802</v>
      </c>
      <c r="L2849">
        <f>ROUND(C2849/B2849*100,0)</f>
        <v>0</v>
      </c>
      <c r="M2849">
        <f>IFERROR(ROUND(C2849/I2849,2),0)</f>
        <v>0</v>
      </c>
      <c r="N2849" t="s">
        <v>1841</v>
      </c>
      <c r="O2849" t="s">
        <v>1842</v>
      </c>
      <c r="P2849" s="10">
        <f t="shared" si="88"/>
        <v>42453.806307870371</v>
      </c>
      <c r="Q2849" s="10">
        <f t="shared" si="89"/>
        <v>42513.806307870371</v>
      </c>
    </row>
    <row r="2850" spans="1:17" x14ac:dyDescent="0.3">
      <c r="A2850" s="7">
        <v>2848</v>
      </c>
      <c r="B2850" s="3">
        <v>35000</v>
      </c>
      <c r="C2850" s="5">
        <v>70</v>
      </c>
      <c r="D2850" t="s">
        <v>1754</v>
      </c>
      <c r="E2850" t="s">
        <v>1757</v>
      </c>
      <c r="F2850">
        <v>1432913659</v>
      </c>
      <c r="G2850">
        <v>1430321659</v>
      </c>
      <c r="H2850" t="b">
        <v>0</v>
      </c>
      <c r="I2850">
        <v>3</v>
      </c>
      <c r="J2850" t="b">
        <v>0</v>
      </c>
      <c r="K2850" t="s">
        <v>1802</v>
      </c>
      <c r="L2850">
        <f>ROUND(C2850/B2850*100,0)</f>
        <v>0</v>
      </c>
      <c r="M2850">
        <f>IFERROR(ROUND(C2850/I2850,2),0)</f>
        <v>23.33</v>
      </c>
      <c r="N2850" t="s">
        <v>1841</v>
      </c>
      <c r="O2850" t="s">
        <v>1842</v>
      </c>
      <c r="P2850" s="10">
        <f t="shared" si="88"/>
        <v>42123.648831018523</v>
      </c>
      <c r="Q2850" s="10">
        <f t="shared" si="89"/>
        <v>42153.648831018523</v>
      </c>
    </row>
    <row r="2851" spans="1:17" x14ac:dyDescent="0.3">
      <c r="A2851" s="7">
        <v>2849</v>
      </c>
      <c r="B2851" s="3">
        <v>500</v>
      </c>
      <c r="C2851" s="5">
        <v>5</v>
      </c>
      <c r="D2851" t="s">
        <v>1754</v>
      </c>
      <c r="E2851" t="s">
        <v>1758</v>
      </c>
      <c r="F2851">
        <v>1461406600</v>
      </c>
      <c r="G2851">
        <v>1458814600</v>
      </c>
      <c r="H2851" t="b">
        <v>0</v>
      </c>
      <c r="I2851">
        <v>1</v>
      </c>
      <c r="J2851" t="b">
        <v>0</v>
      </c>
      <c r="K2851" t="s">
        <v>1802</v>
      </c>
      <c r="L2851">
        <f>ROUND(C2851/B2851*100,0)</f>
        <v>1</v>
      </c>
      <c r="M2851">
        <f>IFERROR(ROUND(C2851/I2851,2),0)</f>
        <v>5</v>
      </c>
      <c r="N2851" t="s">
        <v>1841</v>
      </c>
      <c r="O2851" t="s">
        <v>1842</v>
      </c>
      <c r="P2851" s="10">
        <f t="shared" si="88"/>
        <v>42453.428240740745</v>
      </c>
      <c r="Q2851" s="10">
        <f t="shared" si="89"/>
        <v>42483.428240740745</v>
      </c>
    </row>
    <row r="2852" spans="1:17" x14ac:dyDescent="0.3">
      <c r="A2852" s="7">
        <v>2850</v>
      </c>
      <c r="B2852" s="3">
        <v>8000</v>
      </c>
      <c r="C2852" s="5">
        <v>311</v>
      </c>
      <c r="D2852" t="s">
        <v>1754</v>
      </c>
      <c r="E2852" t="s">
        <v>1757</v>
      </c>
      <c r="F2852">
        <v>1409962211</v>
      </c>
      <c r="G2852">
        <v>1407370211</v>
      </c>
      <c r="H2852" t="b">
        <v>0</v>
      </c>
      <c r="I2852">
        <v>13</v>
      </c>
      <c r="J2852" t="b">
        <v>0</v>
      </c>
      <c r="K2852" t="s">
        <v>1802</v>
      </c>
      <c r="L2852">
        <f>ROUND(C2852/B2852*100,0)</f>
        <v>4</v>
      </c>
      <c r="M2852">
        <f>IFERROR(ROUND(C2852/I2852,2),0)</f>
        <v>23.92</v>
      </c>
      <c r="N2852" t="s">
        <v>1841</v>
      </c>
      <c r="O2852" t="s">
        <v>1842</v>
      </c>
      <c r="P2852" s="10">
        <f t="shared" si="88"/>
        <v>41858.007071759261</v>
      </c>
      <c r="Q2852" s="10">
        <f t="shared" si="89"/>
        <v>41888.007071759261</v>
      </c>
    </row>
    <row r="2853" spans="1:17" x14ac:dyDescent="0.3">
      <c r="A2853" s="7">
        <v>2851</v>
      </c>
      <c r="B2853" s="3">
        <v>4500</v>
      </c>
      <c r="C2853" s="5">
        <v>0</v>
      </c>
      <c r="D2853" t="s">
        <v>1754</v>
      </c>
      <c r="E2853" t="s">
        <v>1774</v>
      </c>
      <c r="F2853">
        <v>1454109420</v>
      </c>
      <c r="G2853">
        <v>1453334629</v>
      </c>
      <c r="H2853" t="b">
        <v>0</v>
      </c>
      <c r="I2853">
        <v>0</v>
      </c>
      <c r="J2853" t="b">
        <v>0</v>
      </c>
      <c r="K2853" t="s">
        <v>1802</v>
      </c>
      <c r="L2853">
        <f>ROUND(C2853/B2853*100,0)</f>
        <v>0</v>
      </c>
      <c r="M2853">
        <f>IFERROR(ROUND(C2853/I2853,2),0)</f>
        <v>0</v>
      </c>
      <c r="N2853" t="s">
        <v>1841</v>
      </c>
      <c r="O2853" t="s">
        <v>1842</v>
      </c>
      <c r="P2853" s="10">
        <f t="shared" si="88"/>
        <v>42390.002650462964</v>
      </c>
      <c r="Q2853" s="10">
        <f t="shared" si="89"/>
        <v>42398.970138888893</v>
      </c>
    </row>
    <row r="2854" spans="1:17" x14ac:dyDescent="0.3">
      <c r="A2854" s="7">
        <v>2852</v>
      </c>
      <c r="B2854" s="3">
        <v>5000</v>
      </c>
      <c r="C2854" s="5">
        <v>95</v>
      </c>
      <c r="D2854" t="s">
        <v>1754</v>
      </c>
      <c r="E2854" t="s">
        <v>1757</v>
      </c>
      <c r="F2854">
        <v>1403312703</v>
      </c>
      <c r="G2854">
        <v>1400720703</v>
      </c>
      <c r="H2854" t="b">
        <v>0</v>
      </c>
      <c r="I2854">
        <v>6</v>
      </c>
      <c r="J2854" t="b">
        <v>0</v>
      </c>
      <c r="K2854" t="s">
        <v>1802</v>
      </c>
      <c r="L2854">
        <f>ROUND(C2854/B2854*100,0)</f>
        <v>2</v>
      </c>
      <c r="M2854">
        <f>IFERROR(ROUND(C2854/I2854,2),0)</f>
        <v>15.83</v>
      </c>
      <c r="N2854" t="s">
        <v>1841</v>
      </c>
      <c r="O2854" t="s">
        <v>1842</v>
      </c>
      <c r="P2854" s="10">
        <f t="shared" si="88"/>
        <v>41781.045173611114</v>
      </c>
      <c r="Q2854" s="10">
        <f t="shared" si="89"/>
        <v>41811.045173611114</v>
      </c>
    </row>
    <row r="2855" spans="1:17" x14ac:dyDescent="0.3">
      <c r="A2855" s="7">
        <v>2853</v>
      </c>
      <c r="B2855" s="3">
        <v>9500</v>
      </c>
      <c r="C2855" s="5">
        <v>0</v>
      </c>
      <c r="D2855" t="s">
        <v>1754</v>
      </c>
      <c r="E2855" t="s">
        <v>1762</v>
      </c>
      <c r="F2855">
        <v>1410669297</v>
      </c>
      <c r="G2855">
        <v>1405485297</v>
      </c>
      <c r="H2855" t="b">
        <v>0</v>
      </c>
      <c r="I2855">
        <v>0</v>
      </c>
      <c r="J2855" t="b">
        <v>0</v>
      </c>
      <c r="K2855" t="s">
        <v>1802</v>
      </c>
      <c r="L2855">
        <f>ROUND(C2855/B2855*100,0)</f>
        <v>0</v>
      </c>
      <c r="M2855">
        <f>IFERROR(ROUND(C2855/I2855,2),0)</f>
        <v>0</v>
      </c>
      <c r="N2855" t="s">
        <v>1841</v>
      </c>
      <c r="O2855" t="s">
        <v>1842</v>
      </c>
      <c r="P2855" s="10">
        <f t="shared" si="88"/>
        <v>41836.190937499996</v>
      </c>
      <c r="Q2855" s="10">
        <f t="shared" si="89"/>
        <v>41896.190937499996</v>
      </c>
    </row>
    <row r="2856" spans="1:17" x14ac:dyDescent="0.3">
      <c r="A2856" s="7">
        <v>2854</v>
      </c>
      <c r="B2856" s="3">
        <v>1000</v>
      </c>
      <c r="C2856" s="5">
        <v>417</v>
      </c>
      <c r="D2856" t="s">
        <v>1754</v>
      </c>
      <c r="E2856" t="s">
        <v>1758</v>
      </c>
      <c r="F2856">
        <v>1431018719</v>
      </c>
      <c r="G2856">
        <v>1429290719</v>
      </c>
      <c r="H2856" t="b">
        <v>0</v>
      </c>
      <c r="I2856">
        <v>14</v>
      </c>
      <c r="J2856" t="b">
        <v>0</v>
      </c>
      <c r="K2856" t="s">
        <v>1802</v>
      </c>
      <c r="L2856">
        <f>ROUND(C2856/B2856*100,0)</f>
        <v>42</v>
      </c>
      <c r="M2856">
        <f>IFERROR(ROUND(C2856/I2856,2),0)</f>
        <v>29.79</v>
      </c>
      <c r="N2856" t="s">
        <v>1841</v>
      </c>
      <c r="O2856" t="s">
        <v>1842</v>
      </c>
      <c r="P2856" s="10">
        <f t="shared" si="88"/>
        <v>42111.71665509259</v>
      </c>
      <c r="Q2856" s="10">
        <f t="shared" si="89"/>
        <v>42131.71665509259</v>
      </c>
    </row>
    <row r="2857" spans="1:17" x14ac:dyDescent="0.3">
      <c r="A2857" s="7">
        <v>2855</v>
      </c>
      <c r="B2857" s="3">
        <v>600</v>
      </c>
      <c r="C2857" s="5">
        <v>300</v>
      </c>
      <c r="D2857" t="s">
        <v>1754</v>
      </c>
      <c r="E2857" t="s">
        <v>1757</v>
      </c>
      <c r="F2857">
        <v>1454110440</v>
      </c>
      <c r="G2857">
        <v>1451607071</v>
      </c>
      <c r="H2857" t="b">
        <v>0</v>
      </c>
      <c r="I2857">
        <v>5</v>
      </c>
      <c r="J2857" t="b">
        <v>0</v>
      </c>
      <c r="K2857" t="s">
        <v>1802</v>
      </c>
      <c r="L2857">
        <f>ROUND(C2857/B2857*100,0)</f>
        <v>50</v>
      </c>
      <c r="M2857">
        <f>IFERROR(ROUND(C2857/I2857,2),0)</f>
        <v>60</v>
      </c>
      <c r="N2857" t="s">
        <v>1841</v>
      </c>
      <c r="O2857" t="s">
        <v>1842</v>
      </c>
      <c r="P2857" s="10">
        <f t="shared" si="88"/>
        <v>42370.007766203707</v>
      </c>
      <c r="Q2857" s="10">
        <f t="shared" si="89"/>
        <v>42398.981944444444</v>
      </c>
    </row>
    <row r="2858" spans="1:17" x14ac:dyDescent="0.3">
      <c r="A2858" s="7">
        <v>2856</v>
      </c>
      <c r="B2858" s="3">
        <v>3000</v>
      </c>
      <c r="C2858" s="5">
        <v>146</v>
      </c>
      <c r="D2858" t="s">
        <v>1754</v>
      </c>
      <c r="E2858" t="s">
        <v>1757</v>
      </c>
      <c r="F2858">
        <v>1439069640</v>
      </c>
      <c r="G2858">
        <v>1433897647</v>
      </c>
      <c r="H2858" t="b">
        <v>0</v>
      </c>
      <c r="I2858">
        <v>6</v>
      </c>
      <c r="J2858" t="b">
        <v>0</v>
      </c>
      <c r="K2858" t="s">
        <v>1802</v>
      </c>
      <c r="L2858">
        <f>ROUND(C2858/B2858*100,0)</f>
        <v>5</v>
      </c>
      <c r="M2858">
        <f>IFERROR(ROUND(C2858/I2858,2),0)</f>
        <v>24.33</v>
      </c>
      <c r="N2858" t="s">
        <v>1841</v>
      </c>
      <c r="O2858" t="s">
        <v>1842</v>
      </c>
      <c r="P2858" s="10">
        <f t="shared" si="88"/>
        <v>42165.037581018521</v>
      </c>
      <c r="Q2858" s="10">
        <f t="shared" si="89"/>
        <v>42224.898611111115</v>
      </c>
    </row>
    <row r="2859" spans="1:17" x14ac:dyDescent="0.3">
      <c r="A2859" s="7">
        <v>2857</v>
      </c>
      <c r="B2859" s="3">
        <v>38000</v>
      </c>
      <c r="C2859" s="5">
        <v>7500</v>
      </c>
      <c r="D2859" t="s">
        <v>1754</v>
      </c>
      <c r="E2859" t="s">
        <v>1771</v>
      </c>
      <c r="F2859">
        <v>1487613600</v>
      </c>
      <c r="G2859">
        <v>1482444295</v>
      </c>
      <c r="H2859" t="b">
        <v>0</v>
      </c>
      <c r="I2859">
        <v>15</v>
      </c>
      <c r="J2859" t="b">
        <v>0</v>
      </c>
      <c r="K2859" t="s">
        <v>1802</v>
      </c>
      <c r="L2859">
        <f>ROUND(C2859/B2859*100,0)</f>
        <v>20</v>
      </c>
      <c r="M2859">
        <f>IFERROR(ROUND(C2859/I2859,2),0)</f>
        <v>500</v>
      </c>
      <c r="N2859" t="s">
        <v>1841</v>
      </c>
      <c r="O2859" t="s">
        <v>1842</v>
      </c>
      <c r="P2859" s="10">
        <f t="shared" si="88"/>
        <v>42726.920081018514</v>
      </c>
      <c r="Q2859" s="10">
        <f t="shared" si="89"/>
        <v>42786.75</v>
      </c>
    </row>
    <row r="2860" spans="1:17" x14ac:dyDescent="0.3">
      <c r="A2860" s="7">
        <v>2858</v>
      </c>
      <c r="B2860" s="3">
        <v>1000</v>
      </c>
      <c r="C2860" s="5">
        <v>0</v>
      </c>
      <c r="D2860" t="s">
        <v>1754</v>
      </c>
      <c r="E2860" t="s">
        <v>1766</v>
      </c>
      <c r="F2860">
        <v>1417778880</v>
      </c>
      <c r="G2860">
        <v>1415711095</v>
      </c>
      <c r="H2860" t="b">
        <v>0</v>
      </c>
      <c r="I2860">
        <v>0</v>
      </c>
      <c r="J2860" t="b">
        <v>0</v>
      </c>
      <c r="K2860" t="s">
        <v>1802</v>
      </c>
      <c r="L2860">
        <f>ROUND(C2860/B2860*100,0)</f>
        <v>0</v>
      </c>
      <c r="M2860">
        <f>IFERROR(ROUND(C2860/I2860,2),0)</f>
        <v>0</v>
      </c>
      <c r="N2860" t="s">
        <v>1841</v>
      </c>
      <c r="O2860" t="s">
        <v>1842</v>
      </c>
      <c r="P2860" s="10">
        <f t="shared" si="88"/>
        <v>41954.545081018514</v>
      </c>
      <c r="Q2860" s="10">
        <f t="shared" si="89"/>
        <v>41978.477777777778</v>
      </c>
    </row>
    <row r="2861" spans="1:17" x14ac:dyDescent="0.3">
      <c r="A2861" s="7">
        <v>2859</v>
      </c>
      <c r="B2861" s="3">
        <v>2000</v>
      </c>
      <c r="C2861" s="5">
        <v>35</v>
      </c>
      <c r="D2861" t="s">
        <v>1754</v>
      </c>
      <c r="E2861" t="s">
        <v>1759</v>
      </c>
      <c r="F2861">
        <v>1444984904</v>
      </c>
      <c r="G2861">
        <v>1439800904</v>
      </c>
      <c r="H2861" t="b">
        <v>0</v>
      </c>
      <c r="I2861">
        <v>1</v>
      </c>
      <c r="J2861" t="b">
        <v>0</v>
      </c>
      <c r="K2861" t="s">
        <v>1802</v>
      </c>
      <c r="L2861">
        <f>ROUND(C2861/B2861*100,0)</f>
        <v>2</v>
      </c>
      <c r="M2861">
        <f>IFERROR(ROUND(C2861/I2861,2),0)</f>
        <v>35</v>
      </c>
      <c r="N2861" t="s">
        <v>1841</v>
      </c>
      <c r="O2861" t="s">
        <v>1842</v>
      </c>
      <c r="P2861" s="10">
        <f t="shared" si="88"/>
        <v>42233.362314814818</v>
      </c>
      <c r="Q2861" s="10">
        <f t="shared" si="89"/>
        <v>42293.362314814818</v>
      </c>
    </row>
    <row r="2862" spans="1:17" x14ac:dyDescent="0.3">
      <c r="A2862" s="7">
        <v>2860</v>
      </c>
      <c r="B2862" s="3">
        <v>4000</v>
      </c>
      <c r="C2862" s="5">
        <v>266</v>
      </c>
      <c r="D2862" t="s">
        <v>1754</v>
      </c>
      <c r="E2862" t="s">
        <v>1757</v>
      </c>
      <c r="F2862">
        <v>1466363576</v>
      </c>
      <c r="G2862">
        <v>1461179576</v>
      </c>
      <c r="H2862" t="b">
        <v>0</v>
      </c>
      <c r="I2862">
        <v>9</v>
      </c>
      <c r="J2862" t="b">
        <v>0</v>
      </c>
      <c r="K2862" t="s">
        <v>1802</v>
      </c>
      <c r="L2862">
        <f>ROUND(C2862/B2862*100,0)</f>
        <v>7</v>
      </c>
      <c r="M2862">
        <f>IFERROR(ROUND(C2862/I2862,2),0)</f>
        <v>29.56</v>
      </c>
      <c r="N2862" t="s">
        <v>1841</v>
      </c>
      <c r="O2862" t="s">
        <v>1842</v>
      </c>
      <c r="P2862" s="10">
        <f t="shared" si="88"/>
        <v>42480.800648148142</v>
      </c>
      <c r="Q2862" s="10">
        <f t="shared" si="89"/>
        <v>42540.800648148142</v>
      </c>
    </row>
    <row r="2863" spans="1:17" x14ac:dyDescent="0.3">
      <c r="A2863" s="7">
        <v>2861</v>
      </c>
      <c r="B2863" s="3">
        <v>250</v>
      </c>
      <c r="C2863" s="5">
        <v>80</v>
      </c>
      <c r="D2863" t="s">
        <v>1754</v>
      </c>
      <c r="E2863" t="s">
        <v>1759</v>
      </c>
      <c r="F2863">
        <v>1443103848</v>
      </c>
      <c r="G2863">
        <v>1441894248</v>
      </c>
      <c r="H2863" t="b">
        <v>0</v>
      </c>
      <c r="I2863">
        <v>3</v>
      </c>
      <c r="J2863" t="b">
        <v>0</v>
      </c>
      <c r="K2863" t="s">
        <v>1802</v>
      </c>
      <c r="L2863">
        <f>ROUND(C2863/B2863*100,0)</f>
        <v>32</v>
      </c>
      <c r="M2863">
        <f>IFERROR(ROUND(C2863/I2863,2),0)</f>
        <v>26.67</v>
      </c>
      <c r="N2863" t="s">
        <v>1841</v>
      </c>
      <c r="O2863" t="s">
        <v>1842</v>
      </c>
      <c r="P2863" s="10">
        <f t="shared" si="88"/>
        <v>42257.590833333335</v>
      </c>
      <c r="Q2863" s="10">
        <f t="shared" si="89"/>
        <v>42271.590833333335</v>
      </c>
    </row>
    <row r="2864" spans="1:17" x14ac:dyDescent="0.3">
      <c r="A2864" s="7">
        <v>2862</v>
      </c>
      <c r="B2864" s="3">
        <v>12700</v>
      </c>
      <c r="C2864" s="5">
        <v>55</v>
      </c>
      <c r="D2864" t="s">
        <v>1754</v>
      </c>
      <c r="E2864" t="s">
        <v>1757</v>
      </c>
      <c r="F2864">
        <v>1403636229</v>
      </c>
      <c r="G2864">
        <v>1401044229</v>
      </c>
      <c r="H2864" t="b">
        <v>0</v>
      </c>
      <c r="I2864">
        <v>3</v>
      </c>
      <c r="J2864" t="b">
        <v>0</v>
      </c>
      <c r="K2864" t="s">
        <v>1802</v>
      </c>
      <c r="L2864">
        <f>ROUND(C2864/B2864*100,0)</f>
        <v>0</v>
      </c>
      <c r="M2864">
        <f>IFERROR(ROUND(C2864/I2864,2),0)</f>
        <v>18.329999999999998</v>
      </c>
      <c r="N2864" t="s">
        <v>1841</v>
      </c>
      <c r="O2864" t="s">
        <v>1842</v>
      </c>
      <c r="P2864" s="10">
        <f t="shared" si="88"/>
        <v>41784.789687500001</v>
      </c>
      <c r="Q2864" s="10">
        <f t="shared" si="89"/>
        <v>41814.789687500001</v>
      </c>
    </row>
    <row r="2865" spans="1:17" x14ac:dyDescent="0.3">
      <c r="A2865" s="7">
        <v>2863</v>
      </c>
      <c r="B2865" s="3">
        <v>50000</v>
      </c>
      <c r="C2865" s="5">
        <v>20</v>
      </c>
      <c r="D2865" t="s">
        <v>1754</v>
      </c>
      <c r="E2865" t="s">
        <v>1757</v>
      </c>
      <c r="F2865">
        <v>1410279123</v>
      </c>
      <c r="G2865">
        <v>1405095123</v>
      </c>
      <c r="H2865" t="b">
        <v>0</v>
      </c>
      <c r="I2865">
        <v>1</v>
      </c>
      <c r="J2865" t="b">
        <v>0</v>
      </c>
      <c r="K2865" t="s">
        <v>1802</v>
      </c>
      <c r="L2865">
        <f>ROUND(C2865/B2865*100,0)</f>
        <v>0</v>
      </c>
      <c r="M2865">
        <f>IFERROR(ROUND(C2865/I2865,2),0)</f>
        <v>20</v>
      </c>
      <c r="N2865" t="s">
        <v>1841</v>
      </c>
      <c r="O2865" t="s">
        <v>1842</v>
      </c>
      <c r="P2865" s="10">
        <f t="shared" si="88"/>
        <v>41831.675034722226</v>
      </c>
      <c r="Q2865" s="10">
        <f t="shared" si="89"/>
        <v>41891.675034722226</v>
      </c>
    </row>
    <row r="2866" spans="1:17" x14ac:dyDescent="0.3">
      <c r="A2866" s="7">
        <v>2864</v>
      </c>
      <c r="B2866" s="3">
        <v>2500</v>
      </c>
      <c r="C2866" s="5">
        <v>40</v>
      </c>
      <c r="D2866" t="s">
        <v>1754</v>
      </c>
      <c r="E2866" t="s">
        <v>1758</v>
      </c>
      <c r="F2866">
        <v>1437139080</v>
      </c>
      <c r="G2866">
        <v>1434552207</v>
      </c>
      <c r="H2866" t="b">
        <v>0</v>
      </c>
      <c r="I2866">
        <v>3</v>
      </c>
      <c r="J2866" t="b">
        <v>0</v>
      </c>
      <c r="K2866" t="s">
        <v>1802</v>
      </c>
      <c r="L2866">
        <f>ROUND(C2866/B2866*100,0)</f>
        <v>2</v>
      </c>
      <c r="M2866">
        <f>IFERROR(ROUND(C2866/I2866,2),0)</f>
        <v>13.33</v>
      </c>
      <c r="N2866" t="s">
        <v>1841</v>
      </c>
      <c r="O2866" t="s">
        <v>1842</v>
      </c>
      <c r="P2866" s="10">
        <f t="shared" si="88"/>
        <v>42172.613506944443</v>
      </c>
      <c r="Q2866" s="10">
        <f t="shared" si="89"/>
        <v>42202.554166666669</v>
      </c>
    </row>
    <row r="2867" spans="1:17" x14ac:dyDescent="0.3">
      <c r="A2867" s="7">
        <v>2865</v>
      </c>
      <c r="B2867" s="3">
        <v>2888</v>
      </c>
      <c r="C2867" s="5">
        <v>0</v>
      </c>
      <c r="D2867" t="s">
        <v>1754</v>
      </c>
      <c r="E2867" t="s">
        <v>1757</v>
      </c>
      <c r="F2867">
        <v>1420512259</v>
      </c>
      <c r="G2867">
        <v>1415328259</v>
      </c>
      <c r="H2867" t="b">
        <v>0</v>
      </c>
      <c r="I2867">
        <v>0</v>
      </c>
      <c r="J2867" t="b">
        <v>0</v>
      </c>
      <c r="K2867" t="s">
        <v>1802</v>
      </c>
      <c r="L2867">
        <f>ROUND(C2867/B2867*100,0)</f>
        <v>0</v>
      </c>
      <c r="M2867">
        <f>IFERROR(ROUND(C2867/I2867,2),0)</f>
        <v>0</v>
      </c>
      <c r="N2867" t="s">
        <v>1841</v>
      </c>
      <c r="O2867" t="s">
        <v>1842</v>
      </c>
      <c r="P2867" s="10">
        <f t="shared" si="88"/>
        <v>41950.114108796297</v>
      </c>
      <c r="Q2867" s="10">
        <f t="shared" si="89"/>
        <v>42010.114108796297</v>
      </c>
    </row>
    <row r="2868" spans="1:17" x14ac:dyDescent="0.3">
      <c r="A2868" s="7">
        <v>2866</v>
      </c>
      <c r="B2868" s="3">
        <v>5000</v>
      </c>
      <c r="C2868" s="5">
        <v>45</v>
      </c>
      <c r="D2868" t="s">
        <v>1754</v>
      </c>
      <c r="E2868" t="s">
        <v>1757</v>
      </c>
      <c r="F2868">
        <v>1476482400</v>
      </c>
      <c r="G2868">
        <v>1473893721</v>
      </c>
      <c r="H2868" t="b">
        <v>0</v>
      </c>
      <c r="I2868">
        <v>2</v>
      </c>
      <c r="J2868" t="b">
        <v>0</v>
      </c>
      <c r="K2868" t="s">
        <v>1802</v>
      </c>
      <c r="L2868">
        <f>ROUND(C2868/B2868*100,0)</f>
        <v>1</v>
      </c>
      <c r="M2868">
        <f>IFERROR(ROUND(C2868/I2868,2),0)</f>
        <v>22.5</v>
      </c>
      <c r="N2868" t="s">
        <v>1841</v>
      </c>
      <c r="O2868" t="s">
        <v>1842</v>
      </c>
      <c r="P2868" s="10">
        <f t="shared" si="88"/>
        <v>42627.955104166671</v>
      </c>
      <c r="Q2868" s="10">
        <f t="shared" si="89"/>
        <v>42657.916666666672</v>
      </c>
    </row>
    <row r="2869" spans="1:17" x14ac:dyDescent="0.3">
      <c r="A2869" s="7">
        <v>2867</v>
      </c>
      <c r="B2869" s="3">
        <v>2500</v>
      </c>
      <c r="C2869" s="5">
        <v>504</v>
      </c>
      <c r="D2869" t="s">
        <v>1754</v>
      </c>
      <c r="E2869" t="s">
        <v>1757</v>
      </c>
      <c r="F2869">
        <v>1467604800</v>
      </c>
      <c r="G2869">
        <v>1465533672</v>
      </c>
      <c r="H2869" t="b">
        <v>0</v>
      </c>
      <c r="I2869">
        <v>10</v>
      </c>
      <c r="J2869" t="b">
        <v>0</v>
      </c>
      <c r="K2869" t="s">
        <v>1802</v>
      </c>
      <c r="L2869">
        <f>ROUND(C2869/B2869*100,0)</f>
        <v>20</v>
      </c>
      <c r="M2869">
        <f>IFERROR(ROUND(C2869/I2869,2),0)</f>
        <v>50.4</v>
      </c>
      <c r="N2869" t="s">
        <v>1841</v>
      </c>
      <c r="O2869" t="s">
        <v>1842</v>
      </c>
      <c r="P2869" s="10">
        <f t="shared" si="88"/>
        <v>42531.195277777777</v>
      </c>
      <c r="Q2869" s="10">
        <f t="shared" si="89"/>
        <v>42555.166666666672</v>
      </c>
    </row>
    <row r="2870" spans="1:17" x14ac:dyDescent="0.3">
      <c r="A2870" s="7">
        <v>2868</v>
      </c>
      <c r="B2870" s="3">
        <v>15000</v>
      </c>
      <c r="C2870" s="5">
        <v>6301.76</v>
      </c>
      <c r="D2870" t="s">
        <v>1754</v>
      </c>
      <c r="E2870" t="s">
        <v>1757</v>
      </c>
      <c r="F2870">
        <v>1475697054</v>
      </c>
      <c r="G2870">
        <v>1473105054</v>
      </c>
      <c r="H2870" t="b">
        <v>0</v>
      </c>
      <c r="I2870">
        <v>60</v>
      </c>
      <c r="J2870" t="b">
        <v>0</v>
      </c>
      <c r="K2870" t="s">
        <v>1802</v>
      </c>
      <c r="L2870">
        <f>ROUND(C2870/B2870*100,0)</f>
        <v>42</v>
      </c>
      <c r="M2870">
        <f>IFERROR(ROUND(C2870/I2870,2),0)</f>
        <v>105.03</v>
      </c>
      <c r="N2870" t="s">
        <v>1841</v>
      </c>
      <c r="O2870" t="s">
        <v>1842</v>
      </c>
      <c r="P2870" s="10">
        <f t="shared" si="88"/>
        <v>42618.827013888891</v>
      </c>
      <c r="Q2870" s="10">
        <f t="shared" si="89"/>
        <v>42648.827013888891</v>
      </c>
    </row>
    <row r="2871" spans="1:17" x14ac:dyDescent="0.3">
      <c r="A2871" s="7">
        <v>2869</v>
      </c>
      <c r="B2871" s="3">
        <v>20000</v>
      </c>
      <c r="C2871" s="5">
        <v>177</v>
      </c>
      <c r="D2871" t="s">
        <v>1754</v>
      </c>
      <c r="E2871" t="s">
        <v>1757</v>
      </c>
      <c r="F2871">
        <v>1468937681</v>
      </c>
      <c r="G2871">
        <v>1466345681</v>
      </c>
      <c r="H2871" t="b">
        <v>0</v>
      </c>
      <c r="I2871">
        <v>5</v>
      </c>
      <c r="J2871" t="b">
        <v>0</v>
      </c>
      <c r="K2871" t="s">
        <v>1802</v>
      </c>
      <c r="L2871">
        <f>ROUND(C2871/B2871*100,0)</f>
        <v>1</v>
      </c>
      <c r="M2871">
        <f>IFERROR(ROUND(C2871/I2871,2),0)</f>
        <v>35.4</v>
      </c>
      <c r="N2871" t="s">
        <v>1841</v>
      </c>
      <c r="O2871" t="s">
        <v>1842</v>
      </c>
      <c r="P2871" s="10">
        <f t="shared" si="88"/>
        <v>42540.593530092592</v>
      </c>
      <c r="Q2871" s="10">
        <f t="shared" si="89"/>
        <v>42570.593530092592</v>
      </c>
    </row>
    <row r="2872" spans="1:17" x14ac:dyDescent="0.3">
      <c r="A2872" s="7">
        <v>2870</v>
      </c>
      <c r="B2872" s="3">
        <v>5000</v>
      </c>
      <c r="C2872" s="5">
        <v>750</v>
      </c>
      <c r="D2872" t="s">
        <v>1754</v>
      </c>
      <c r="E2872" t="s">
        <v>1757</v>
      </c>
      <c r="F2872">
        <v>1400301165</v>
      </c>
      <c r="G2872">
        <v>1397709165</v>
      </c>
      <c r="H2872" t="b">
        <v>0</v>
      </c>
      <c r="I2872">
        <v>9</v>
      </c>
      <c r="J2872" t="b">
        <v>0</v>
      </c>
      <c r="K2872" t="s">
        <v>1802</v>
      </c>
      <c r="L2872">
        <f>ROUND(C2872/B2872*100,0)</f>
        <v>15</v>
      </c>
      <c r="M2872">
        <f>IFERROR(ROUND(C2872/I2872,2),0)</f>
        <v>83.33</v>
      </c>
      <c r="N2872" t="s">
        <v>1841</v>
      </c>
      <c r="O2872" t="s">
        <v>1842</v>
      </c>
      <c r="P2872" s="10">
        <f t="shared" si="88"/>
        <v>41746.189409722225</v>
      </c>
      <c r="Q2872" s="10">
        <f t="shared" si="89"/>
        <v>41776.189409722225</v>
      </c>
    </row>
    <row r="2873" spans="1:17" x14ac:dyDescent="0.3">
      <c r="A2873" s="7">
        <v>2871</v>
      </c>
      <c r="B2873" s="3">
        <v>10000</v>
      </c>
      <c r="C2873" s="5">
        <v>467</v>
      </c>
      <c r="D2873" t="s">
        <v>1754</v>
      </c>
      <c r="E2873" t="s">
        <v>1757</v>
      </c>
      <c r="F2873">
        <v>1419183813</v>
      </c>
      <c r="G2873">
        <v>1417455813</v>
      </c>
      <c r="H2873" t="b">
        <v>0</v>
      </c>
      <c r="I2873">
        <v>13</v>
      </c>
      <c r="J2873" t="b">
        <v>0</v>
      </c>
      <c r="K2873" t="s">
        <v>1802</v>
      </c>
      <c r="L2873">
        <f>ROUND(C2873/B2873*100,0)</f>
        <v>5</v>
      </c>
      <c r="M2873">
        <f>IFERROR(ROUND(C2873/I2873,2),0)</f>
        <v>35.92</v>
      </c>
      <c r="N2873" t="s">
        <v>1841</v>
      </c>
      <c r="O2873" t="s">
        <v>1842</v>
      </c>
      <c r="P2873" s="10">
        <f t="shared" si="88"/>
        <v>41974.738576388889</v>
      </c>
      <c r="Q2873" s="10">
        <f t="shared" si="89"/>
        <v>41994.738576388889</v>
      </c>
    </row>
    <row r="2874" spans="1:17" x14ac:dyDescent="0.3">
      <c r="A2874" s="7">
        <v>2872</v>
      </c>
      <c r="B2874" s="3">
        <v>3000</v>
      </c>
      <c r="C2874" s="5">
        <v>0</v>
      </c>
      <c r="D2874" t="s">
        <v>1754</v>
      </c>
      <c r="E2874" t="s">
        <v>1757</v>
      </c>
      <c r="F2874">
        <v>1434768438</v>
      </c>
      <c r="G2874">
        <v>1429584438</v>
      </c>
      <c r="H2874" t="b">
        <v>0</v>
      </c>
      <c r="I2874">
        <v>0</v>
      </c>
      <c r="J2874" t="b">
        <v>0</v>
      </c>
      <c r="K2874" t="s">
        <v>1802</v>
      </c>
      <c r="L2874">
        <f>ROUND(C2874/B2874*100,0)</f>
        <v>0</v>
      </c>
      <c r="M2874">
        <f>IFERROR(ROUND(C2874/I2874,2),0)</f>
        <v>0</v>
      </c>
      <c r="N2874" t="s">
        <v>1841</v>
      </c>
      <c r="O2874" t="s">
        <v>1842</v>
      </c>
      <c r="P2874" s="10">
        <f t="shared" si="88"/>
        <v>42115.11618055556</v>
      </c>
      <c r="Q2874" s="10">
        <f t="shared" si="89"/>
        <v>42175.11618055556</v>
      </c>
    </row>
    <row r="2875" spans="1:17" x14ac:dyDescent="0.3">
      <c r="A2875" s="7">
        <v>2873</v>
      </c>
      <c r="B2875" s="3">
        <v>2500</v>
      </c>
      <c r="C2875" s="5">
        <v>953</v>
      </c>
      <c r="D2875" t="s">
        <v>1754</v>
      </c>
      <c r="E2875" t="s">
        <v>1757</v>
      </c>
      <c r="F2875">
        <v>1422473831</v>
      </c>
      <c r="G2875">
        <v>1419881831</v>
      </c>
      <c r="H2875" t="b">
        <v>0</v>
      </c>
      <c r="I2875">
        <v>8</v>
      </c>
      <c r="J2875" t="b">
        <v>0</v>
      </c>
      <c r="K2875" t="s">
        <v>1802</v>
      </c>
      <c r="L2875">
        <f>ROUND(C2875/B2875*100,0)</f>
        <v>38</v>
      </c>
      <c r="M2875">
        <f>IFERROR(ROUND(C2875/I2875,2),0)</f>
        <v>119.13</v>
      </c>
      <c r="N2875" t="s">
        <v>1841</v>
      </c>
      <c r="O2875" t="s">
        <v>1842</v>
      </c>
      <c r="P2875" s="10">
        <f t="shared" si="88"/>
        <v>42002.817488425921</v>
      </c>
      <c r="Q2875" s="10">
        <f t="shared" si="89"/>
        <v>42032.817488425921</v>
      </c>
    </row>
    <row r="2876" spans="1:17" x14ac:dyDescent="0.3">
      <c r="A2876" s="7">
        <v>2874</v>
      </c>
      <c r="B2876" s="3">
        <v>5000</v>
      </c>
      <c r="C2876" s="5">
        <v>271</v>
      </c>
      <c r="D2876" t="s">
        <v>1754</v>
      </c>
      <c r="E2876" t="s">
        <v>1757</v>
      </c>
      <c r="F2876">
        <v>1484684186</v>
      </c>
      <c r="G2876">
        <v>1482092186</v>
      </c>
      <c r="H2876" t="b">
        <v>0</v>
      </c>
      <c r="I2876">
        <v>3</v>
      </c>
      <c r="J2876" t="b">
        <v>0</v>
      </c>
      <c r="K2876" t="s">
        <v>1802</v>
      </c>
      <c r="L2876">
        <f>ROUND(C2876/B2876*100,0)</f>
        <v>5</v>
      </c>
      <c r="M2876">
        <f>IFERROR(ROUND(C2876/I2876,2),0)</f>
        <v>90.33</v>
      </c>
      <c r="N2876" t="s">
        <v>1841</v>
      </c>
      <c r="O2876" t="s">
        <v>1842</v>
      </c>
      <c r="P2876" s="10">
        <f t="shared" si="88"/>
        <v>42722.84474537037</v>
      </c>
      <c r="Q2876" s="10">
        <f t="shared" si="89"/>
        <v>42752.84474537037</v>
      </c>
    </row>
    <row r="2877" spans="1:17" x14ac:dyDescent="0.3">
      <c r="A2877" s="7">
        <v>2875</v>
      </c>
      <c r="B2877" s="3">
        <v>20000</v>
      </c>
      <c r="C2877" s="5">
        <v>7</v>
      </c>
      <c r="D2877" t="s">
        <v>1754</v>
      </c>
      <c r="E2877" t="s">
        <v>1757</v>
      </c>
      <c r="F2877">
        <v>1462417493</v>
      </c>
      <c r="G2877">
        <v>1459825493</v>
      </c>
      <c r="H2877" t="b">
        <v>0</v>
      </c>
      <c r="I2877">
        <v>3</v>
      </c>
      <c r="J2877" t="b">
        <v>0</v>
      </c>
      <c r="K2877" t="s">
        <v>1802</v>
      </c>
      <c r="L2877">
        <f>ROUND(C2877/B2877*100,0)</f>
        <v>0</v>
      </c>
      <c r="M2877">
        <f>IFERROR(ROUND(C2877/I2877,2),0)</f>
        <v>2.33</v>
      </c>
      <c r="N2877" t="s">
        <v>1841</v>
      </c>
      <c r="O2877" t="s">
        <v>1842</v>
      </c>
      <c r="P2877" s="10">
        <f t="shared" si="88"/>
        <v>42465.128391203703</v>
      </c>
      <c r="Q2877" s="10">
        <f t="shared" si="89"/>
        <v>42495.128391203703</v>
      </c>
    </row>
    <row r="2878" spans="1:17" x14ac:dyDescent="0.3">
      <c r="A2878" s="7">
        <v>2876</v>
      </c>
      <c r="B2878" s="3">
        <v>150000</v>
      </c>
      <c r="C2878" s="5">
        <v>0</v>
      </c>
      <c r="D2878" t="s">
        <v>1754</v>
      </c>
      <c r="E2878" t="s">
        <v>1757</v>
      </c>
      <c r="F2878">
        <v>1437069079</v>
      </c>
      <c r="G2878">
        <v>1434477079</v>
      </c>
      <c r="H2878" t="b">
        <v>0</v>
      </c>
      <c r="I2878">
        <v>0</v>
      </c>
      <c r="J2878" t="b">
        <v>0</v>
      </c>
      <c r="K2878" t="s">
        <v>1802</v>
      </c>
      <c r="L2878">
        <f>ROUND(C2878/B2878*100,0)</f>
        <v>0</v>
      </c>
      <c r="M2878">
        <f>IFERROR(ROUND(C2878/I2878,2),0)</f>
        <v>0</v>
      </c>
      <c r="N2878" t="s">
        <v>1841</v>
      </c>
      <c r="O2878" t="s">
        <v>1842</v>
      </c>
      <c r="P2878" s="10">
        <f t="shared" si="88"/>
        <v>42171.743969907402</v>
      </c>
      <c r="Q2878" s="10">
        <f t="shared" si="89"/>
        <v>42201.743969907402</v>
      </c>
    </row>
    <row r="2879" spans="1:17" x14ac:dyDescent="0.3">
      <c r="A2879" s="7">
        <v>2877</v>
      </c>
      <c r="B2879" s="3">
        <v>6000</v>
      </c>
      <c r="C2879" s="5">
        <v>650</v>
      </c>
      <c r="D2879" t="s">
        <v>1754</v>
      </c>
      <c r="E2879" t="s">
        <v>1757</v>
      </c>
      <c r="F2879">
        <v>1480525200</v>
      </c>
      <c r="G2879">
        <v>1477781724</v>
      </c>
      <c r="H2879" t="b">
        <v>0</v>
      </c>
      <c r="I2879">
        <v>6</v>
      </c>
      <c r="J2879" t="b">
        <v>0</v>
      </c>
      <c r="K2879" t="s">
        <v>1802</v>
      </c>
      <c r="L2879">
        <f>ROUND(C2879/B2879*100,0)</f>
        <v>11</v>
      </c>
      <c r="M2879">
        <f>IFERROR(ROUND(C2879/I2879,2),0)</f>
        <v>108.33</v>
      </c>
      <c r="N2879" t="s">
        <v>1841</v>
      </c>
      <c r="O2879" t="s">
        <v>1842</v>
      </c>
      <c r="P2879" s="10">
        <f t="shared" si="88"/>
        <v>42672.955138888887</v>
      </c>
      <c r="Q2879" s="10">
        <f t="shared" si="89"/>
        <v>42704.708333333328</v>
      </c>
    </row>
    <row r="2880" spans="1:17" x14ac:dyDescent="0.3">
      <c r="A2880" s="7">
        <v>2878</v>
      </c>
      <c r="B2880" s="3">
        <v>3000</v>
      </c>
      <c r="C2880" s="5">
        <v>63</v>
      </c>
      <c r="D2880" t="s">
        <v>1754</v>
      </c>
      <c r="E2880" t="s">
        <v>1758</v>
      </c>
      <c r="F2880">
        <v>1435934795</v>
      </c>
      <c r="G2880">
        <v>1430750795</v>
      </c>
      <c r="H2880" t="b">
        <v>0</v>
      </c>
      <c r="I2880">
        <v>4</v>
      </c>
      <c r="J2880" t="b">
        <v>0</v>
      </c>
      <c r="K2880" t="s">
        <v>1802</v>
      </c>
      <c r="L2880">
        <f>ROUND(C2880/B2880*100,0)</f>
        <v>2</v>
      </c>
      <c r="M2880">
        <f>IFERROR(ROUND(C2880/I2880,2),0)</f>
        <v>15.75</v>
      </c>
      <c r="N2880" t="s">
        <v>1841</v>
      </c>
      <c r="O2880" t="s">
        <v>1842</v>
      </c>
      <c r="P2880" s="10">
        <f t="shared" si="88"/>
        <v>42128.615682870368</v>
      </c>
      <c r="Q2880" s="10">
        <f t="shared" si="89"/>
        <v>42188.615682870368</v>
      </c>
    </row>
    <row r="2881" spans="1:17" x14ac:dyDescent="0.3">
      <c r="A2881" s="7">
        <v>2879</v>
      </c>
      <c r="B2881" s="3">
        <v>11200</v>
      </c>
      <c r="C2881" s="5">
        <v>29</v>
      </c>
      <c r="D2881" t="s">
        <v>1754</v>
      </c>
      <c r="E2881" t="s">
        <v>1757</v>
      </c>
      <c r="F2881">
        <v>1453310661</v>
      </c>
      <c r="G2881">
        <v>1450718661</v>
      </c>
      <c r="H2881" t="b">
        <v>0</v>
      </c>
      <c r="I2881">
        <v>1</v>
      </c>
      <c r="J2881" t="b">
        <v>0</v>
      </c>
      <c r="K2881" t="s">
        <v>1802</v>
      </c>
      <c r="L2881">
        <f>ROUND(C2881/B2881*100,0)</f>
        <v>0</v>
      </c>
      <c r="M2881">
        <f>IFERROR(ROUND(C2881/I2881,2),0)</f>
        <v>29</v>
      </c>
      <c r="N2881" t="s">
        <v>1841</v>
      </c>
      <c r="O2881" t="s">
        <v>1842</v>
      </c>
      <c r="P2881" s="10">
        <f t="shared" si="88"/>
        <v>42359.725243055553</v>
      </c>
      <c r="Q2881" s="10">
        <f t="shared" si="89"/>
        <v>42389.725243055553</v>
      </c>
    </row>
    <row r="2882" spans="1:17" x14ac:dyDescent="0.3">
      <c r="A2882" s="7">
        <v>2880</v>
      </c>
      <c r="B2882" s="3">
        <v>12000</v>
      </c>
      <c r="C2882" s="5">
        <v>2800</v>
      </c>
      <c r="D2882" t="s">
        <v>1754</v>
      </c>
      <c r="E2882" t="s">
        <v>1757</v>
      </c>
      <c r="F2882">
        <v>1440090300</v>
      </c>
      <c r="G2882">
        <v>1436305452</v>
      </c>
      <c r="H2882" t="b">
        <v>0</v>
      </c>
      <c r="I2882">
        <v>29</v>
      </c>
      <c r="J2882" t="b">
        <v>0</v>
      </c>
      <c r="K2882" t="s">
        <v>1802</v>
      </c>
      <c r="L2882">
        <f>ROUND(C2882/B2882*100,0)</f>
        <v>23</v>
      </c>
      <c r="M2882">
        <f>IFERROR(ROUND(C2882/I2882,2),0)</f>
        <v>96.55</v>
      </c>
      <c r="N2882" t="s">
        <v>1841</v>
      </c>
      <c r="O2882" t="s">
        <v>1842</v>
      </c>
      <c r="P2882" s="10">
        <f t="shared" si="88"/>
        <v>42192.905694444446</v>
      </c>
      <c r="Q2882" s="10">
        <f t="shared" si="89"/>
        <v>42236.711805555555</v>
      </c>
    </row>
    <row r="2883" spans="1:17" x14ac:dyDescent="0.3">
      <c r="A2883" s="7">
        <v>2881</v>
      </c>
      <c r="B2883" s="3">
        <v>5500</v>
      </c>
      <c r="C2883" s="5">
        <v>0</v>
      </c>
      <c r="D2883" t="s">
        <v>1754</v>
      </c>
      <c r="E2883" t="s">
        <v>1757</v>
      </c>
      <c r="F2883">
        <v>1417620036</v>
      </c>
      <c r="G2883">
        <v>1412432436</v>
      </c>
      <c r="H2883" t="b">
        <v>0</v>
      </c>
      <c r="I2883">
        <v>0</v>
      </c>
      <c r="J2883" t="b">
        <v>0</v>
      </c>
      <c r="K2883" t="s">
        <v>1802</v>
      </c>
      <c r="L2883">
        <f>ROUND(C2883/B2883*100,0)</f>
        <v>0</v>
      </c>
      <c r="M2883">
        <f>IFERROR(ROUND(C2883/I2883,2),0)</f>
        <v>0</v>
      </c>
      <c r="N2883" t="s">
        <v>1841</v>
      </c>
      <c r="O2883" t="s">
        <v>1842</v>
      </c>
      <c r="P2883" s="10">
        <f t="shared" ref="P2883:P2946" si="90">(((G2883/60)/60/24)+DATE(1970,1,1))</f>
        <v>41916.597638888888</v>
      </c>
      <c r="Q2883" s="10">
        <f t="shared" ref="Q2883:Q2946" si="91">(((F2883/60)/60/24)+DATE(1970,1,1))</f>
        <v>41976.639305555553</v>
      </c>
    </row>
    <row r="2884" spans="1:17" x14ac:dyDescent="0.3">
      <c r="A2884" s="7">
        <v>2882</v>
      </c>
      <c r="B2884" s="3">
        <v>750</v>
      </c>
      <c r="C2884" s="5">
        <v>252</v>
      </c>
      <c r="D2884" t="s">
        <v>1754</v>
      </c>
      <c r="E2884" t="s">
        <v>1757</v>
      </c>
      <c r="F2884">
        <v>1462112318</v>
      </c>
      <c r="G2884">
        <v>1459520318</v>
      </c>
      <c r="H2884" t="b">
        <v>0</v>
      </c>
      <c r="I2884">
        <v>4</v>
      </c>
      <c r="J2884" t="b">
        <v>0</v>
      </c>
      <c r="K2884" t="s">
        <v>1802</v>
      </c>
      <c r="L2884">
        <f>ROUND(C2884/B2884*100,0)</f>
        <v>34</v>
      </c>
      <c r="M2884">
        <f>IFERROR(ROUND(C2884/I2884,2),0)</f>
        <v>63</v>
      </c>
      <c r="N2884" t="s">
        <v>1841</v>
      </c>
      <c r="O2884" t="s">
        <v>1842</v>
      </c>
      <c r="P2884" s="10">
        <f t="shared" si="90"/>
        <v>42461.596273148149</v>
      </c>
      <c r="Q2884" s="10">
        <f t="shared" si="91"/>
        <v>42491.596273148149</v>
      </c>
    </row>
    <row r="2885" spans="1:17" x14ac:dyDescent="0.3">
      <c r="A2885" s="7">
        <v>2883</v>
      </c>
      <c r="B2885" s="3">
        <v>10000</v>
      </c>
      <c r="C2885" s="5">
        <v>1908</v>
      </c>
      <c r="D2885" t="s">
        <v>1754</v>
      </c>
      <c r="E2885" t="s">
        <v>1757</v>
      </c>
      <c r="F2885">
        <v>1454734740</v>
      </c>
      <c r="G2885">
        <v>1451684437</v>
      </c>
      <c r="H2885" t="b">
        <v>0</v>
      </c>
      <c r="I2885">
        <v>5</v>
      </c>
      <c r="J2885" t="b">
        <v>0</v>
      </c>
      <c r="K2885" t="s">
        <v>1802</v>
      </c>
      <c r="L2885">
        <f>ROUND(C2885/B2885*100,0)</f>
        <v>19</v>
      </c>
      <c r="M2885">
        <f>IFERROR(ROUND(C2885/I2885,2),0)</f>
        <v>381.6</v>
      </c>
      <c r="N2885" t="s">
        <v>1841</v>
      </c>
      <c r="O2885" t="s">
        <v>1842</v>
      </c>
      <c r="P2885" s="10">
        <f t="shared" si="90"/>
        <v>42370.90320601852</v>
      </c>
      <c r="Q2885" s="10">
        <f t="shared" si="91"/>
        <v>42406.207638888889</v>
      </c>
    </row>
    <row r="2886" spans="1:17" x14ac:dyDescent="0.3">
      <c r="A2886" s="7">
        <v>2884</v>
      </c>
      <c r="B2886" s="3">
        <v>45000</v>
      </c>
      <c r="C2886" s="5">
        <v>185</v>
      </c>
      <c r="D2886" t="s">
        <v>1754</v>
      </c>
      <c r="E2886" t="s">
        <v>1757</v>
      </c>
      <c r="F2886">
        <v>1417800435</v>
      </c>
      <c r="G2886">
        <v>1415208435</v>
      </c>
      <c r="H2886" t="b">
        <v>0</v>
      </c>
      <c r="I2886">
        <v>4</v>
      </c>
      <c r="J2886" t="b">
        <v>0</v>
      </c>
      <c r="K2886" t="s">
        <v>1802</v>
      </c>
      <c r="L2886">
        <f>ROUND(C2886/B2886*100,0)</f>
        <v>0</v>
      </c>
      <c r="M2886">
        <f>IFERROR(ROUND(C2886/I2886,2),0)</f>
        <v>46.25</v>
      </c>
      <c r="N2886" t="s">
        <v>1841</v>
      </c>
      <c r="O2886" t="s">
        <v>1842</v>
      </c>
      <c r="P2886" s="10">
        <f t="shared" si="90"/>
        <v>41948.727256944447</v>
      </c>
      <c r="Q2886" s="10">
        <f t="shared" si="91"/>
        <v>41978.727256944447</v>
      </c>
    </row>
    <row r="2887" spans="1:17" x14ac:dyDescent="0.3">
      <c r="A2887" s="7">
        <v>2885</v>
      </c>
      <c r="B2887" s="3">
        <v>400</v>
      </c>
      <c r="C2887" s="5">
        <v>130</v>
      </c>
      <c r="D2887" t="s">
        <v>1754</v>
      </c>
      <c r="E2887" t="s">
        <v>1757</v>
      </c>
      <c r="F2887">
        <v>1426294201</v>
      </c>
      <c r="G2887">
        <v>1423705801</v>
      </c>
      <c r="H2887" t="b">
        <v>0</v>
      </c>
      <c r="I2887">
        <v>5</v>
      </c>
      <c r="J2887" t="b">
        <v>0</v>
      </c>
      <c r="K2887" t="s">
        <v>1802</v>
      </c>
      <c r="L2887">
        <f>ROUND(C2887/B2887*100,0)</f>
        <v>33</v>
      </c>
      <c r="M2887">
        <f>IFERROR(ROUND(C2887/I2887,2),0)</f>
        <v>26</v>
      </c>
      <c r="N2887" t="s">
        <v>1841</v>
      </c>
      <c r="O2887" t="s">
        <v>1842</v>
      </c>
      <c r="P2887" s="10">
        <f t="shared" si="90"/>
        <v>42047.07640046296</v>
      </c>
      <c r="Q2887" s="10">
        <f t="shared" si="91"/>
        <v>42077.034733796296</v>
      </c>
    </row>
    <row r="2888" spans="1:17" x14ac:dyDescent="0.3">
      <c r="A2888" s="7">
        <v>2886</v>
      </c>
      <c r="B2888" s="3">
        <v>200</v>
      </c>
      <c r="C2888" s="5">
        <v>10</v>
      </c>
      <c r="D2888" t="s">
        <v>1754</v>
      </c>
      <c r="E2888" t="s">
        <v>1757</v>
      </c>
      <c r="F2888">
        <v>1442635140</v>
      </c>
      <c r="G2888">
        <v>1442243484</v>
      </c>
      <c r="H2888" t="b">
        <v>0</v>
      </c>
      <c r="I2888">
        <v>1</v>
      </c>
      <c r="J2888" t="b">
        <v>0</v>
      </c>
      <c r="K2888" t="s">
        <v>1802</v>
      </c>
      <c r="L2888">
        <f>ROUND(C2888/B2888*100,0)</f>
        <v>5</v>
      </c>
      <c r="M2888">
        <f>IFERROR(ROUND(C2888/I2888,2),0)</f>
        <v>10</v>
      </c>
      <c r="N2888" t="s">
        <v>1841</v>
      </c>
      <c r="O2888" t="s">
        <v>1842</v>
      </c>
      <c r="P2888" s="10">
        <f t="shared" si="90"/>
        <v>42261.632916666669</v>
      </c>
      <c r="Q2888" s="10">
        <f t="shared" si="91"/>
        <v>42266.165972222225</v>
      </c>
    </row>
    <row r="2889" spans="1:17" x14ac:dyDescent="0.3">
      <c r="A2889" s="7">
        <v>2887</v>
      </c>
      <c r="B2889" s="3">
        <v>3000</v>
      </c>
      <c r="C2889" s="5">
        <v>5</v>
      </c>
      <c r="D2889" t="s">
        <v>1754</v>
      </c>
      <c r="E2889" t="s">
        <v>1757</v>
      </c>
      <c r="F2889">
        <v>1420971324</v>
      </c>
      <c r="G2889">
        <v>1418379324</v>
      </c>
      <c r="H2889" t="b">
        <v>0</v>
      </c>
      <c r="I2889">
        <v>1</v>
      </c>
      <c r="J2889" t="b">
        <v>0</v>
      </c>
      <c r="K2889" t="s">
        <v>1802</v>
      </c>
      <c r="L2889">
        <f>ROUND(C2889/B2889*100,0)</f>
        <v>0</v>
      </c>
      <c r="M2889">
        <f>IFERROR(ROUND(C2889/I2889,2),0)</f>
        <v>5</v>
      </c>
      <c r="N2889" t="s">
        <v>1841</v>
      </c>
      <c r="O2889" t="s">
        <v>1842</v>
      </c>
      <c r="P2889" s="10">
        <f t="shared" si="90"/>
        <v>41985.427361111113</v>
      </c>
      <c r="Q2889" s="10">
        <f t="shared" si="91"/>
        <v>42015.427361111113</v>
      </c>
    </row>
    <row r="2890" spans="1:17" x14ac:dyDescent="0.3">
      <c r="A2890" s="7">
        <v>2888</v>
      </c>
      <c r="B2890" s="3">
        <v>30000</v>
      </c>
      <c r="C2890" s="5">
        <v>0</v>
      </c>
      <c r="D2890" t="s">
        <v>1754</v>
      </c>
      <c r="E2890" t="s">
        <v>1757</v>
      </c>
      <c r="F2890">
        <v>1413608340</v>
      </c>
      <c r="G2890">
        <v>1412945440</v>
      </c>
      <c r="H2890" t="b">
        <v>0</v>
      </c>
      <c r="I2890">
        <v>0</v>
      </c>
      <c r="J2890" t="b">
        <v>0</v>
      </c>
      <c r="K2890" t="s">
        <v>1802</v>
      </c>
      <c r="L2890">
        <f>ROUND(C2890/B2890*100,0)</f>
        <v>0</v>
      </c>
      <c r="M2890">
        <f>IFERROR(ROUND(C2890/I2890,2),0)</f>
        <v>0</v>
      </c>
      <c r="N2890" t="s">
        <v>1841</v>
      </c>
      <c r="O2890" t="s">
        <v>1842</v>
      </c>
      <c r="P2890" s="10">
        <f t="shared" si="90"/>
        <v>41922.535185185188</v>
      </c>
      <c r="Q2890" s="10">
        <f t="shared" si="91"/>
        <v>41930.207638888889</v>
      </c>
    </row>
    <row r="2891" spans="1:17" x14ac:dyDescent="0.3">
      <c r="A2891" s="7">
        <v>2889</v>
      </c>
      <c r="B2891" s="3">
        <v>3000</v>
      </c>
      <c r="C2891" s="5">
        <v>1142</v>
      </c>
      <c r="D2891" t="s">
        <v>1754</v>
      </c>
      <c r="E2891" t="s">
        <v>1757</v>
      </c>
      <c r="F2891">
        <v>1409344985</v>
      </c>
      <c r="G2891">
        <v>1406752985</v>
      </c>
      <c r="H2891" t="b">
        <v>0</v>
      </c>
      <c r="I2891">
        <v>14</v>
      </c>
      <c r="J2891" t="b">
        <v>0</v>
      </c>
      <c r="K2891" t="s">
        <v>1802</v>
      </c>
      <c r="L2891">
        <f>ROUND(C2891/B2891*100,0)</f>
        <v>38</v>
      </c>
      <c r="M2891">
        <f>IFERROR(ROUND(C2891/I2891,2),0)</f>
        <v>81.569999999999993</v>
      </c>
      <c r="N2891" t="s">
        <v>1841</v>
      </c>
      <c r="O2891" t="s">
        <v>1842</v>
      </c>
      <c r="P2891" s="10">
        <f t="shared" si="90"/>
        <v>41850.863252314812</v>
      </c>
      <c r="Q2891" s="10">
        <f t="shared" si="91"/>
        <v>41880.863252314812</v>
      </c>
    </row>
    <row r="2892" spans="1:17" x14ac:dyDescent="0.3">
      <c r="A2892" s="7">
        <v>2890</v>
      </c>
      <c r="B2892" s="3">
        <v>2000</v>
      </c>
      <c r="C2892" s="5">
        <v>21</v>
      </c>
      <c r="D2892" t="s">
        <v>1754</v>
      </c>
      <c r="E2892" t="s">
        <v>1757</v>
      </c>
      <c r="F2892">
        <v>1407553200</v>
      </c>
      <c r="G2892">
        <v>1405100992</v>
      </c>
      <c r="H2892" t="b">
        <v>0</v>
      </c>
      <c r="I2892">
        <v>3</v>
      </c>
      <c r="J2892" t="b">
        <v>0</v>
      </c>
      <c r="K2892" t="s">
        <v>1802</v>
      </c>
      <c r="L2892">
        <f>ROUND(C2892/B2892*100,0)</f>
        <v>1</v>
      </c>
      <c r="M2892">
        <f>IFERROR(ROUND(C2892/I2892,2),0)</f>
        <v>7</v>
      </c>
      <c r="N2892" t="s">
        <v>1841</v>
      </c>
      <c r="O2892" t="s">
        <v>1842</v>
      </c>
      <c r="P2892" s="10">
        <f t="shared" si="90"/>
        <v>41831.742962962962</v>
      </c>
      <c r="Q2892" s="10">
        <f t="shared" si="91"/>
        <v>41860.125</v>
      </c>
    </row>
    <row r="2893" spans="1:17" x14ac:dyDescent="0.3">
      <c r="A2893" s="7">
        <v>2891</v>
      </c>
      <c r="B2893" s="3">
        <v>10000</v>
      </c>
      <c r="C2893" s="5">
        <v>273</v>
      </c>
      <c r="D2893" t="s">
        <v>1754</v>
      </c>
      <c r="E2893" t="s">
        <v>1757</v>
      </c>
      <c r="F2893">
        <v>1460751128</v>
      </c>
      <c r="G2893">
        <v>1455570728</v>
      </c>
      <c r="H2893" t="b">
        <v>0</v>
      </c>
      <c r="I2893">
        <v>10</v>
      </c>
      <c r="J2893" t="b">
        <v>0</v>
      </c>
      <c r="K2893" t="s">
        <v>1802</v>
      </c>
      <c r="L2893">
        <f>ROUND(C2893/B2893*100,0)</f>
        <v>3</v>
      </c>
      <c r="M2893">
        <f>IFERROR(ROUND(C2893/I2893,2),0)</f>
        <v>27.3</v>
      </c>
      <c r="N2893" t="s">
        <v>1841</v>
      </c>
      <c r="O2893" t="s">
        <v>1842</v>
      </c>
      <c r="P2893" s="10">
        <f t="shared" si="90"/>
        <v>42415.883425925931</v>
      </c>
      <c r="Q2893" s="10">
        <f t="shared" si="91"/>
        <v>42475.84175925926</v>
      </c>
    </row>
    <row r="2894" spans="1:17" x14ac:dyDescent="0.3">
      <c r="A2894" s="7">
        <v>2892</v>
      </c>
      <c r="B2894" s="3">
        <v>5500</v>
      </c>
      <c r="C2894" s="5">
        <v>500</v>
      </c>
      <c r="D2894" t="s">
        <v>1754</v>
      </c>
      <c r="E2894" t="s">
        <v>1757</v>
      </c>
      <c r="F2894">
        <v>1409000400</v>
      </c>
      <c r="G2894">
        <v>1408381704</v>
      </c>
      <c r="H2894" t="b">
        <v>0</v>
      </c>
      <c r="I2894">
        <v>17</v>
      </c>
      <c r="J2894" t="b">
        <v>0</v>
      </c>
      <c r="K2894" t="s">
        <v>1802</v>
      </c>
      <c r="L2894">
        <f>ROUND(C2894/B2894*100,0)</f>
        <v>9</v>
      </c>
      <c r="M2894">
        <f>IFERROR(ROUND(C2894/I2894,2),0)</f>
        <v>29.41</v>
      </c>
      <c r="N2894" t="s">
        <v>1841</v>
      </c>
      <c r="O2894" t="s">
        <v>1842</v>
      </c>
      <c r="P2894" s="10">
        <f t="shared" si="90"/>
        <v>41869.714166666665</v>
      </c>
      <c r="Q2894" s="10">
        <f t="shared" si="91"/>
        <v>41876.875</v>
      </c>
    </row>
    <row r="2895" spans="1:17" x14ac:dyDescent="0.3">
      <c r="A2895" s="7">
        <v>2893</v>
      </c>
      <c r="B2895" s="3">
        <v>5000</v>
      </c>
      <c r="C2895" s="5">
        <v>25</v>
      </c>
      <c r="D2895" t="s">
        <v>1754</v>
      </c>
      <c r="E2895" t="s">
        <v>1757</v>
      </c>
      <c r="F2895">
        <v>1420768800</v>
      </c>
      <c r="G2895">
        <v>1415644395</v>
      </c>
      <c r="H2895" t="b">
        <v>0</v>
      </c>
      <c r="I2895">
        <v>2</v>
      </c>
      <c r="J2895" t="b">
        <v>0</v>
      </c>
      <c r="K2895" t="s">
        <v>1802</v>
      </c>
      <c r="L2895">
        <f>ROUND(C2895/B2895*100,0)</f>
        <v>1</v>
      </c>
      <c r="M2895">
        <f>IFERROR(ROUND(C2895/I2895,2),0)</f>
        <v>12.5</v>
      </c>
      <c r="N2895" t="s">
        <v>1841</v>
      </c>
      <c r="O2895" t="s">
        <v>1842</v>
      </c>
      <c r="P2895" s="10">
        <f t="shared" si="90"/>
        <v>41953.773090277777</v>
      </c>
      <c r="Q2895" s="10">
        <f t="shared" si="91"/>
        <v>42013.083333333328</v>
      </c>
    </row>
    <row r="2896" spans="1:17" x14ac:dyDescent="0.3">
      <c r="A2896" s="7">
        <v>2894</v>
      </c>
      <c r="B2896" s="3">
        <v>50000</v>
      </c>
      <c r="C2896" s="5">
        <v>0</v>
      </c>
      <c r="D2896" t="s">
        <v>1754</v>
      </c>
      <c r="E2896" t="s">
        <v>1757</v>
      </c>
      <c r="F2896">
        <v>1428100815</v>
      </c>
      <c r="G2896">
        <v>1422920415</v>
      </c>
      <c r="H2896" t="b">
        <v>0</v>
      </c>
      <c r="I2896">
        <v>0</v>
      </c>
      <c r="J2896" t="b">
        <v>0</v>
      </c>
      <c r="K2896" t="s">
        <v>1802</v>
      </c>
      <c r="L2896">
        <f>ROUND(C2896/B2896*100,0)</f>
        <v>0</v>
      </c>
      <c r="M2896">
        <f>IFERROR(ROUND(C2896/I2896,2),0)</f>
        <v>0</v>
      </c>
      <c r="N2896" t="s">
        <v>1841</v>
      </c>
      <c r="O2896" t="s">
        <v>1842</v>
      </c>
      <c r="P2896" s="10">
        <f t="shared" si="90"/>
        <v>42037.986284722225</v>
      </c>
      <c r="Q2896" s="10">
        <f t="shared" si="91"/>
        <v>42097.944618055553</v>
      </c>
    </row>
    <row r="2897" spans="1:17" x14ac:dyDescent="0.3">
      <c r="A2897" s="7">
        <v>2895</v>
      </c>
      <c r="B2897" s="3">
        <v>500</v>
      </c>
      <c r="C2897" s="5">
        <v>23</v>
      </c>
      <c r="D2897" t="s">
        <v>1754</v>
      </c>
      <c r="E2897" t="s">
        <v>1757</v>
      </c>
      <c r="F2897">
        <v>1403470800</v>
      </c>
      <c r="G2897">
        <v>1403356792</v>
      </c>
      <c r="H2897" t="b">
        <v>0</v>
      </c>
      <c r="I2897">
        <v>4</v>
      </c>
      <c r="J2897" t="b">
        <v>0</v>
      </c>
      <c r="K2897" t="s">
        <v>1802</v>
      </c>
      <c r="L2897">
        <f>ROUND(C2897/B2897*100,0)</f>
        <v>5</v>
      </c>
      <c r="M2897">
        <f>IFERROR(ROUND(C2897/I2897,2),0)</f>
        <v>5.75</v>
      </c>
      <c r="N2897" t="s">
        <v>1841</v>
      </c>
      <c r="O2897" t="s">
        <v>1842</v>
      </c>
      <c r="P2897" s="10">
        <f t="shared" si="90"/>
        <v>41811.555462962962</v>
      </c>
      <c r="Q2897" s="10">
        <f t="shared" si="91"/>
        <v>41812.875</v>
      </c>
    </row>
    <row r="2898" spans="1:17" x14ac:dyDescent="0.3">
      <c r="A2898" s="7">
        <v>2896</v>
      </c>
      <c r="B2898" s="3">
        <v>3000</v>
      </c>
      <c r="C2898" s="5">
        <v>625</v>
      </c>
      <c r="D2898" t="s">
        <v>1754</v>
      </c>
      <c r="E2898" t="s">
        <v>1757</v>
      </c>
      <c r="F2898">
        <v>1481522400</v>
      </c>
      <c r="G2898">
        <v>1480283321</v>
      </c>
      <c r="H2898" t="b">
        <v>0</v>
      </c>
      <c r="I2898">
        <v>12</v>
      </c>
      <c r="J2898" t="b">
        <v>0</v>
      </c>
      <c r="K2898" t="s">
        <v>1802</v>
      </c>
      <c r="L2898">
        <f>ROUND(C2898/B2898*100,0)</f>
        <v>21</v>
      </c>
      <c r="M2898">
        <f>IFERROR(ROUND(C2898/I2898,2),0)</f>
        <v>52.08</v>
      </c>
      <c r="N2898" t="s">
        <v>1841</v>
      </c>
      <c r="O2898" t="s">
        <v>1842</v>
      </c>
      <c r="P2898" s="10">
        <f t="shared" si="90"/>
        <v>42701.908807870372</v>
      </c>
      <c r="Q2898" s="10">
        <f t="shared" si="91"/>
        <v>42716.25</v>
      </c>
    </row>
    <row r="2899" spans="1:17" x14ac:dyDescent="0.3">
      <c r="A2899" s="7">
        <v>2897</v>
      </c>
      <c r="B2899" s="3">
        <v>12000</v>
      </c>
      <c r="C2899" s="5">
        <v>550</v>
      </c>
      <c r="D2899" t="s">
        <v>1754</v>
      </c>
      <c r="E2899" t="s">
        <v>1757</v>
      </c>
      <c r="F2899">
        <v>1444577345</v>
      </c>
      <c r="G2899">
        <v>1441985458</v>
      </c>
      <c r="H2899" t="b">
        <v>0</v>
      </c>
      <c r="I2899">
        <v>3</v>
      </c>
      <c r="J2899" t="b">
        <v>0</v>
      </c>
      <c r="K2899" t="s">
        <v>1802</v>
      </c>
      <c r="L2899">
        <f>ROUND(C2899/B2899*100,0)</f>
        <v>5</v>
      </c>
      <c r="M2899">
        <f>IFERROR(ROUND(C2899/I2899,2),0)</f>
        <v>183.33</v>
      </c>
      <c r="N2899" t="s">
        <v>1841</v>
      </c>
      <c r="O2899" t="s">
        <v>1842</v>
      </c>
      <c r="P2899" s="10">
        <f t="shared" si="90"/>
        <v>42258.646504629629</v>
      </c>
      <c r="Q2899" s="10">
        <f t="shared" si="91"/>
        <v>42288.645196759258</v>
      </c>
    </row>
    <row r="2900" spans="1:17" x14ac:dyDescent="0.3">
      <c r="A2900" s="7">
        <v>2898</v>
      </c>
      <c r="B2900" s="3">
        <v>7500</v>
      </c>
      <c r="C2900" s="5">
        <v>316</v>
      </c>
      <c r="D2900" t="s">
        <v>1754</v>
      </c>
      <c r="E2900" t="s">
        <v>1757</v>
      </c>
      <c r="F2900">
        <v>1446307053</v>
      </c>
      <c r="G2900">
        <v>1443715053</v>
      </c>
      <c r="H2900" t="b">
        <v>0</v>
      </c>
      <c r="I2900">
        <v>12</v>
      </c>
      <c r="J2900" t="b">
        <v>0</v>
      </c>
      <c r="K2900" t="s">
        <v>1802</v>
      </c>
      <c r="L2900">
        <f>ROUND(C2900/B2900*100,0)</f>
        <v>4</v>
      </c>
      <c r="M2900">
        <f>IFERROR(ROUND(C2900/I2900,2),0)</f>
        <v>26.33</v>
      </c>
      <c r="N2900" t="s">
        <v>1841</v>
      </c>
      <c r="O2900" t="s">
        <v>1842</v>
      </c>
      <c r="P2900" s="10">
        <f t="shared" si="90"/>
        <v>42278.664965277778</v>
      </c>
      <c r="Q2900" s="10">
        <f t="shared" si="91"/>
        <v>42308.664965277778</v>
      </c>
    </row>
    <row r="2901" spans="1:17" x14ac:dyDescent="0.3">
      <c r="A2901" s="7">
        <v>2899</v>
      </c>
      <c r="B2901" s="3">
        <v>10000</v>
      </c>
      <c r="C2901" s="5">
        <v>0</v>
      </c>
      <c r="D2901" t="s">
        <v>1754</v>
      </c>
      <c r="E2901" t="s">
        <v>1757</v>
      </c>
      <c r="F2901">
        <v>1469325158</v>
      </c>
      <c r="G2901">
        <v>1464141158</v>
      </c>
      <c r="H2901" t="b">
        <v>0</v>
      </c>
      <c r="I2901">
        <v>0</v>
      </c>
      <c r="J2901" t="b">
        <v>0</v>
      </c>
      <c r="K2901" t="s">
        <v>1802</v>
      </c>
      <c r="L2901">
        <f>ROUND(C2901/B2901*100,0)</f>
        <v>0</v>
      </c>
      <c r="M2901">
        <f>IFERROR(ROUND(C2901/I2901,2),0)</f>
        <v>0</v>
      </c>
      <c r="N2901" t="s">
        <v>1841</v>
      </c>
      <c r="O2901" t="s">
        <v>1842</v>
      </c>
      <c r="P2901" s="10">
        <f t="shared" si="90"/>
        <v>42515.078217592592</v>
      </c>
      <c r="Q2901" s="10">
        <f t="shared" si="91"/>
        <v>42575.078217592592</v>
      </c>
    </row>
    <row r="2902" spans="1:17" x14ac:dyDescent="0.3">
      <c r="A2902" s="7">
        <v>2900</v>
      </c>
      <c r="B2902" s="3">
        <v>5500</v>
      </c>
      <c r="C2902" s="5">
        <v>3405</v>
      </c>
      <c r="D2902" t="s">
        <v>1754</v>
      </c>
      <c r="E2902" t="s">
        <v>1757</v>
      </c>
      <c r="F2902">
        <v>1407562632</v>
      </c>
      <c r="G2902">
        <v>1404970632</v>
      </c>
      <c r="H2902" t="b">
        <v>0</v>
      </c>
      <c r="I2902">
        <v>7</v>
      </c>
      <c r="J2902" t="b">
        <v>0</v>
      </c>
      <c r="K2902" t="s">
        <v>1802</v>
      </c>
      <c r="L2902">
        <f>ROUND(C2902/B2902*100,0)</f>
        <v>62</v>
      </c>
      <c r="M2902">
        <f>IFERROR(ROUND(C2902/I2902,2),0)</f>
        <v>486.43</v>
      </c>
      <c r="N2902" t="s">
        <v>1841</v>
      </c>
      <c r="O2902" t="s">
        <v>1842</v>
      </c>
      <c r="P2902" s="10">
        <f t="shared" si="90"/>
        <v>41830.234166666669</v>
      </c>
      <c r="Q2902" s="10">
        <f t="shared" si="91"/>
        <v>41860.234166666669</v>
      </c>
    </row>
    <row r="2903" spans="1:17" x14ac:dyDescent="0.3">
      <c r="A2903" s="7">
        <v>2901</v>
      </c>
      <c r="B2903" s="3">
        <v>750</v>
      </c>
      <c r="C2903" s="5">
        <v>6</v>
      </c>
      <c r="D2903" t="s">
        <v>1754</v>
      </c>
      <c r="E2903" t="s">
        <v>1757</v>
      </c>
      <c r="F2903">
        <v>1423345339</v>
      </c>
      <c r="G2903">
        <v>1418161339</v>
      </c>
      <c r="H2903" t="b">
        <v>0</v>
      </c>
      <c r="I2903">
        <v>2</v>
      </c>
      <c r="J2903" t="b">
        <v>0</v>
      </c>
      <c r="K2903" t="s">
        <v>1802</v>
      </c>
      <c r="L2903">
        <f>ROUND(C2903/B2903*100,0)</f>
        <v>1</v>
      </c>
      <c r="M2903">
        <f>IFERROR(ROUND(C2903/I2903,2),0)</f>
        <v>3</v>
      </c>
      <c r="N2903" t="s">
        <v>1841</v>
      </c>
      <c r="O2903" t="s">
        <v>1842</v>
      </c>
      <c r="P2903" s="10">
        <f t="shared" si="90"/>
        <v>41982.904386574075</v>
      </c>
      <c r="Q2903" s="10">
        <f t="shared" si="91"/>
        <v>42042.904386574075</v>
      </c>
    </row>
    <row r="2904" spans="1:17" x14ac:dyDescent="0.3">
      <c r="A2904" s="7">
        <v>2902</v>
      </c>
      <c r="B2904" s="3">
        <v>150000</v>
      </c>
      <c r="C2904" s="5">
        <v>25</v>
      </c>
      <c r="D2904" t="s">
        <v>1754</v>
      </c>
      <c r="E2904" t="s">
        <v>1757</v>
      </c>
      <c r="F2904">
        <v>1440412396</v>
      </c>
      <c r="G2904">
        <v>1437820396</v>
      </c>
      <c r="H2904" t="b">
        <v>0</v>
      </c>
      <c r="I2904">
        <v>1</v>
      </c>
      <c r="J2904" t="b">
        <v>0</v>
      </c>
      <c r="K2904" t="s">
        <v>1802</v>
      </c>
      <c r="L2904">
        <f>ROUND(C2904/B2904*100,0)</f>
        <v>0</v>
      </c>
      <c r="M2904">
        <f>IFERROR(ROUND(C2904/I2904,2),0)</f>
        <v>25</v>
      </c>
      <c r="N2904" t="s">
        <v>1841</v>
      </c>
      <c r="O2904" t="s">
        <v>1842</v>
      </c>
      <c r="P2904" s="10">
        <f t="shared" si="90"/>
        <v>42210.439768518518</v>
      </c>
      <c r="Q2904" s="10">
        <f t="shared" si="91"/>
        <v>42240.439768518518</v>
      </c>
    </row>
    <row r="2905" spans="1:17" x14ac:dyDescent="0.3">
      <c r="A2905" s="7">
        <v>2903</v>
      </c>
      <c r="B2905" s="3">
        <v>5000</v>
      </c>
      <c r="C2905" s="5">
        <v>39</v>
      </c>
      <c r="D2905" t="s">
        <v>1754</v>
      </c>
      <c r="E2905" t="s">
        <v>1757</v>
      </c>
      <c r="F2905">
        <v>1441771218</v>
      </c>
      <c r="G2905">
        <v>1436587218</v>
      </c>
      <c r="H2905" t="b">
        <v>0</v>
      </c>
      <c r="I2905">
        <v>4</v>
      </c>
      <c r="J2905" t="b">
        <v>0</v>
      </c>
      <c r="K2905" t="s">
        <v>1802</v>
      </c>
      <c r="L2905">
        <f>ROUND(C2905/B2905*100,0)</f>
        <v>1</v>
      </c>
      <c r="M2905">
        <f>IFERROR(ROUND(C2905/I2905,2),0)</f>
        <v>9.75</v>
      </c>
      <c r="N2905" t="s">
        <v>1841</v>
      </c>
      <c r="O2905" t="s">
        <v>1842</v>
      </c>
      <c r="P2905" s="10">
        <f t="shared" si="90"/>
        <v>42196.166874999995</v>
      </c>
      <c r="Q2905" s="10">
        <f t="shared" si="91"/>
        <v>42256.166874999995</v>
      </c>
    </row>
    <row r="2906" spans="1:17" x14ac:dyDescent="0.3">
      <c r="A2906" s="7">
        <v>2904</v>
      </c>
      <c r="B2906" s="3">
        <v>1500</v>
      </c>
      <c r="C2906" s="5">
        <v>75</v>
      </c>
      <c r="D2906" t="s">
        <v>1754</v>
      </c>
      <c r="E2906" t="s">
        <v>1758</v>
      </c>
      <c r="F2906">
        <v>1415534400</v>
      </c>
      <c r="G2906">
        <v>1414538031</v>
      </c>
      <c r="H2906" t="b">
        <v>0</v>
      </c>
      <c r="I2906">
        <v>4</v>
      </c>
      <c r="J2906" t="b">
        <v>0</v>
      </c>
      <c r="K2906" t="s">
        <v>1802</v>
      </c>
      <c r="L2906">
        <f>ROUND(C2906/B2906*100,0)</f>
        <v>5</v>
      </c>
      <c r="M2906">
        <f>IFERROR(ROUND(C2906/I2906,2),0)</f>
        <v>18.75</v>
      </c>
      <c r="N2906" t="s">
        <v>1841</v>
      </c>
      <c r="O2906" t="s">
        <v>1842</v>
      </c>
      <c r="P2906" s="10">
        <f t="shared" si="90"/>
        <v>41940.967951388891</v>
      </c>
      <c r="Q2906" s="10">
        <f t="shared" si="91"/>
        <v>41952.5</v>
      </c>
    </row>
    <row r="2907" spans="1:17" x14ac:dyDescent="0.3">
      <c r="A2907" s="7">
        <v>2905</v>
      </c>
      <c r="B2907" s="3">
        <v>3500</v>
      </c>
      <c r="C2907" s="5">
        <v>622</v>
      </c>
      <c r="D2907" t="s">
        <v>1754</v>
      </c>
      <c r="E2907" t="s">
        <v>1757</v>
      </c>
      <c r="F2907">
        <v>1473211313</v>
      </c>
      <c r="G2907">
        <v>1472001713</v>
      </c>
      <c r="H2907" t="b">
        <v>0</v>
      </c>
      <c r="I2907">
        <v>17</v>
      </c>
      <c r="J2907" t="b">
        <v>0</v>
      </c>
      <c r="K2907" t="s">
        <v>1802</v>
      </c>
      <c r="L2907">
        <f>ROUND(C2907/B2907*100,0)</f>
        <v>18</v>
      </c>
      <c r="M2907">
        <f>IFERROR(ROUND(C2907/I2907,2),0)</f>
        <v>36.590000000000003</v>
      </c>
      <c r="N2907" t="s">
        <v>1841</v>
      </c>
      <c r="O2907" t="s">
        <v>1842</v>
      </c>
      <c r="P2907" s="10">
        <f t="shared" si="90"/>
        <v>42606.056863425925</v>
      </c>
      <c r="Q2907" s="10">
        <f t="shared" si="91"/>
        <v>42620.056863425925</v>
      </c>
    </row>
    <row r="2908" spans="1:17" x14ac:dyDescent="0.3">
      <c r="A2908" s="7">
        <v>2906</v>
      </c>
      <c r="B2908" s="3">
        <v>6000</v>
      </c>
      <c r="C2908" s="5">
        <v>565</v>
      </c>
      <c r="D2908" t="s">
        <v>1754</v>
      </c>
      <c r="E2908" t="s">
        <v>1757</v>
      </c>
      <c r="F2908">
        <v>1438390800</v>
      </c>
      <c r="G2908">
        <v>1436888066</v>
      </c>
      <c r="H2908" t="b">
        <v>0</v>
      </c>
      <c r="I2908">
        <v>7</v>
      </c>
      <c r="J2908" t="b">
        <v>0</v>
      </c>
      <c r="K2908" t="s">
        <v>1802</v>
      </c>
      <c r="L2908">
        <f>ROUND(C2908/B2908*100,0)</f>
        <v>9</v>
      </c>
      <c r="M2908">
        <f>IFERROR(ROUND(C2908/I2908,2),0)</f>
        <v>80.709999999999994</v>
      </c>
      <c r="N2908" t="s">
        <v>1841</v>
      </c>
      <c r="O2908" t="s">
        <v>1842</v>
      </c>
      <c r="P2908" s="10">
        <f t="shared" si="90"/>
        <v>42199.648912037039</v>
      </c>
      <c r="Q2908" s="10">
        <f t="shared" si="91"/>
        <v>42217.041666666672</v>
      </c>
    </row>
    <row r="2909" spans="1:17" x14ac:dyDescent="0.3">
      <c r="A2909" s="7">
        <v>2907</v>
      </c>
      <c r="B2909" s="3">
        <v>2500</v>
      </c>
      <c r="C2909" s="5">
        <v>2</v>
      </c>
      <c r="D2909" t="s">
        <v>1754</v>
      </c>
      <c r="E2909" t="s">
        <v>1757</v>
      </c>
      <c r="F2909">
        <v>1463259837</v>
      </c>
      <c r="G2909">
        <v>1458075837</v>
      </c>
      <c r="H2909" t="b">
        <v>0</v>
      </c>
      <c r="I2909">
        <v>2</v>
      </c>
      <c r="J2909" t="b">
        <v>0</v>
      </c>
      <c r="K2909" t="s">
        <v>1802</v>
      </c>
      <c r="L2909">
        <f>ROUND(C2909/B2909*100,0)</f>
        <v>0</v>
      </c>
      <c r="M2909">
        <f>IFERROR(ROUND(C2909/I2909,2),0)</f>
        <v>1</v>
      </c>
      <c r="N2909" t="s">
        <v>1841</v>
      </c>
      <c r="O2909" t="s">
        <v>1842</v>
      </c>
      <c r="P2909" s="10">
        <f t="shared" si="90"/>
        <v>42444.877743055549</v>
      </c>
      <c r="Q2909" s="10">
        <f t="shared" si="91"/>
        <v>42504.877743055549</v>
      </c>
    </row>
    <row r="2910" spans="1:17" x14ac:dyDescent="0.3">
      <c r="A2910" s="7">
        <v>2908</v>
      </c>
      <c r="B2910" s="3">
        <v>9600</v>
      </c>
      <c r="C2910" s="5">
        <v>264</v>
      </c>
      <c r="D2910" t="s">
        <v>1754</v>
      </c>
      <c r="E2910" t="s">
        <v>1757</v>
      </c>
      <c r="F2910">
        <v>1465407219</v>
      </c>
      <c r="G2910">
        <v>1462815219</v>
      </c>
      <c r="H2910" t="b">
        <v>0</v>
      </c>
      <c r="I2910">
        <v>5</v>
      </c>
      <c r="J2910" t="b">
        <v>0</v>
      </c>
      <c r="K2910" t="s">
        <v>1802</v>
      </c>
      <c r="L2910">
        <f>ROUND(C2910/B2910*100,0)</f>
        <v>3</v>
      </c>
      <c r="M2910">
        <f>IFERROR(ROUND(C2910/I2910,2),0)</f>
        <v>52.8</v>
      </c>
      <c r="N2910" t="s">
        <v>1841</v>
      </c>
      <c r="O2910" t="s">
        <v>1842</v>
      </c>
      <c r="P2910" s="10">
        <f t="shared" si="90"/>
        <v>42499.731701388882</v>
      </c>
      <c r="Q2910" s="10">
        <f t="shared" si="91"/>
        <v>42529.731701388882</v>
      </c>
    </row>
    <row r="2911" spans="1:17" x14ac:dyDescent="0.3">
      <c r="A2911" s="7">
        <v>2909</v>
      </c>
      <c r="B2911" s="3">
        <v>180000</v>
      </c>
      <c r="C2911" s="5">
        <v>20</v>
      </c>
      <c r="D2911" t="s">
        <v>1754</v>
      </c>
      <c r="E2911" t="s">
        <v>1757</v>
      </c>
      <c r="F2911">
        <v>1416944760</v>
      </c>
      <c r="G2911">
        <v>1413527001</v>
      </c>
      <c r="H2911" t="b">
        <v>0</v>
      </c>
      <c r="I2911">
        <v>1</v>
      </c>
      <c r="J2911" t="b">
        <v>0</v>
      </c>
      <c r="K2911" t="s">
        <v>1802</v>
      </c>
      <c r="L2911">
        <f>ROUND(C2911/B2911*100,0)</f>
        <v>0</v>
      </c>
      <c r="M2911">
        <f>IFERROR(ROUND(C2911/I2911,2),0)</f>
        <v>20</v>
      </c>
      <c r="N2911" t="s">
        <v>1841</v>
      </c>
      <c r="O2911" t="s">
        <v>1842</v>
      </c>
      <c r="P2911" s="10">
        <f t="shared" si="90"/>
        <v>41929.266215277778</v>
      </c>
      <c r="Q2911" s="10">
        <f t="shared" si="91"/>
        <v>41968.823611111111</v>
      </c>
    </row>
    <row r="2912" spans="1:17" x14ac:dyDescent="0.3">
      <c r="A2912" s="7">
        <v>2910</v>
      </c>
      <c r="B2912" s="3">
        <v>30000</v>
      </c>
      <c r="C2912" s="5">
        <v>1</v>
      </c>
      <c r="D2912" t="s">
        <v>1754</v>
      </c>
      <c r="E2912" t="s">
        <v>1758</v>
      </c>
      <c r="F2912">
        <v>1434139887</v>
      </c>
      <c r="G2912">
        <v>1428955887</v>
      </c>
      <c r="H2912" t="b">
        <v>0</v>
      </c>
      <c r="I2912">
        <v>1</v>
      </c>
      <c r="J2912" t="b">
        <v>0</v>
      </c>
      <c r="K2912" t="s">
        <v>1802</v>
      </c>
      <c r="L2912">
        <f>ROUND(C2912/B2912*100,0)</f>
        <v>0</v>
      </c>
      <c r="M2912">
        <f>IFERROR(ROUND(C2912/I2912,2),0)</f>
        <v>1</v>
      </c>
      <c r="N2912" t="s">
        <v>1841</v>
      </c>
      <c r="O2912" t="s">
        <v>1842</v>
      </c>
      <c r="P2912" s="10">
        <f t="shared" si="90"/>
        <v>42107.841284722221</v>
      </c>
      <c r="Q2912" s="10">
        <f t="shared" si="91"/>
        <v>42167.841284722221</v>
      </c>
    </row>
    <row r="2913" spans="1:17" x14ac:dyDescent="0.3">
      <c r="A2913" s="7">
        <v>2911</v>
      </c>
      <c r="B2913" s="3">
        <v>1800</v>
      </c>
      <c r="C2913" s="5">
        <v>657</v>
      </c>
      <c r="D2913" t="s">
        <v>1754</v>
      </c>
      <c r="E2913" t="s">
        <v>1757</v>
      </c>
      <c r="F2913">
        <v>1435429626</v>
      </c>
      <c r="G2913">
        <v>1431973626</v>
      </c>
      <c r="H2913" t="b">
        <v>0</v>
      </c>
      <c r="I2913">
        <v>14</v>
      </c>
      <c r="J2913" t="b">
        <v>0</v>
      </c>
      <c r="K2913" t="s">
        <v>1802</v>
      </c>
      <c r="L2913">
        <f>ROUND(C2913/B2913*100,0)</f>
        <v>37</v>
      </c>
      <c r="M2913">
        <f>IFERROR(ROUND(C2913/I2913,2),0)</f>
        <v>46.93</v>
      </c>
      <c r="N2913" t="s">
        <v>1841</v>
      </c>
      <c r="O2913" t="s">
        <v>1842</v>
      </c>
      <c r="P2913" s="10">
        <f t="shared" si="90"/>
        <v>42142.768819444449</v>
      </c>
      <c r="Q2913" s="10">
        <f t="shared" si="91"/>
        <v>42182.768819444449</v>
      </c>
    </row>
    <row r="2914" spans="1:17" x14ac:dyDescent="0.3">
      <c r="A2914" s="7">
        <v>2912</v>
      </c>
      <c r="B2914" s="3">
        <v>14440</v>
      </c>
      <c r="C2914" s="5">
        <v>2030</v>
      </c>
      <c r="D2914" t="s">
        <v>1754</v>
      </c>
      <c r="E2914" t="s">
        <v>1757</v>
      </c>
      <c r="F2914">
        <v>1452827374</v>
      </c>
      <c r="G2914">
        <v>1450235374</v>
      </c>
      <c r="H2914" t="b">
        <v>0</v>
      </c>
      <c r="I2914">
        <v>26</v>
      </c>
      <c r="J2914" t="b">
        <v>0</v>
      </c>
      <c r="K2914" t="s">
        <v>1802</v>
      </c>
      <c r="L2914">
        <f>ROUND(C2914/B2914*100,0)</f>
        <v>14</v>
      </c>
      <c r="M2914">
        <f>IFERROR(ROUND(C2914/I2914,2),0)</f>
        <v>78.08</v>
      </c>
      <c r="N2914" t="s">
        <v>1841</v>
      </c>
      <c r="O2914" t="s">
        <v>1842</v>
      </c>
      <c r="P2914" s="10">
        <f t="shared" si="90"/>
        <v>42354.131643518514</v>
      </c>
      <c r="Q2914" s="10">
        <f t="shared" si="91"/>
        <v>42384.131643518514</v>
      </c>
    </row>
    <row r="2915" spans="1:17" x14ac:dyDescent="0.3">
      <c r="A2915" s="7">
        <v>2913</v>
      </c>
      <c r="B2915" s="3">
        <v>10000</v>
      </c>
      <c r="C2915" s="5">
        <v>2</v>
      </c>
      <c r="D2915" t="s">
        <v>1754</v>
      </c>
      <c r="E2915" t="s">
        <v>1757</v>
      </c>
      <c r="F2915">
        <v>1410041339</v>
      </c>
      <c r="G2915">
        <v>1404857339</v>
      </c>
      <c r="H2915" t="b">
        <v>0</v>
      </c>
      <c r="I2915">
        <v>2</v>
      </c>
      <c r="J2915" t="b">
        <v>0</v>
      </c>
      <c r="K2915" t="s">
        <v>1802</v>
      </c>
      <c r="L2915">
        <f>ROUND(C2915/B2915*100,0)</f>
        <v>0</v>
      </c>
      <c r="M2915">
        <f>IFERROR(ROUND(C2915/I2915,2),0)</f>
        <v>1</v>
      </c>
      <c r="N2915" t="s">
        <v>1841</v>
      </c>
      <c r="O2915" t="s">
        <v>1842</v>
      </c>
      <c r="P2915" s="10">
        <f t="shared" si="90"/>
        <v>41828.922905092593</v>
      </c>
      <c r="Q2915" s="10">
        <f t="shared" si="91"/>
        <v>41888.922905092593</v>
      </c>
    </row>
    <row r="2916" spans="1:17" x14ac:dyDescent="0.3">
      <c r="A2916" s="7">
        <v>2914</v>
      </c>
      <c r="B2916" s="3">
        <v>25000</v>
      </c>
      <c r="C2916" s="5">
        <v>1</v>
      </c>
      <c r="D2916" t="s">
        <v>1754</v>
      </c>
      <c r="E2916" t="s">
        <v>1758</v>
      </c>
      <c r="F2916">
        <v>1426365994</v>
      </c>
      <c r="G2916">
        <v>1421185594</v>
      </c>
      <c r="H2916" t="b">
        <v>0</v>
      </c>
      <c r="I2916">
        <v>1</v>
      </c>
      <c r="J2916" t="b">
        <v>0</v>
      </c>
      <c r="K2916" t="s">
        <v>1802</v>
      </c>
      <c r="L2916">
        <f>ROUND(C2916/B2916*100,0)</f>
        <v>0</v>
      </c>
      <c r="M2916">
        <f>IFERROR(ROUND(C2916/I2916,2),0)</f>
        <v>1</v>
      </c>
      <c r="N2916" t="s">
        <v>1841</v>
      </c>
      <c r="O2916" t="s">
        <v>1842</v>
      </c>
      <c r="P2916" s="10">
        <f t="shared" si="90"/>
        <v>42017.907337962963</v>
      </c>
      <c r="Q2916" s="10">
        <f t="shared" si="91"/>
        <v>42077.865671296298</v>
      </c>
    </row>
    <row r="2917" spans="1:17" x14ac:dyDescent="0.3">
      <c r="A2917" s="7">
        <v>2915</v>
      </c>
      <c r="B2917" s="3">
        <v>1000</v>
      </c>
      <c r="C2917" s="5">
        <v>611</v>
      </c>
      <c r="D2917" t="s">
        <v>1754</v>
      </c>
      <c r="E2917" t="s">
        <v>1758</v>
      </c>
      <c r="F2917">
        <v>1458117190</v>
      </c>
      <c r="G2917">
        <v>1455528790</v>
      </c>
      <c r="H2917" t="b">
        <v>0</v>
      </c>
      <c r="I2917">
        <v>3</v>
      </c>
      <c r="J2917" t="b">
        <v>0</v>
      </c>
      <c r="K2917" t="s">
        <v>1802</v>
      </c>
      <c r="L2917">
        <f>ROUND(C2917/B2917*100,0)</f>
        <v>61</v>
      </c>
      <c r="M2917">
        <f>IFERROR(ROUND(C2917/I2917,2),0)</f>
        <v>203.67</v>
      </c>
      <c r="N2917" t="s">
        <v>1841</v>
      </c>
      <c r="O2917" t="s">
        <v>1842</v>
      </c>
      <c r="P2917" s="10">
        <f t="shared" si="90"/>
        <v>42415.398032407407</v>
      </c>
      <c r="Q2917" s="10">
        <f t="shared" si="91"/>
        <v>42445.356365740736</v>
      </c>
    </row>
    <row r="2918" spans="1:17" x14ac:dyDescent="0.3">
      <c r="A2918" s="7">
        <v>2916</v>
      </c>
      <c r="B2918" s="3">
        <v>1850</v>
      </c>
      <c r="C2918" s="5">
        <v>145</v>
      </c>
      <c r="D2918" t="s">
        <v>1754</v>
      </c>
      <c r="E2918" t="s">
        <v>1758</v>
      </c>
      <c r="F2918">
        <v>1400498789</v>
      </c>
      <c r="G2918">
        <v>1398511589</v>
      </c>
      <c r="H2918" t="b">
        <v>0</v>
      </c>
      <c r="I2918">
        <v>7</v>
      </c>
      <c r="J2918" t="b">
        <v>0</v>
      </c>
      <c r="K2918" t="s">
        <v>1802</v>
      </c>
      <c r="L2918">
        <f>ROUND(C2918/B2918*100,0)</f>
        <v>8</v>
      </c>
      <c r="M2918">
        <f>IFERROR(ROUND(C2918/I2918,2),0)</f>
        <v>20.71</v>
      </c>
      <c r="N2918" t="s">
        <v>1841</v>
      </c>
      <c r="O2918" t="s">
        <v>1842</v>
      </c>
      <c r="P2918" s="10">
        <f t="shared" si="90"/>
        <v>41755.476724537039</v>
      </c>
      <c r="Q2918" s="10">
        <f t="shared" si="91"/>
        <v>41778.476724537039</v>
      </c>
    </row>
    <row r="2919" spans="1:17" x14ac:dyDescent="0.3">
      <c r="A2919" s="7">
        <v>2917</v>
      </c>
      <c r="B2919" s="3">
        <v>2000</v>
      </c>
      <c r="C2919" s="5">
        <v>437</v>
      </c>
      <c r="D2919" t="s">
        <v>1754</v>
      </c>
      <c r="E2919" t="s">
        <v>1757</v>
      </c>
      <c r="F2919">
        <v>1442381847</v>
      </c>
      <c r="G2919">
        <v>1440826647</v>
      </c>
      <c r="H2919" t="b">
        <v>0</v>
      </c>
      <c r="I2919">
        <v>9</v>
      </c>
      <c r="J2919" t="b">
        <v>0</v>
      </c>
      <c r="K2919" t="s">
        <v>1802</v>
      </c>
      <c r="L2919">
        <f>ROUND(C2919/B2919*100,0)</f>
        <v>22</v>
      </c>
      <c r="M2919">
        <f>IFERROR(ROUND(C2919/I2919,2),0)</f>
        <v>48.56</v>
      </c>
      <c r="N2919" t="s">
        <v>1841</v>
      </c>
      <c r="O2919" t="s">
        <v>1842</v>
      </c>
      <c r="P2919" s="10">
        <f t="shared" si="90"/>
        <v>42245.234340277777</v>
      </c>
      <c r="Q2919" s="10">
        <f t="shared" si="91"/>
        <v>42263.234340277777</v>
      </c>
    </row>
    <row r="2920" spans="1:17" x14ac:dyDescent="0.3">
      <c r="A2920" s="7">
        <v>2918</v>
      </c>
      <c r="B2920" s="3">
        <v>5000</v>
      </c>
      <c r="C2920" s="5">
        <v>1362</v>
      </c>
      <c r="D2920" t="s">
        <v>1754</v>
      </c>
      <c r="E2920" t="s">
        <v>1757</v>
      </c>
      <c r="F2920">
        <v>1446131207</v>
      </c>
      <c r="G2920">
        <v>1443712007</v>
      </c>
      <c r="H2920" t="b">
        <v>0</v>
      </c>
      <c r="I2920">
        <v>20</v>
      </c>
      <c r="J2920" t="b">
        <v>0</v>
      </c>
      <c r="K2920" t="s">
        <v>1802</v>
      </c>
      <c r="L2920">
        <f>ROUND(C2920/B2920*100,0)</f>
        <v>27</v>
      </c>
      <c r="M2920">
        <f>IFERROR(ROUND(C2920/I2920,2),0)</f>
        <v>68.099999999999994</v>
      </c>
      <c r="N2920" t="s">
        <v>1841</v>
      </c>
      <c r="O2920" t="s">
        <v>1842</v>
      </c>
      <c r="P2920" s="10">
        <f t="shared" si="90"/>
        <v>42278.629710648151</v>
      </c>
      <c r="Q2920" s="10">
        <f t="shared" si="91"/>
        <v>42306.629710648151</v>
      </c>
    </row>
    <row r="2921" spans="1:17" x14ac:dyDescent="0.3">
      <c r="A2921" s="7">
        <v>2919</v>
      </c>
      <c r="B2921" s="3">
        <v>600</v>
      </c>
      <c r="C2921" s="5">
        <v>51</v>
      </c>
      <c r="D2921" t="s">
        <v>1754</v>
      </c>
      <c r="E2921" t="s">
        <v>1757</v>
      </c>
      <c r="F2921">
        <v>1407250329</v>
      </c>
      <c r="G2921">
        <v>1404658329</v>
      </c>
      <c r="H2921" t="b">
        <v>0</v>
      </c>
      <c r="I2921">
        <v>6</v>
      </c>
      <c r="J2921" t="b">
        <v>0</v>
      </c>
      <c r="K2921" t="s">
        <v>1802</v>
      </c>
      <c r="L2921">
        <f>ROUND(C2921/B2921*100,0)</f>
        <v>9</v>
      </c>
      <c r="M2921">
        <f>IFERROR(ROUND(C2921/I2921,2),0)</f>
        <v>8.5</v>
      </c>
      <c r="N2921" t="s">
        <v>1841</v>
      </c>
      <c r="O2921" t="s">
        <v>1842</v>
      </c>
      <c r="P2921" s="10">
        <f t="shared" si="90"/>
        <v>41826.61954861111</v>
      </c>
      <c r="Q2921" s="10">
        <f t="shared" si="91"/>
        <v>41856.61954861111</v>
      </c>
    </row>
    <row r="2922" spans="1:17" x14ac:dyDescent="0.3">
      <c r="A2922" s="7">
        <v>2920</v>
      </c>
      <c r="B2922" s="3">
        <v>2500</v>
      </c>
      <c r="C2922" s="5">
        <v>671</v>
      </c>
      <c r="D2922" t="s">
        <v>1754</v>
      </c>
      <c r="E2922" t="s">
        <v>1762</v>
      </c>
      <c r="F2922">
        <v>1427306470</v>
      </c>
      <c r="G2922">
        <v>1424718070</v>
      </c>
      <c r="H2922" t="b">
        <v>0</v>
      </c>
      <c r="I2922">
        <v>13</v>
      </c>
      <c r="J2922" t="b">
        <v>0</v>
      </c>
      <c r="K2922" t="s">
        <v>1802</v>
      </c>
      <c r="L2922">
        <f>ROUND(C2922/B2922*100,0)</f>
        <v>27</v>
      </c>
      <c r="M2922">
        <f>IFERROR(ROUND(C2922/I2922,2),0)</f>
        <v>51.62</v>
      </c>
      <c r="N2922" t="s">
        <v>1841</v>
      </c>
      <c r="O2922" t="s">
        <v>1842</v>
      </c>
      <c r="P2922" s="10">
        <f t="shared" si="90"/>
        <v>42058.792476851857</v>
      </c>
      <c r="Q2922" s="10">
        <f t="shared" si="91"/>
        <v>42088.750810185185</v>
      </c>
    </row>
    <row r="2923" spans="1:17" hidden="1" x14ac:dyDescent="0.3">
      <c r="A2923" s="7">
        <v>2921</v>
      </c>
      <c r="B2923" s="3">
        <v>100</v>
      </c>
      <c r="C2923" s="5">
        <v>129</v>
      </c>
      <c r="D2923" t="s">
        <v>1752</v>
      </c>
      <c r="E2923" t="s">
        <v>1757</v>
      </c>
      <c r="F2923">
        <v>1411679804</v>
      </c>
      <c r="G2923">
        <v>1409087804</v>
      </c>
      <c r="H2923" t="b">
        <v>0</v>
      </c>
      <c r="I2923">
        <v>3</v>
      </c>
      <c r="J2923" t="b">
        <v>1</v>
      </c>
      <c r="K2923" t="s">
        <v>1836</v>
      </c>
      <c r="L2923">
        <f>ROUND(C2923/B2923*100,0)</f>
        <v>129</v>
      </c>
      <c r="M2923">
        <f>IFERROR(ROUND(C2923/I2923,2),0)</f>
        <v>43</v>
      </c>
      <c r="N2923" t="s">
        <v>1841</v>
      </c>
      <c r="O2923" t="s">
        <v>1844</v>
      </c>
      <c r="P2923" s="10">
        <f t="shared" si="90"/>
        <v>41877.886620370373</v>
      </c>
      <c r="Q2923" s="10">
        <f t="shared" si="91"/>
        <v>41907.886620370373</v>
      </c>
    </row>
    <row r="2924" spans="1:17" hidden="1" x14ac:dyDescent="0.3">
      <c r="A2924" s="7">
        <v>2922</v>
      </c>
      <c r="B2924" s="3">
        <v>500</v>
      </c>
      <c r="C2924" s="5">
        <v>500</v>
      </c>
      <c r="D2924" t="s">
        <v>1752</v>
      </c>
      <c r="E2924" t="s">
        <v>1758</v>
      </c>
      <c r="F2924">
        <v>1431982727</v>
      </c>
      <c r="G2924">
        <v>1428094727</v>
      </c>
      <c r="H2924" t="b">
        <v>0</v>
      </c>
      <c r="I2924">
        <v>6</v>
      </c>
      <c r="J2924" t="b">
        <v>1</v>
      </c>
      <c r="K2924" t="s">
        <v>1836</v>
      </c>
      <c r="L2924">
        <f>ROUND(C2924/B2924*100,0)</f>
        <v>100</v>
      </c>
      <c r="M2924">
        <f>IFERROR(ROUND(C2924/I2924,2),0)</f>
        <v>83.33</v>
      </c>
      <c r="N2924" t="s">
        <v>1841</v>
      </c>
      <c r="O2924" t="s">
        <v>1844</v>
      </c>
      <c r="P2924" s="10">
        <f t="shared" si="90"/>
        <v>42097.874155092592</v>
      </c>
      <c r="Q2924" s="10">
        <f t="shared" si="91"/>
        <v>42142.874155092592</v>
      </c>
    </row>
    <row r="2925" spans="1:17" hidden="1" x14ac:dyDescent="0.3">
      <c r="A2925" s="7">
        <v>2923</v>
      </c>
      <c r="B2925" s="3">
        <v>300</v>
      </c>
      <c r="C2925" s="5">
        <v>300</v>
      </c>
      <c r="D2925" t="s">
        <v>1752</v>
      </c>
      <c r="E2925" t="s">
        <v>1757</v>
      </c>
      <c r="F2925">
        <v>1422068400</v>
      </c>
      <c r="G2925">
        <v>1420774779</v>
      </c>
      <c r="H2925" t="b">
        <v>0</v>
      </c>
      <c r="I2925">
        <v>10</v>
      </c>
      <c r="J2925" t="b">
        <v>1</v>
      </c>
      <c r="K2925" t="s">
        <v>1836</v>
      </c>
      <c r="L2925">
        <f>ROUND(C2925/B2925*100,0)</f>
        <v>100</v>
      </c>
      <c r="M2925">
        <f>IFERROR(ROUND(C2925/I2925,2),0)</f>
        <v>30</v>
      </c>
      <c r="N2925" t="s">
        <v>1841</v>
      </c>
      <c r="O2925" t="s">
        <v>1844</v>
      </c>
      <c r="P2925" s="10">
        <f t="shared" si="90"/>
        <v>42013.15253472222</v>
      </c>
      <c r="Q2925" s="10">
        <f t="shared" si="91"/>
        <v>42028.125</v>
      </c>
    </row>
    <row r="2926" spans="1:17" hidden="1" x14ac:dyDescent="0.3">
      <c r="A2926" s="7">
        <v>2924</v>
      </c>
      <c r="B2926" s="3">
        <v>25000</v>
      </c>
      <c r="C2926" s="5">
        <v>25800</v>
      </c>
      <c r="D2926" t="s">
        <v>1752</v>
      </c>
      <c r="E2926" t="s">
        <v>1757</v>
      </c>
      <c r="F2926">
        <v>1431143940</v>
      </c>
      <c r="G2926">
        <v>1428585710</v>
      </c>
      <c r="H2926" t="b">
        <v>0</v>
      </c>
      <c r="I2926">
        <v>147</v>
      </c>
      <c r="J2926" t="b">
        <v>1</v>
      </c>
      <c r="K2926" t="s">
        <v>1836</v>
      </c>
      <c r="L2926">
        <f>ROUND(C2926/B2926*100,0)</f>
        <v>103</v>
      </c>
      <c r="M2926">
        <f>IFERROR(ROUND(C2926/I2926,2),0)</f>
        <v>175.51</v>
      </c>
      <c r="N2926" t="s">
        <v>1841</v>
      </c>
      <c r="O2926" t="s">
        <v>1844</v>
      </c>
      <c r="P2926" s="10">
        <f t="shared" si="90"/>
        <v>42103.556828703702</v>
      </c>
      <c r="Q2926" s="10">
        <f t="shared" si="91"/>
        <v>42133.165972222225</v>
      </c>
    </row>
    <row r="2927" spans="1:17" hidden="1" x14ac:dyDescent="0.3">
      <c r="A2927" s="7">
        <v>2925</v>
      </c>
      <c r="B2927" s="3">
        <v>45000</v>
      </c>
      <c r="C2927" s="5">
        <v>46100.69</v>
      </c>
      <c r="D2927" t="s">
        <v>1752</v>
      </c>
      <c r="E2927" t="s">
        <v>1757</v>
      </c>
      <c r="F2927">
        <v>1410444068</v>
      </c>
      <c r="G2927">
        <v>1407852068</v>
      </c>
      <c r="H2927" t="b">
        <v>0</v>
      </c>
      <c r="I2927">
        <v>199</v>
      </c>
      <c r="J2927" t="b">
        <v>1</v>
      </c>
      <c r="K2927" t="s">
        <v>1836</v>
      </c>
      <c r="L2927">
        <f>ROUND(C2927/B2927*100,0)</f>
        <v>102</v>
      </c>
      <c r="M2927">
        <f>IFERROR(ROUND(C2927/I2927,2),0)</f>
        <v>231.66</v>
      </c>
      <c r="N2927" t="s">
        <v>1841</v>
      </c>
      <c r="O2927" t="s">
        <v>1844</v>
      </c>
      <c r="P2927" s="10">
        <f t="shared" si="90"/>
        <v>41863.584120370368</v>
      </c>
      <c r="Q2927" s="10">
        <f t="shared" si="91"/>
        <v>41893.584120370368</v>
      </c>
    </row>
    <row r="2928" spans="1:17" hidden="1" x14ac:dyDescent="0.3">
      <c r="A2928" s="7">
        <v>2926</v>
      </c>
      <c r="B2928" s="3">
        <v>3000</v>
      </c>
      <c r="C2928" s="5">
        <v>3750</v>
      </c>
      <c r="D2928" t="s">
        <v>1752</v>
      </c>
      <c r="E2928" t="s">
        <v>1757</v>
      </c>
      <c r="F2928">
        <v>1424715779</v>
      </c>
      <c r="G2928">
        <v>1423506179</v>
      </c>
      <c r="H2928" t="b">
        <v>0</v>
      </c>
      <c r="I2928">
        <v>50</v>
      </c>
      <c r="J2928" t="b">
        <v>1</v>
      </c>
      <c r="K2928" t="s">
        <v>1836</v>
      </c>
      <c r="L2928">
        <f>ROUND(C2928/B2928*100,0)</f>
        <v>125</v>
      </c>
      <c r="M2928">
        <f>IFERROR(ROUND(C2928/I2928,2),0)</f>
        <v>75</v>
      </c>
      <c r="N2928" t="s">
        <v>1841</v>
      </c>
      <c r="O2928" t="s">
        <v>1844</v>
      </c>
      <c r="P2928" s="10">
        <f t="shared" si="90"/>
        <v>42044.765960648147</v>
      </c>
      <c r="Q2928" s="10">
        <f t="shared" si="91"/>
        <v>42058.765960648147</v>
      </c>
    </row>
    <row r="2929" spans="1:17" hidden="1" x14ac:dyDescent="0.3">
      <c r="A2929" s="7">
        <v>2927</v>
      </c>
      <c r="B2929" s="3">
        <v>1800</v>
      </c>
      <c r="C2929" s="5">
        <v>2355</v>
      </c>
      <c r="D2929" t="s">
        <v>1752</v>
      </c>
      <c r="E2929" t="s">
        <v>1757</v>
      </c>
      <c r="F2929">
        <v>1405400400</v>
      </c>
      <c r="G2929">
        <v>1402934629</v>
      </c>
      <c r="H2929" t="b">
        <v>0</v>
      </c>
      <c r="I2929">
        <v>21</v>
      </c>
      <c r="J2929" t="b">
        <v>1</v>
      </c>
      <c r="K2929" t="s">
        <v>1836</v>
      </c>
      <c r="L2929">
        <f>ROUND(C2929/B2929*100,0)</f>
        <v>131</v>
      </c>
      <c r="M2929">
        <f>IFERROR(ROUND(C2929/I2929,2),0)</f>
        <v>112.14</v>
      </c>
      <c r="N2929" t="s">
        <v>1841</v>
      </c>
      <c r="O2929" t="s">
        <v>1844</v>
      </c>
      <c r="P2929" s="10">
        <f t="shared" si="90"/>
        <v>41806.669317129628</v>
      </c>
      <c r="Q2929" s="10">
        <f t="shared" si="91"/>
        <v>41835.208333333336</v>
      </c>
    </row>
    <row r="2930" spans="1:17" hidden="1" x14ac:dyDescent="0.3">
      <c r="A2930" s="7">
        <v>2928</v>
      </c>
      <c r="B2930" s="3">
        <v>1000</v>
      </c>
      <c r="C2930" s="5">
        <v>1000</v>
      </c>
      <c r="D2930" t="s">
        <v>1752</v>
      </c>
      <c r="E2930" t="s">
        <v>1757</v>
      </c>
      <c r="F2930">
        <v>1457135846</v>
      </c>
      <c r="G2930">
        <v>1454543846</v>
      </c>
      <c r="H2930" t="b">
        <v>0</v>
      </c>
      <c r="I2930">
        <v>24</v>
      </c>
      <c r="J2930" t="b">
        <v>1</v>
      </c>
      <c r="K2930" t="s">
        <v>1836</v>
      </c>
      <c r="L2930">
        <f>ROUND(C2930/B2930*100,0)</f>
        <v>100</v>
      </c>
      <c r="M2930">
        <f>IFERROR(ROUND(C2930/I2930,2),0)</f>
        <v>41.67</v>
      </c>
      <c r="N2930" t="s">
        <v>1841</v>
      </c>
      <c r="O2930" t="s">
        <v>1844</v>
      </c>
      <c r="P2930" s="10">
        <f t="shared" si="90"/>
        <v>42403.998217592598</v>
      </c>
      <c r="Q2930" s="10">
        <f t="shared" si="91"/>
        <v>42433.998217592598</v>
      </c>
    </row>
    <row r="2931" spans="1:17" hidden="1" x14ac:dyDescent="0.3">
      <c r="A2931" s="7">
        <v>2929</v>
      </c>
      <c r="B2931" s="3">
        <v>8000</v>
      </c>
      <c r="C2931" s="5">
        <v>8165.55</v>
      </c>
      <c r="D2931" t="s">
        <v>1752</v>
      </c>
      <c r="E2931" t="s">
        <v>1757</v>
      </c>
      <c r="F2931">
        <v>1401024758</v>
      </c>
      <c r="G2931">
        <v>1398432758</v>
      </c>
      <c r="H2931" t="b">
        <v>0</v>
      </c>
      <c r="I2931">
        <v>32</v>
      </c>
      <c r="J2931" t="b">
        <v>1</v>
      </c>
      <c r="K2931" t="s">
        <v>1836</v>
      </c>
      <c r="L2931">
        <f>ROUND(C2931/B2931*100,0)</f>
        <v>102</v>
      </c>
      <c r="M2931">
        <f>IFERROR(ROUND(C2931/I2931,2),0)</f>
        <v>255.17</v>
      </c>
      <c r="N2931" t="s">
        <v>1841</v>
      </c>
      <c r="O2931" t="s">
        <v>1844</v>
      </c>
      <c r="P2931" s="10">
        <f t="shared" si="90"/>
        <v>41754.564328703702</v>
      </c>
      <c r="Q2931" s="10">
        <f t="shared" si="91"/>
        <v>41784.564328703702</v>
      </c>
    </row>
    <row r="2932" spans="1:17" hidden="1" x14ac:dyDescent="0.3">
      <c r="A2932" s="7">
        <v>2930</v>
      </c>
      <c r="B2932" s="3">
        <v>10000</v>
      </c>
      <c r="C2932" s="5">
        <v>10092</v>
      </c>
      <c r="D2932" t="s">
        <v>1752</v>
      </c>
      <c r="E2932" t="s">
        <v>1758</v>
      </c>
      <c r="F2932">
        <v>1431007264</v>
      </c>
      <c r="G2932">
        <v>1428415264</v>
      </c>
      <c r="H2932" t="b">
        <v>0</v>
      </c>
      <c r="I2932">
        <v>62</v>
      </c>
      <c r="J2932" t="b">
        <v>1</v>
      </c>
      <c r="K2932" t="s">
        <v>1836</v>
      </c>
      <c r="L2932">
        <f>ROUND(C2932/B2932*100,0)</f>
        <v>101</v>
      </c>
      <c r="M2932">
        <f>IFERROR(ROUND(C2932/I2932,2),0)</f>
        <v>162.77000000000001</v>
      </c>
      <c r="N2932" t="s">
        <v>1841</v>
      </c>
      <c r="O2932" t="s">
        <v>1844</v>
      </c>
      <c r="P2932" s="10">
        <f t="shared" si="90"/>
        <v>42101.584074074075</v>
      </c>
      <c r="Q2932" s="10">
        <f t="shared" si="91"/>
        <v>42131.584074074075</v>
      </c>
    </row>
    <row r="2933" spans="1:17" hidden="1" x14ac:dyDescent="0.3">
      <c r="A2933" s="7">
        <v>2931</v>
      </c>
      <c r="B2933" s="3">
        <v>750</v>
      </c>
      <c r="C2933" s="5">
        <v>795</v>
      </c>
      <c r="D2933" t="s">
        <v>1752</v>
      </c>
      <c r="E2933" t="s">
        <v>1762</v>
      </c>
      <c r="F2933">
        <v>1410761280</v>
      </c>
      <c r="G2933">
        <v>1408604363</v>
      </c>
      <c r="H2933" t="b">
        <v>0</v>
      </c>
      <c r="I2933">
        <v>9</v>
      </c>
      <c r="J2933" t="b">
        <v>1</v>
      </c>
      <c r="K2933" t="s">
        <v>1836</v>
      </c>
      <c r="L2933">
        <f>ROUND(C2933/B2933*100,0)</f>
        <v>106</v>
      </c>
      <c r="M2933">
        <f>IFERROR(ROUND(C2933/I2933,2),0)</f>
        <v>88.33</v>
      </c>
      <c r="N2933" t="s">
        <v>1841</v>
      </c>
      <c r="O2933" t="s">
        <v>1844</v>
      </c>
      <c r="P2933" s="10">
        <f t="shared" si="90"/>
        <v>41872.291238425925</v>
      </c>
      <c r="Q2933" s="10">
        <f t="shared" si="91"/>
        <v>41897.255555555559</v>
      </c>
    </row>
    <row r="2934" spans="1:17" hidden="1" x14ac:dyDescent="0.3">
      <c r="A2934" s="7">
        <v>2932</v>
      </c>
      <c r="B2934" s="3">
        <v>3100</v>
      </c>
      <c r="C2934" s="5">
        <v>3258</v>
      </c>
      <c r="D2934" t="s">
        <v>1752</v>
      </c>
      <c r="E2934" t="s">
        <v>1759</v>
      </c>
      <c r="F2934">
        <v>1424516400</v>
      </c>
      <c r="G2934">
        <v>1421812637</v>
      </c>
      <c r="H2934" t="b">
        <v>0</v>
      </c>
      <c r="I2934">
        <v>38</v>
      </c>
      <c r="J2934" t="b">
        <v>1</v>
      </c>
      <c r="K2934" t="s">
        <v>1836</v>
      </c>
      <c r="L2934">
        <f>ROUND(C2934/B2934*100,0)</f>
        <v>105</v>
      </c>
      <c r="M2934">
        <f>IFERROR(ROUND(C2934/I2934,2),0)</f>
        <v>85.74</v>
      </c>
      <c r="N2934" t="s">
        <v>1841</v>
      </c>
      <c r="O2934" t="s">
        <v>1844</v>
      </c>
      <c r="P2934" s="10">
        <f t="shared" si="90"/>
        <v>42025.164780092593</v>
      </c>
      <c r="Q2934" s="10">
        <f t="shared" si="91"/>
        <v>42056.458333333328</v>
      </c>
    </row>
    <row r="2935" spans="1:17" hidden="1" x14ac:dyDescent="0.3">
      <c r="A2935" s="7">
        <v>2933</v>
      </c>
      <c r="B2935" s="3">
        <v>2500</v>
      </c>
      <c r="C2935" s="5">
        <v>2569</v>
      </c>
      <c r="D2935" t="s">
        <v>1752</v>
      </c>
      <c r="E2935" t="s">
        <v>1757</v>
      </c>
      <c r="F2935">
        <v>1465081053</v>
      </c>
      <c r="G2935">
        <v>1462489053</v>
      </c>
      <c r="H2935" t="b">
        <v>0</v>
      </c>
      <c r="I2935">
        <v>54</v>
      </c>
      <c r="J2935" t="b">
        <v>1</v>
      </c>
      <c r="K2935" t="s">
        <v>1836</v>
      </c>
      <c r="L2935">
        <f>ROUND(C2935/B2935*100,0)</f>
        <v>103</v>
      </c>
      <c r="M2935">
        <f>IFERROR(ROUND(C2935/I2935,2),0)</f>
        <v>47.57</v>
      </c>
      <c r="N2935" t="s">
        <v>1841</v>
      </c>
      <c r="O2935" t="s">
        <v>1844</v>
      </c>
      <c r="P2935" s="10">
        <f t="shared" si="90"/>
        <v>42495.956631944442</v>
      </c>
      <c r="Q2935" s="10">
        <f t="shared" si="91"/>
        <v>42525.956631944442</v>
      </c>
    </row>
    <row r="2936" spans="1:17" hidden="1" x14ac:dyDescent="0.3">
      <c r="A2936" s="7">
        <v>2934</v>
      </c>
      <c r="B2936" s="3">
        <v>2500</v>
      </c>
      <c r="C2936" s="5">
        <v>2700</v>
      </c>
      <c r="D2936" t="s">
        <v>1752</v>
      </c>
      <c r="E2936" t="s">
        <v>1762</v>
      </c>
      <c r="F2936">
        <v>1402845364</v>
      </c>
      <c r="G2936">
        <v>1400253364</v>
      </c>
      <c r="H2936" t="b">
        <v>0</v>
      </c>
      <c r="I2936">
        <v>37</v>
      </c>
      <c r="J2936" t="b">
        <v>1</v>
      </c>
      <c r="K2936" t="s">
        <v>1836</v>
      </c>
      <c r="L2936">
        <f>ROUND(C2936/B2936*100,0)</f>
        <v>108</v>
      </c>
      <c r="M2936">
        <f>IFERROR(ROUND(C2936/I2936,2),0)</f>
        <v>72.97</v>
      </c>
      <c r="N2936" t="s">
        <v>1841</v>
      </c>
      <c r="O2936" t="s">
        <v>1844</v>
      </c>
      <c r="P2936" s="10">
        <f t="shared" si="90"/>
        <v>41775.636157407411</v>
      </c>
      <c r="Q2936" s="10">
        <f t="shared" si="91"/>
        <v>41805.636157407411</v>
      </c>
    </row>
    <row r="2937" spans="1:17" hidden="1" x14ac:dyDescent="0.3">
      <c r="A2937" s="7">
        <v>2935</v>
      </c>
      <c r="B2937" s="3">
        <v>3500</v>
      </c>
      <c r="C2937" s="5">
        <v>3531</v>
      </c>
      <c r="D2937" t="s">
        <v>1752</v>
      </c>
      <c r="E2937" t="s">
        <v>1757</v>
      </c>
      <c r="F2937">
        <v>1472490000</v>
      </c>
      <c r="G2937">
        <v>1467468008</v>
      </c>
      <c r="H2937" t="b">
        <v>0</v>
      </c>
      <c r="I2937">
        <v>39</v>
      </c>
      <c r="J2937" t="b">
        <v>1</v>
      </c>
      <c r="K2937" t="s">
        <v>1836</v>
      </c>
      <c r="L2937">
        <f>ROUND(C2937/B2937*100,0)</f>
        <v>101</v>
      </c>
      <c r="M2937">
        <f>IFERROR(ROUND(C2937/I2937,2),0)</f>
        <v>90.54</v>
      </c>
      <c r="N2937" t="s">
        <v>1841</v>
      </c>
      <c r="O2937" t="s">
        <v>1844</v>
      </c>
      <c r="P2937" s="10">
        <f t="shared" si="90"/>
        <v>42553.583425925928</v>
      </c>
      <c r="Q2937" s="10">
        <f t="shared" si="91"/>
        <v>42611.708333333328</v>
      </c>
    </row>
    <row r="2938" spans="1:17" hidden="1" x14ac:dyDescent="0.3">
      <c r="A2938" s="7">
        <v>2936</v>
      </c>
      <c r="B2938" s="3">
        <v>1000</v>
      </c>
      <c r="C2938" s="5">
        <v>1280</v>
      </c>
      <c r="D2938" t="s">
        <v>1752</v>
      </c>
      <c r="E2938" t="s">
        <v>1757</v>
      </c>
      <c r="F2938">
        <v>1413176340</v>
      </c>
      <c r="G2938">
        <v>1412091423</v>
      </c>
      <c r="H2938" t="b">
        <v>0</v>
      </c>
      <c r="I2938">
        <v>34</v>
      </c>
      <c r="J2938" t="b">
        <v>1</v>
      </c>
      <c r="K2938" t="s">
        <v>1836</v>
      </c>
      <c r="L2938">
        <f>ROUND(C2938/B2938*100,0)</f>
        <v>128</v>
      </c>
      <c r="M2938">
        <f>IFERROR(ROUND(C2938/I2938,2),0)</f>
        <v>37.65</v>
      </c>
      <c r="N2938" t="s">
        <v>1841</v>
      </c>
      <c r="O2938" t="s">
        <v>1844</v>
      </c>
      <c r="P2938" s="10">
        <f t="shared" si="90"/>
        <v>41912.650729166664</v>
      </c>
      <c r="Q2938" s="10">
        <f t="shared" si="91"/>
        <v>41925.207638888889</v>
      </c>
    </row>
    <row r="2939" spans="1:17" hidden="1" x14ac:dyDescent="0.3">
      <c r="A2939" s="7">
        <v>2937</v>
      </c>
      <c r="B2939" s="3">
        <v>1500</v>
      </c>
      <c r="C2939" s="5">
        <v>2000</v>
      </c>
      <c r="D2939" t="s">
        <v>1752</v>
      </c>
      <c r="E2939" t="s">
        <v>1758</v>
      </c>
      <c r="F2939">
        <v>1405249113</v>
      </c>
      <c r="G2939">
        <v>1402657113</v>
      </c>
      <c r="H2939" t="b">
        <v>0</v>
      </c>
      <c r="I2939">
        <v>55</v>
      </c>
      <c r="J2939" t="b">
        <v>1</v>
      </c>
      <c r="K2939" t="s">
        <v>1836</v>
      </c>
      <c r="L2939">
        <f>ROUND(C2939/B2939*100,0)</f>
        <v>133</v>
      </c>
      <c r="M2939">
        <f>IFERROR(ROUND(C2939/I2939,2),0)</f>
        <v>36.36</v>
      </c>
      <c r="N2939" t="s">
        <v>1841</v>
      </c>
      <c r="O2939" t="s">
        <v>1844</v>
      </c>
      <c r="P2939" s="10">
        <f t="shared" si="90"/>
        <v>41803.457326388889</v>
      </c>
      <c r="Q2939" s="10">
        <f t="shared" si="91"/>
        <v>41833.457326388889</v>
      </c>
    </row>
    <row r="2940" spans="1:17" hidden="1" x14ac:dyDescent="0.3">
      <c r="A2940" s="7">
        <v>2938</v>
      </c>
      <c r="B2940" s="3">
        <v>4000</v>
      </c>
      <c r="C2940" s="5">
        <v>4055</v>
      </c>
      <c r="D2940" t="s">
        <v>1752</v>
      </c>
      <c r="E2940" t="s">
        <v>1757</v>
      </c>
      <c r="F2940">
        <v>1422636814</v>
      </c>
      <c r="G2940">
        <v>1420044814</v>
      </c>
      <c r="H2940" t="b">
        <v>0</v>
      </c>
      <c r="I2940">
        <v>32</v>
      </c>
      <c r="J2940" t="b">
        <v>1</v>
      </c>
      <c r="K2940" t="s">
        <v>1836</v>
      </c>
      <c r="L2940">
        <f>ROUND(C2940/B2940*100,0)</f>
        <v>101</v>
      </c>
      <c r="M2940">
        <f>IFERROR(ROUND(C2940/I2940,2),0)</f>
        <v>126.72</v>
      </c>
      <c r="N2940" t="s">
        <v>1841</v>
      </c>
      <c r="O2940" t="s">
        <v>1844</v>
      </c>
      <c r="P2940" s="10">
        <f t="shared" si="90"/>
        <v>42004.703865740739</v>
      </c>
      <c r="Q2940" s="10">
        <f t="shared" si="91"/>
        <v>42034.703865740739</v>
      </c>
    </row>
    <row r="2941" spans="1:17" hidden="1" x14ac:dyDescent="0.3">
      <c r="A2941" s="7">
        <v>2939</v>
      </c>
      <c r="B2941" s="3">
        <v>8000</v>
      </c>
      <c r="C2941" s="5">
        <v>8230</v>
      </c>
      <c r="D2941" t="s">
        <v>1752</v>
      </c>
      <c r="E2941" t="s">
        <v>1757</v>
      </c>
      <c r="F2941">
        <v>1409187600</v>
      </c>
      <c r="G2941">
        <v>1406316312</v>
      </c>
      <c r="H2941" t="b">
        <v>0</v>
      </c>
      <c r="I2941">
        <v>25</v>
      </c>
      <c r="J2941" t="b">
        <v>1</v>
      </c>
      <c r="K2941" t="s">
        <v>1836</v>
      </c>
      <c r="L2941">
        <f>ROUND(C2941/B2941*100,0)</f>
        <v>103</v>
      </c>
      <c r="M2941">
        <f>IFERROR(ROUND(C2941/I2941,2),0)</f>
        <v>329.2</v>
      </c>
      <c r="N2941" t="s">
        <v>1841</v>
      </c>
      <c r="O2941" t="s">
        <v>1844</v>
      </c>
      <c r="P2941" s="10">
        <f t="shared" si="90"/>
        <v>41845.809166666666</v>
      </c>
      <c r="Q2941" s="10">
        <f t="shared" si="91"/>
        <v>41879.041666666664</v>
      </c>
    </row>
    <row r="2942" spans="1:17" hidden="1" x14ac:dyDescent="0.3">
      <c r="A2942" s="7">
        <v>2940</v>
      </c>
      <c r="B2942" s="3">
        <v>2500</v>
      </c>
      <c r="C2942" s="5">
        <v>2681</v>
      </c>
      <c r="D2942" t="s">
        <v>1752</v>
      </c>
      <c r="E2942" t="s">
        <v>1757</v>
      </c>
      <c r="F2942">
        <v>1421606018</v>
      </c>
      <c r="G2942">
        <v>1418150018</v>
      </c>
      <c r="H2942" t="b">
        <v>0</v>
      </c>
      <c r="I2942">
        <v>33</v>
      </c>
      <c r="J2942" t="b">
        <v>1</v>
      </c>
      <c r="K2942" t="s">
        <v>1836</v>
      </c>
      <c r="L2942">
        <f>ROUND(C2942/B2942*100,0)</f>
        <v>107</v>
      </c>
      <c r="M2942">
        <f>IFERROR(ROUND(C2942/I2942,2),0)</f>
        <v>81.239999999999995</v>
      </c>
      <c r="N2942" t="s">
        <v>1841</v>
      </c>
      <c r="O2942" t="s">
        <v>1844</v>
      </c>
      <c r="P2942" s="10">
        <f t="shared" si="90"/>
        <v>41982.773356481484</v>
      </c>
      <c r="Q2942" s="10">
        <f t="shared" si="91"/>
        <v>42022.773356481484</v>
      </c>
    </row>
    <row r="2943" spans="1:17" hidden="1" x14ac:dyDescent="0.3">
      <c r="A2943" s="7">
        <v>2941</v>
      </c>
      <c r="B2943" s="3">
        <v>25000</v>
      </c>
      <c r="C2943" s="5">
        <v>1</v>
      </c>
      <c r="D2943" t="s">
        <v>1754</v>
      </c>
      <c r="E2943" t="s">
        <v>1757</v>
      </c>
      <c r="F2943">
        <v>1425250955</v>
      </c>
      <c r="G2943">
        <v>1422658955</v>
      </c>
      <c r="H2943" t="b">
        <v>0</v>
      </c>
      <c r="I2943">
        <v>1</v>
      </c>
      <c r="J2943" t="b">
        <v>0</v>
      </c>
      <c r="K2943" t="s">
        <v>1834</v>
      </c>
      <c r="L2943">
        <f>ROUND(C2943/B2943*100,0)</f>
        <v>0</v>
      </c>
      <c r="M2943">
        <f>IFERROR(ROUND(C2943/I2943,2),0)</f>
        <v>1</v>
      </c>
      <c r="N2943" t="s">
        <v>1841</v>
      </c>
      <c r="O2943" t="s">
        <v>1843</v>
      </c>
      <c r="P2943" s="10">
        <f t="shared" si="90"/>
        <v>42034.960127314815</v>
      </c>
      <c r="Q2943" s="10">
        <f t="shared" si="91"/>
        <v>42064.960127314815</v>
      </c>
    </row>
    <row r="2944" spans="1:17" hidden="1" x14ac:dyDescent="0.3">
      <c r="A2944" s="7">
        <v>2942</v>
      </c>
      <c r="B2944" s="3">
        <v>200000</v>
      </c>
      <c r="C2944" s="5">
        <v>40850</v>
      </c>
      <c r="D2944" t="s">
        <v>1754</v>
      </c>
      <c r="E2944" t="s">
        <v>1762</v>
      </c>
      <c r="F2944">
        <v>1450297080</v>
      </c>
      <c r="G2944">
        <v>1448565459</v>
      </c>
      <c r="H2944" t="b">
        <v>0</v>
      </c>
      <c r="I2944">
        <v>202</v>
      </c>
      <c r="J2944" t="b">
        <v>0</v>
      </c>
      <c r="K2944" t="s">
        <v>1834</v>
      </c>
      <c r="L2944">
        <f>ROUND(C2944/B2944*100,0)</f>
        <v>20</v>
      </c>
      <c r="M2944">
        <f>IFERROR(ROUND(C2944/I2944,2),0)</f>
        <v>202.23</v>
      </c>
      <c r="N2944" t="s">
        <v>1841</v>
      </c>
      <c r="O2944" t="s">
        <v>1843</v>
      </c>
      <c r="P2944" s="10">
        <f t="shared" si="90"/>
        <v>42334.803923611107</v>
      </c>
      <c r="Q2944" s="10">
        <f t="shared" si="91"/>
        <v>42354.845833333333</v>
      </c>
    </row>
    <row r="2945" spans="1:17" hidden="1" x14ac:dyDescent="0.3">
      <c r="A2945" s="7">
        <v>2943</v>
      </c>
      <c r="B2945" s="3">
        <v>3000</v>
      </c>
      <c r="C2945" s="5">
        <v>0</v>
      </c>
      <c r="D2945" t="s">
        <v>1754</v>
      </c>
      <c r="E2945" t="s">
        <v>1757</v>
      </c>
      <c r="F2945">
        <v>1428894380</v>
      </c>
      <c r="G2945">
        <v>1426302380</v>
      </c>
      <c r="H2945" t="b">
        <v>0</v>
      </c>
      <c r="I2945">
        <v>0</v>
      </c>
      <c r="J2945" t="b">
        <v>0</v>
      </c>
      <c r="K2945" t="s">
        <v>1834</v>
      </c>
      <c r="L2945">
        <f>ROUND(C2945/B2945*100,0)</f>
        <v>0</v>
      </c>
      <c r="M2945">
        <f>IFERROR(ROUND(C2945/I2945,2),0)</f>
        <v>0</v>
      </c>
      <c r="N2945" t="s">
        <v>1841</v>
      </c>
      <c r="O2945" t="s">
        <v>1843</v>
      </c>
      <c r="P2945" s="10">
        <f t="shared" si="90"/>
        <v>42077.129398148143</v>
      </c>
      <c r="Q2945" s="10">
        <f t="shared" si="91"/>
        <v>42107.129398148143</v>
      </c>
    </row>
    <row r="2946" spans="1:17" hidden="1" x14ac:dyDescent="0.3">
      <c r="A2946" s="7">
        <v>2944</v>
      </c>
      <c r="B2946" s="3">
        <v>10000</v>
      </c>
      <c r="C2946" s="5">
        <v>100</v>
      </c>
      <c r="D2946" t="s">
        <v>1754</v>
      </c>
      <c r="E2946" t="s">
        <v>1757</v>
      </c>
      <c r="F2946">
        <v>1433714198</v>
      </c>
      <c r="G2946">
        <v>1431122198</v>
      </c>
      <c r="H2946" t="b">
        <v>0</v>
      </c>
      <c r="I2946">
        <v>1</v>
      </c>
      <c r="J2946" t="b">
        <v>0</v>
      </c>
      <c r="K2946" t="s">
        <v>1834</v>
      </c>
      <c r="L2946">
        <f>ROUND(C2946/B2946*100,0)</f>
        <v>1</v>
      </c>
      <c r="M2946">
        <f>IFERROR(ROUND(C2946/I2946,2),0)</f>
        <v>100</v>
      </c>
      <c r="N2946" t="s">
        <v>1841</v>
      </c>
      <c r="O2946" t="s">
        <v>1843</v>
      </c>
      <c r="P2946" s="10">
        <f t="shared" si="90"/>
        <v>42132.9143287037</v>
      </c>
      <c r="Q2946" s="10">
        <f t="shared" si="91"/>
        <v>42162.9143287037</v>
      </c>
    </row>
    <row r="2947" spans="1:17" hidden="1" x14ac:dyDescent="0.3">
      <c r="A2947" s="7">
        <v>2945</v>
      </c>
      <c r="B2947" s="3">
        <v>50000</v>
      </c>
      <c r="C2947" s="5">
        <v>0</v>
      </c>
      <c r="D2947" t="s">
        <v>1754</v>
      </c>
      <c r="E2947" t="s">
        <v>1757</v>
      </c>
      <c r="F2947">
        <v>1432437660</v>
      </c>
      <c r="G2947">
        <v>1429845660</v>
      </c>
      <c r="H2947" t="b">
        <v>0</v>
      </c>
      <c r="I2947">
        <v>0</v>
      </c>
      <c r="J2947" t="b">
        <v>0</v>
      </c>
      <c r="K2947" t="s">
        <v>1834</v>
      </c>
      <c r="L2947">
        <f>ROUND(C2947/B2947*100,0)</f>
        <v>0</v>
      </c>
      <c r="M2947">
        <f>IFERROR(ROUND(C2947/I2947,2),0)</f>
        <v>0</v>
      </c>
      <c r="N2947" t="s">
        <v>1841</v>
      </c>
      <c r="O2947" t="s">
        <v>1843</v>
      </c>
      <c r="P2947" s="10">
        <f t="shared" ref="P2947:P3010" si="92">(((G2947/60)/60/24)+DATE(1970,1,1))</f>
        <v>42118.139583333337</v>
      </c>
      <c r="Q2947" s="10">
        <f t="shared" ref="Q2947:Q3010" si="93">(((F2947/60)/60/24)+DATE(1970,1,1))</f>
        <v>42148.139583333337</v>
      </c>
    </row>
    <row r="2948" spans="1:17" hidden="1" x14ac:dyDescent="0.3">
      <c r="A2948" s="7">
        <v>2946</v>
      </c>
      <c r="B2948" s="3">
        <v>2000</v>
      </c>
      <c r="C2948" s="5">
        <v>2</v>
      </c>
      <c r="D2948" t="s">
        <v>1754</v>
      </c>
      <c r="E2948" t="s">
        <v>1758</v>
      </c>
      <c r="F2948">
        <v>1471265092</v>
      </c>
      <c r="G2948">
        <v>1468673092</v>
      </c>
      <c r="H2948" t="b">
        <v>0</v>
      </c>
      <c r="I2948">
        <v>2</v>
      </c>
      <c r="J2948" t="b">
        <v>0</v>
      </c>
      <c r="K2948" t="s">
        <v>1834</v>
      </c>
      <c r="L2948">
        <f>ROUND(C2948/B2948*100,0)</f>
        <v>0</v>
      </c>
      <c r="M2948">
        <f>IFERROR(ROUND(C2948/I2948,2),0)</f>
        <v>1</v>
      </c>
      <c r="N2948" t="s">
        <v>1841</v>
      </c>
      <c r="O2948" t="s">
        <v>1843</v>
      </c>
      <c r="P2948" s="10">
        <f t="shared" si="92"/>
        <v>42567.531157407408</v>
      </c>
      <c r="Q2948" s="10">
        <f t="shared" si="93"/>
        <v>42597.531157407408</v>
      </c>
    </row>
    <row r="2949" spans="1:17" hidden="1" x14ac:dyDescent="0.3">
      <c r="A2949" s="7">
        <v>2947</v>
      </c>
      <c r="B2949" s="3">
        <v>25000</v>
      </c>
      <c r="C2949" s="5">
        <v>1072</v>
      </c>
      <c r="D2949" t="s">
        <v>1754</v>
      </c>
      <c r="E2949" t="s">
        <v>1757</v>
      </c>
      <c r="F2949">
        <v>1480007460</v>
      </c>
      <c r="G2949">
        <v>1475760567</v>
      </c>
      <c r="H2949" t="b">
        <v>0</v>
      </c>
      <c r="I2949">
        <v>13</v>
      </c>
      <c r="J2949" t="b">
        <v>0</v>
      </c>
      <c r="K2949" t="s">
        <v>1834</v>
      </c>
      <c r="L2949">
        <f>ROUND(C2949/B2949*100,0)</f>
        <v>4</v>
      </c>
      <c r="M2949">
        <f>IFERROR(ROUND(C2949/I2949,2),0)</f>
        <v>82.46</v>
      </c>
      <c r="N2949" t="s">
        <v>1841</v>
      </c>
      <c r="O2949" t="s">
        <v>1843</v>
      </c>
      <c r="P2949" s="10">
        <f t="shared" si="92"/>
        <v>42649.562118055561</v>
      </c>
      <c r="Q2949" s="10">
        <f t="shared" si="93"/>
        <v>42698.715972222228</v>
      </c>
    </row>
    <row r="2950" spans="1:17" hidden="1" x14ac:dyDescent="0.3">
      <c r="A2950" s="7">
        <v>2948</v>
      </c>
      <c r="B2950" s="3">
        <v>500000</v>
      </c>
      <c r="C2950" s="5">
        <v>24</v>
      </c>
      <c r="D2950" t="s">
        <v>1754</v>
      </c>
      <c r="E2950" t="s">
        <v>1757</v>
      </c>
      <c r="F2950">
        <v>1433259293</v>
      </c>
      <c r="G2950">
        <v>1428075293</v>
      </c>
      <c r="H2950" t="b">
        <v>0</v>
      </c>
      <c r="I2950">
        <v>9</v>
      </c>
      <c r="J2950" t="b">
        <v>0</v>
      </c>
      <c r="K2950" t="s">
        <v>1834</v>
      </c>
      <c r="L2950">
        <f>ROUND(C2950/B2950*100,0)</f>
        <v>0</v>
      </c>
      <c r="M2950">
        <f>IFERROR(ROUND(C2950/I2950,2),0)</f>
        <v>2.67</v>
      </c>
      <c r="N2950" t="s">
        <v>1841</v>
      </c>
      <c r="O2950" t="s">
        <v>1843</v>
      </c>
      <c r="P2950" s="10">
        <f t="shared" si="92"/>
        <v>42097.649224537032</v>
      </c>
      <c r="Q2950" s="10">
        <f t="shared" si="93"/>
        <v>42157.649224537032</v>
      </c>
    </row>
    <row r="2951" spans="1:17" hidden="1" x14ac:dyDescent="0.3">
      <c r="A2951" s="7">
        <v>2949</v>
      </c>
      <c r="B2951" s="3">
        <v>1000</v>
      </c>
      <c r="C2951" s="5">
        <v>25</v>
      </c>
      <c r="D2951" t="s">
        <v>1754</v>
      </c>
      <c r="E2951" t="s">
        <v>1757</v>
      </c>
      <c r="F2951">
        <v>1447965917</v>
      </c>
      <c r="G2951">
        <v>1445370317</v>
      </c>
      <c r="H2951" t="b">
        <v>0</v>
      </c>
      <c r="I2951">
        <v>2</v>
      </c>
      <c r="J2951" t="b">
        <v>0</v>
      </c>
      <c r="K2951" t="s">
        <v>1834</v>
      </c>
      <c r="L2951">
        <f>ROUND(C2951/B2951*100,0)</f>
        <v>3</v>
      </c>
      <c r="M2951">
        <f>IFERROR(ROUND(C2951/I2951,2),0)</f>
        <v>12.5</v>
      </c>
      <c r="N2951" t="s">
        <v>1841</v>
      </c>
      <c r="O2951" t="s">
        <v>1843</v>
      </c>
      <c r="P2951" s="10">
        <f t="shared" si="92"/>
        <v>42297.823113425926</v>
      </c>
      <c r="Q2951" s="10">
        <f t="shared" si="93"/>
        <v>42327.864780092597</v>
      </c>
    </row>
    <row r="2952" spans="1:17" hidden="1" x14ac:dyDescent="0.3">
      <c r="A2952" s="7">
        <v>2950</v>
      </c>
      <c r="B2952" s="3">
        <v>5000000</v>
      </c>
      <c r="C2952" s="5">
        <v>0</v>
      </c>
      <c r="D2952" t="s">
        <v>1754</v>
      </c>
      <c r="E2952" t="s">
        <v>1757</v>
      </c>
      <c r="F2952">
        <v>1453538752</v>
      </c>
      <c r="G2952">
        <v>1450946752</v>
      </c>
      <c r="H2952" t="b">
        <v>0</v>
      </c>
      <c r="I2952">
        <v>0</v>
      </c>
      <c r="J2952" t="b">
        <v>0</v>
      </c>
      <c r="K2952" t="s">
        <v>1834</v>
      </c>
      <c r="L2952">
        <f>ROUND(C2952/B2952*100,0)</f>
        <v>0</v>
      </c>
      <c r="M2952">
        <f>IFERROR(ROUND(C2952/I2952,2),0)</f>
        <v>0</v>
      </c>
      <c r="N2952" t="s">
        <v>1841</v>
      </c>
      <c r="O2952" t="s">
        <v>1843</v>
      </c>
      <c r="P2952" s="10">
        <f t="shared" si="92"/>
        <v>42362.36518518519</v>
      </c>
      <c r="Q2952" s="10">
        <f t="shared" si="93"/>
        <v>42392.36518518519</v>
      </c>
    </row>
    <row r="2953" spans="1:17" hidden="1" x14ac:dyDescent="0.3">
      <c r="A2953" s="7">
        <v>2951</v>
      </c>
      <c r="B2953" s="3">
        <v>50000</v>
      </c>
      <c r="C2953" s="5">
        <v>1096</v>
      </c>
      <c r="D2953" t="s">
        <v>1753</v>
      </c>
      <c r="E2953" t="s">
        <v>1757</v>
      </c>
      <c r="F2953">
        <v>1412536573</v>
      </c>
      <c r="G2953">
        <v>1408648573</v>
      </c>
      <c r="H2953" t="b">
        <v>0</v>
      </c>
      <c r="I2953">
        <v>58</v>
      </c>
      <c r="J2953" t="b">
        <v>0</v>
      </c>
      <c r="K2953" t="s">
        <v>1834</v>
      </c>
      <c r="L2953">
        <f>ROUND(C2953/B2953*100,0)</f>
        <v>2</v>
      </c>
      <c r="M2953">
        <f>IFERROR(ROUND(C2953/I2953,2),0)</f>
        <v>18.899999999999999</v>
      </c>
      <c r="N2953" t="s">
        <v>1841</v>
      </c>
      <c r="O2953" t="s">
        <v>1843</v>
      </c>
      <c r="P2953" s="10">
        <f t="shared" si="92"/>
        <v>41872.802928240737</v>
      </c>
      <c r="Q2953" s="10">
        <f t="shared" si="93"/>
        <v>41917.802928240737</v>
      </c>
    </row>
    <row r="2954" spans="1:17" hidden="1" x14ac:dyDescent="0.3">
      <c r="A2954" s="7">
        <v>2952</v>
      </c>
      <c r="B2954" s="3">
        <v>20000</v>
      </c>
      <c r="C2954" s="5">
        <v>1605</v>
      </c>
      <c r="D2954" t="s">
        <v>1753</v>
      </c>
      <c r="E2954" t="s">
        <v>1757</v>
      </c>
      <c r="F2954">
        <v>1476676800</v>
      </c>
      <c r="G2954">
        <v>1473957239</v>
      </c>
      <c r="H2954" t="b">
        <v>0</v>
      </c>
      <c r="I2954">
        <v>8</v>
      </c>
      <c r="J2954" t="b">
        <v>0</v>
      </c>
      <c r="K2954" t="s">
        <v>1834</v>
      </c>
      <c r="L2954">
        <f>ROUND(C2954/B2954*100,0)</f>
        <v>8</v>
      </c>
      <c r="M2954">
        <f>IFERROR(ROUND(C2954/I2954,2),0)</f>
        <v>200.63</v>
      </c>
      <c r="N2954" t="s">
        <v>1841</v>
      </c>
      <c r="O2954" t="s">
        <v>1843</v>
      </c>
      <c r="P2954" s="10">
        <f t="shared" si="92"/>
        <v>42628.690266203703</v>
      </c>
      <c r="Q2954" s="10">
        <f t="shared" si="93"/>
        <v>42660.166666666672</v>
      </c>
    </row>
    <row r="2955" spans="1:17" hidden="1" x14ac:dyDescent="0.3">
      <c r="A2955" s="7">
        <v>2953</v>
      </c>
      <c r="B2955" s="3">
        <v>400000</v>
      </c>
      <c r="C2955" s="5">
        <v>605</v>
      </c>
      <c r="D2955" t="s">
        <v>1753</v>
      </c>
      <c r="E2955" t="s">
        <v>1757</v>
      </c>
      <c r="F2955">
        <v>1444330821</v>
      </c>
      <c r="G2955">
        <v>1441738821</v>
      </c>
      <c r="H2955" t="b">
        <v>0</v>
      </c>
      <c r="I2955">
        <v>3</v>
      </c>
      <c r="J2955" t="b">
        <v>0</v>
      </c>
      <c r="K2955" t="s">
        <v>1834</v>
      </c>
      <c r="L2955">
        <f>ROUND(C2955/B2955*100,0)</f>
        <v>0</v>
      </c>
      <c r="M2955">
        <f>IFERROR(ROUND(C2955/I2955,2),0)</f>
        <v>201.67</v>
      </c>
      <c r="N2955" t="s">
        <v>1841</v>
      </c>
      <c r="O2955" t="s">
        <v>1843</v>
      </c>
      <c r="P2955" s="10">
        <f t="shared" si="92"/>
        <v>42255.791909722218</v>
      </c>
      <c r="Q2955" s="10">
        <f t="shared" si="93"/>
        <v>42285.791909722218</v>
      </c>
    </row>
    <row r="2956" spans="1:17" hidden="1" x14ac:dyDescent="0.3">
      <c r="A2956" s="7">
        <v>2954</v>
      </c>
      <c r="B2956" s="3">
        <v>15000</v>
      </c>
      <c r="C2956" s="5">
        <v>0</v>
      </c>
      <c r="D2956" t="s">
        <v>1753</v>
      </c>
      <c r="E2956" t="s">
        <v>1757</v>
      </c>
      <c r="F2956">
        <v>1489669203</v>
      </c>
      <c r="G2956">
        <v>1487944803</v>
      </c>
      <c r="H2956" t="b">
        <v>0</v>
      </c>
      <c r="I2956">
        <v>0</v>
      </c>
      <c r="J2956" t="b">
        <v>0</v>
      </c>
      <c r="K2956" t="s">
        <v>1834</v>
      </c>
      <c r="L2956">
        <f>ROUND(C2956/B2956*100,0)</f>
        <v>0</v>
      </c>
      <c r="M2956">
        <f>IFERROR(ROUND(C2956/I2956,2),0)</f>
        <v>0</v>
      </c>
      <c r="N2956" t="s">
        <v>1841</v>
      </c>
      <c r="O2956" t="s">
        <v>1843</v>
      </c>
      <c r="P2956" s="10">
        <f t="shared" si="92"/>
        <v>42790.583368055552</v>
      </c>
      <c r="Q2956" s="10">
        <f t="shared" si="93"/>
        <v>42810.541701388895</v>
      </c>
    </row>
    <row r="2957" spans="1:17" hidden="1" x14ac:dyDescent="0.3">
      <c r="A2957" s="7">
        <v>2955</v>
      </c>
      <c r="B2957" s="3">
        <v>1200</v>
      </c>
      <c r="C2957" s="5">
        <v>715</v>
      </c>
      <c r="D2957" t="s">
        <v>1753</v>
      </c>
      <c r="E2957" t="s">
        <v>1757</v>
      </c>
      <c r="F2957">
        <v>1434476849</v>
      </c>
      <c r="G2957">
        <v>1431884849</v>
      </c>
      <c r="H2957" t="b">
        <v>0</v>
      </c>
      <c r="I2957">
        <v>11</v>
      </c>
      <c r="J2957" t="b">
        <v>0</v>
      </c>
      <c r="K2957" t="s">
        <v>1834</v>
      </c>
      <c r="L2957">
        <f>ROUND(C2957/B2957*100,0)</f>
        <v>60</v>
      </c>
      <c r="M2957">
        <f>IFERROR(ROUND(C2957/I2957,2),0)</f>
        <v>65</v>
      </c>
      <c r="N2957" t="s">
        <v>1841</v>
      </c>
      <c r="O2957" t="s">
        <v>1843</v>
      </c>
      <c r="P2957" s="10">
        <f t="shared" si="92"/>
        <v>42141.741307870368</v>
      </c>
      <c r="Q2957" s="10">
        <f t="shared" si="93"/>
        <v>42171.741307870368</v>
      </c>
    </row>
    <row r="2958" spans="1:17" hidden="1" x14ac:dyDescent="0.3">
      <c r="A2958" s="7">
        <v>2956</v>
      </c>
      <c r="B2958" s="3">
        <v>7900</v>
      </c>
      <c r="C2958" s="5">
        <v>1322</v>
      </c>
      <c r="D2958" t="s">
        <v>1753</v>
      </c>
      <c r="E2958" t="s">
        <v>1757</v>
      </c>
      <c r="F2958">
        <v>1462402850</v>
      </c>
      <c r="G2958">
        <v>1459810850</v>
      </c>
      <c r="H2958" t="b">
        <v>0</v>
      </c>
      <c r="I2958">
        <v>20</v>
      </c>
      <c r="J2958" t="b">
        <v>0</v>
      </c>
      <c r="K2958" t="s">
        <v>1834</v>
      </c>
      <c r="L2958">
        <f>ROUND(C2958/B2958*100,0)</f>
        <v>17</v>
      </c>
      <c r="M2958">
        <f>IFERROR(ROUND(C2958/I2958,2),0)</f>
        <v>66.099999999999994</v>
      </c>
      <c r="N2958" t="s">
        <v>1841</v>
      </c>
      <c r="O2958" t="s">
        <v>1843</v>
      </c>
      <c r="P2958" s="10">
        <f t="shared" si="92"/>
        <v>42464.958912037036</v>
      </c>
      <c r="Q2958" s="10">
        <f t="shared" si="93"/>
        <v>42494.958912037036</v>
      </c>
    </row>
    <row r="2959" spans="1:17" hidden="1" x14ac:dyDescent="0.3">
      <c r="A2959" s="7">
        <v>2957</v>
      </c>
      <c r="B2959" s="3">
        <v>15000</v>
      </c>
      <c r="C2959" s="5">
        <v>280</v>
      </c>
      <c r="D2959" t="s">
        <v>1753</v>
      </c>
      <c r="E2959" t="s">
        <v>1757</v>
      </c>
      <c r="F2959">
        <v>1427498172</v>
      </c>
      <c r="G2959">
        <v>1422317772</v>
      </c>
      <c r="H2959" t="b">
        <v>0</v>
      </c>
      <c r="I2959">
        <v>3</v>
      </c>
      <c r="J2959" t="b">
        <v>0</v>
      </c>
      <c r="K2959" t="s">
        <v>1834</v>
      </c>
      <c r="L2959">
        <f>ROUND(C2959/B2959*100,0)</f>
        <v>2</v>
      </c>
      <c r="M2959">
        <f>IFERROR(ROUND(C2959/I2959,2),0)</f>
        <v>93.33</v>
      </c>
      <c r="N2959" t="s">
        <v>1841</v>
      </c>
      <c r="O2959" t="s">
        <v>1843</v>
      </c>
      <c r="P2959" s="10">
        <f t="shared" si="92"/>
        <v>42031.011249999996</v>
      </c>
      <c r="Q2959" s="10">
        <f t="shared" si="93"/>
        <v>42090.969583333332</v>
      </c>
    </row>
    <row r="2960" spans="1:17" hidden="1" x14ac:dyDescent="0.3">
      <c r="A2960" s="7">
        <v>2958</v>
      </c>
      <c r="B2960" s="3">
        <v>80000</v>
      </c>
      <c r="C2960" s="5">
        <v>0</v>
      </c>
      <c r="D2960" t="s">
        <v>1753</v>
      </c>
      <c r="E2960" t="s">
        <v>1757</v>
      </c>
      <c r="F2960">
        <v>1462729317</v>
      </c>
      <c r="G2960">
        <v>1457548917</v>
      </c>
      <c r="H2960" t="b">
        <v>0</v>
      </c>
      <c r="I2960">
        <v>0</v>
      </c>
      <c r="J2960" t="b">
        <v>0</v>
      </c>
      <c r="K2960" t="s">
        <v>1834</v>
      </c>
      <c r="L2960">
        <f>ROUND(C2960/B2960*100,0)</f>
        <v>0</v>
      </c>
      <c r="M2960">
        <f>IFERROR(ROUND(C2960/I2960,2),0)</f>
        <v>0</v>
      </c>
      <c r="N2960" t="s">
        <v>1841</v>
      </c>
      <c r="O2960" t="s">
        <v>1843</v>
      </c>
      <c r="P2960" s="10">
        <f t="shared" si="92"/>
        <v>42438.779131944444</v>
      </c>
      <c r="Q2960" s="10">
        <f t="shared" si="93"/>
        <v>42498.73746527778</v>
      </c>
    </row>
    <row r="2961" spans="1:17" hidden="1" x14ac:dyDescent="0.3">
      <c r="A2961" s="7">
        <v>2959</v>
      </c>
      <c r="B2961" s="3">
        <v>10000</v>
      </c>
      <c r="C2961" s="5">
        <v>0</v>
      </c>
      <c r="D2961" t="s">
        <v>1753</v>
      </c>
      <c r="E2961" t="s">
        <v>1758</v>
      </c>
      <c r="F2961">
        <v>1465258325</v>
      </c>
      <c r="G2961">
        <v>1462666325</v>
      </c>
      <c r="H2961" t="b">
        <v>0</v>
      </c>
      <c r="I2961">
        <v>0</v>
      </c>
      <c r="J2961" t="b">
        <v>0</v>
      </c>
      <c r="K2961" t="s">
        <v>1834</v>
      </c>
      <c r="L2961">
        <f>ROUND(C2961/B2961*100,0)</f>
        <v>0</v>
      </c>
      <c r="M2961">
        <f>IFERROR(ROUND(C2961/I2961,2),0)</f>
        <v>0</v>
      </c>
      <c r="N2961" t="s">
        <v>1841</v>
      </c>
      <c r="O2961" t="s">
        <v>1843</v>
      </c>
      <c r="P2961" s="10">
        <f t="shared" si="92"/>
        <v>42498.008391203708</v>
      </c>
      <c r="Q2961" s="10">
        <f t="shared" si="93"/>
        <v>42528.008391203708</v>
      </c>
    </row>
    <row r="2962" spans="1:17" hidden="1" x14ac:dyDescent="0.3">
      <c r="A2962" s="7">
        <v>2960</v>
      </c>
      <c r="B2962" s="3">
        <v>30000000</v>
      </c>
      <c r="C2962" s="5">
        <v>0</v>
      </c>
      <c r="D2962" t="s">
        <v>1753</v>
      </c>
      <c r="E2962" t="s">
        <v>1757</v>
      </c>
      <c r="F2962">
        <v>1410459023</v>
      </c>
      <c r="G2962">
        <v>1407867023</v>
      </c>
      <c r="H2962" t="b">
        <v>0</v>
      </c>
      <c r="I2962">
        <v>0</v>
      </c>
      <c r="J2962" t="b">
        <v>0</v>
      </c>
      <c r="K2962" t="s">
        <v>1834</v>
      </c>
      <c r="L2962">
        <f>ROUND(C2962/B2962*100,0)</f>
        <v>0</v>
      </c>
      <c r="M2962">
        <f>IFERROR(ROUND(C2962/I2962,2),0)</f>
        <v>0</v>
      </c>
      <c r="N2962" t="s">
        <v>1841</v>
      </c>
      <c r="O2962" t="s">
        <v>1843</v>
      </c>
      <c r="P2962" s="10">
        <f t="shared" si="92"/>
        <v>41863.757210648146</v>
      </c>
      <c r="Q2962" s="10">
        <f t="shared" si="93"/>
        <v>41893.757210648146</v>
      </c>
    </row>
    <row r="2963" spans="1:17" x14ac:dyDescent="0.3">
      <c r="A2963" s="7">
        <v>2961</v>
      </c>
      <c r="B2963" s="3">
        <v>5000</v>
      </c>
      <c r="C2963" s="5">
        <v>5481</v>
      </c>
      <c r="D2963" t="s">
        <v>1752</v>
      </c>
      <c r="E2963" t="s">
        <v>1757</v>
      </c>
      <c r="F2963">
        <v>1427342400</v>
      </c>
      <c r="G2963">
        <v>1424927159</v>
      </c>
      <c r="H2963" t="b">
        <v>0</v>
      </c>
      <c r="I2963">
        <v>108</v>
      </c>
      <c r="J2963" t="b">
        <v>1</v>
      </c>
      <c r="K2963" t="s">
        <v>1802</v>
      </c>
      <c r="L2963">
        <f>ROUND(C2963/B2963*100,0)</f>
        <v>110</v>
      </c>
      <c r="M2963">
        <f>IFERROR(ROUND(C2963/I2963,2),0)</f>
        <v>50.75</v>
      </c>
      <c r="N2963" t="s">
        <v>1841</v>
      </c>
      <c r="O2963" t="s">
        <v>1842</v>
      </c>
      <c r="P2963" s="10">
        <f t="shared" si="92"/>
        <v>42061.212488425925</v>
      </c>
      <c r="Q2963" s="10">
        <f t="shared" si="93"/>
        <v>42089.166666666672</v>
      </c>
    </row>
    <row r="2964" spans="1:17" x14ac:dyDescent="0.3">
      <c r="A2964" s="7">
        <v>2962</v>
      </c>
      <c r="B2964" s="3">
        <v>1000</v>
      </c>
      <c r="C2964" s="5">
        <v>1218</v>
      </c>
      <c r="D2964" t="s">
        <v>1752</v>
      </c>
      <c r="E2964" t="s">
        <v>1757</v>
      </c>
      <c r="F2964">
        <v>1425193140</v>
      </c>
      <c r="G2964">
        <v>1422769906</v>
      </c>
      <c r="H2964" t="b">
        <v>0</v>
      </c>
      <c r="I2964">
        <v>20</v>
      </c>
      <c r="J2964" t="b">
        <v>1</v>
      </c>
      <c r="K2964" t="s">
        <v>1802</v>
      </c>
      <c r="L2964">
        <f>ROUND(C2964/B2964*100,0)</f>
        <v>122</v>
      </c>
      <c r="M2964">
        <f>IFERROR(ROUND(C2964/I2964,2),0)</f>
        <v>60.9</v>
      </c>
      <c r="N2964" t="s">
        <v>1841</v>
      </c>
      <c r="O2964" t="s">
        <v>1842</v>
      </c>
      <c r="P2964" s="10">
        <f t="shared" si="92"/>
        <v>42036.24428240741</v>
      </c>
      <c r="Q2964" s="10">
        <f t="shared" si="93"/>
        <v>42064.290972222225</v>
      </c>
    </row>
    <row r="2965" spans="1:17" x14ac:dyDescent="0.3">
      <c r="A2965" s="7">
        <v>2963</v>
      </c>
      <c r="B2965" s="3">
        <v>10000</v>
      </c>
      <c r="C2965" s="5">
        <v>10685</v>
      </c>
      <c r="D2965" t="s">
        <v>1752</v>
      </c>
      <c r="E2965" t="s">
        <v>1757</v>
      </c>
      <c r="F2965">
        <v>1435835824</v>
      </c>
      <c r="G2965">
        <v>1433243824</v>
      </c>
      <c r="H2965" t="b">
        <v>0</v>
      </c>
      <c r="I2965">
        <v>98</v>
      </c>
      <c r="J2965" t="b">
        <v>1</v>
      </c>
      <c r="K2965" t="s">
        <v>1802</v>
      </c>
      <c r="L2965">
        <f>ROUND(C2965/B2965*100,0)</f>
        <v>107</v>
      </c>
      <c r="M2965">
        <f>IFERROR(ROUND(C2965/I2965,2),0)</f>
        <v>109.03</v>
      </c>
      <c r="N2965" t="s">
        <v>1841</v>
      </c>
      <c r="O2965" t="s">
        <v>1842</v>
      </c>
      <c r="P2965" s="10">
        <f t="shared" si="92"/>
        <v>42157.470185185186</v>
      </c>
      <c r="Q2965" s="10">
        <f t="shared" si="93"/>
        <v>42187.470185185186</v>
      </c>
    </row>
    <row r="2966" spans="1:17" x14ac:dyDescent="0.3">
      <c r="A2966" s="7">
        <v>2964</v>
      </c>
      <c r="B2966" s="3">
        <v>5000</v>
      </c>
      <c r="C2966" s="5">
        <v>5035.6899999999996</v>
      </c>
      <c r="D2966" t="s">
        <v>1752</v>
      </c>
      <c r="E2966" t="s">
        <v>1757</v>
      </c>
      <c r="F2966">
        <v>1407360720</v>
      </c>
      <c r="G2966">
        <v>1404769819</v>
      </c>
      <c r="H2966" t="b">
        <v>0</v>
      </c>
      <c r="I2966">
        <v>196</v>
      </c>
      <c r="J2966" t="b">
        <v>1</v>
      </c>
      <c r="K2966" t="s">
        <v>1802</v>
      </c>
      <c r="L2966">
        <f>ROUND(C2966/B2966*100,0)</f>
        <v>101</v>
      </c>
      <c r="M2966">
        <f>IFERROR(ROUND(C2966/I2966,2),0)</f>
        <v>25.69</v>
      </c>
      <c r="N2966" t="s">
        <v>1841</v>
      </c>
      <c r="O2966" t="s">
        <v>1842</v>
      </c>
      <c r="P2966" s="10">
        <f t="shared" si="92"/>
        <v>41827.909942129627</v>
      </c>
      <c r="Q2966" s="10">
        <f t="shared" si="93"/>
        <v>41857.897222222222</v>
      </c>
    </row>
    <row r="2967" spans="1:17" x14ac:dyDescent="0.3">
      <c r="A2967" s="7">
        <v>2965</v>
      </c>
      <c r="B2967" s="3">
        <v>1500</v>
      </c>
      <c r="C2967" s="5">
        <v>1635</v>
      </c>
      <c r="D2967" t="s">
        <v>1752</v>
      </c>
      <c r="E2967" t="s">
        <v>1757</v>
      </c>
      <c r="F2967">
        <v>1436290233</v>
      </c>
      <c r="G2967">
        <v>1433698233</v>
      </c>
      <c r="H2967" t="b">
        <v>0</v>
      </c>
      <c r="I2967">
        <v>39</v>
      </c>
      <c r="J2967" t="b">
        <v>1</v>
      </c>
      <c r="K2967" t="s">
        <v>1802</v>
      </c>
      <c r="L2967">
        <f>ROUND(C2967/B2967*100,0)</f>
        <v>109</v>
      </c>
      <c r="M2967">
        <f>IFERROR(ROUND(C2967/I2967,2),0)</f>
        <v>41.92</v>
      </c>
      <c r="N2967" t="s">
        <v>1841</v>
      </c>
      <c r="O2967" t="s">
        <v>1842</v>
      </c>
      <c r="P2967" s="10">
        <f t="shared" si="92"/>
        <v>42162.729548611111</v>
      </c>
      <c r="Q2967" s="10">
        <f t="shared" si="93"/>
        <v>42192.729548611111</v>
      </c>
    </row>
    <row r="2968" spans="1:17" x14ac:dyDescent="0.3">
      <c r="A2968" s="7">
        <v>2966</v>
      </c>
      <c r="B2968" s="3">
        <v>10000</v>
      </c>
      <c r="C2968" s="5">
        <v>11363</v>
      </c>
      <c r="D2968" t="s">
        <v>1752</v>
      </c>
      <c r="E2968" t="s">
        <v>1757</v>
      </c>
      <c r="F2968">
        <v>1442425412</v>
      </c>
      <c r="G2968">
        <v>1439833412</v>
      </c>
      <c r="H2968" t="b">
        <v>0</v>
      </c>
      <c r="I2968">
        <v>128</v>
      </c>
      <c r="J2968" t="b">
        <v>1</v>
      </c>
      <c r="K2968" t="s">
        <v>1802</v>
      </c>
      <c r="L2968">
        <f>ROUND(C2968/B2968*100,0)</f>
        <v>114</v>
      </c>
      <c r="M2968">
        <f>IFERROR(ROUND(C2968/I2968,2),0)</f>
        <v>88.77</v>
      </c>
      <c r="N2968" t="s">
        <v>1841</v>
      </c>
      <c r="O2968" t="s">
        <v>1842</v>
      </c>
      <c r="P2968" s="10">
        <f t="shared" si="92"/>
        <v>42233.738564814819</v>
      </c>
      <c r="Q2968" s="10">
        <f t="shared" si="93"/>
        <v>42263.738564814819</v>
      </c>
    </row>
    <row r="2969" spans="1:17" x14ac:dyDescent="0.3">
      <c r="A2969" s="7">
        <v>2967</v>
      </c>
      <c r="B2969" s="3">
        <v>5000</v>
      </c>
      <c r="C2969" s="5">
        <v>5696</v>
      </c>
      <c r="D2969" t="s">
        <v>1752</v>
      </c>
      <c r="E2969" t="s">
        <v>1757</v>
      </c>
      <c r="F2969">
        <v>1425872692</v>
      </c>
      <c r="G2969">
        <v>1423284292</v>
      </c>
      <c r="H2969" t="b">
        <v>0</v>
      </c>
      <c r="I2969">
        <v>71</v>
      </c>
      <c r="J2969" t="b">
        <v>1</v>
      </c>
      <c r="K2969" t="s">
        <v>1802</v>
      </c>
      <c r="L2969">
        <f>ROUND(C2969/B2969*100,0)</f>
        <v>114</v>
      </c>
      <c r="M2969">
        <f>IFERROR(ROUND(C2969/I2969,2),0)</f>
        <v>80.23</v>
      </c>
      <c r="N2969" t="s">
        <v>1841</v>
      </c>
      <c r="O2969" t="s">
        <v>1842</v>
      </c>
      <c r="P2969" s="10">
        <f t="shared" si="92"/>
        <v>42042.197824074072</v>
      </c>
      <c r="Q2969" s="10">
        <f t="shared" si="93"/>
        <v>42072.156157407408</v>
      </c>
    </row>
    <row r="2970" spans="1:17" x14ac:dyDescent="0.3">
      <c r="A2970" s="7">
        <v>2968</v>
      </c>
      <c r="B2970" s="3">
        <v>3500</v>
      </c>
      <c r="C2970" s="5">
        <v>3710</v>
      </c>
      <c r="D2970" t="s">
        <v>1752</v>
      </c>
      <c r="E2970" t="s">
        <v>1757</v>
      </c>
      <c r="F2970">
        <v>1471406340</v>
      </c>
      <c r="G2970">
        <v>1470227660</v>
      </c>
      <c r="H2970" t="b">
        <v>0</v>
      </c>
      <c r="I2970">
        <v>47</v>
      </c>
      <c r="J2970" t="b">
        <v>1</v>
      </c>
      <c r="K2970" t="s">
        <v>1802</v>
      </c>
      <c r="L2970">
        <f>ROUND(C2970/B2970*100,0)</f>
        <v>106</v>
      </c>
      <c r="M2970">
        <f>IFERROR(ROUND(C2970/I2970,2),0)</f>
        <v>78.94</v>
      </c>
      <c r="N2970" t="s">
        <v>1841</v>
      </c>
      <c r="O2970" t="s">
        <v>1842</v>
      </c>
      <c r="P2970" s="10">
        <f t="shared" si="92"/>
        <v>42585.523842592593</v>
      </c>
      <c r="Q2970" s="10">
        <f t="shared" si="93"/>
        <v>42599.165972222225</v>
      </c>
    </row>
    <row r="2971" spans="1:17" x14ac:dyDescent="0.3">
      <c r="A2971" s="7">
        <v>2969</v>
      </c>
      <c r="B2971" s="3">
        <v>1000</v>
      </c>
      <c r="C2971" s="5">
        <v>1625</v>
      </c>
      <c r="D2971" t="s">
        <v>1752</v>
      </c>
      <c r="E2971" t="s">
        <v>1762</v>
      </c>
      <c r="F2971">
        <v>1430693460</v>
      </c>
      <c r="G2971">
        <v>1428087153</v>
      </c>
      <c r="H2971" t="b">
        <v>0</v>
      </c>
      <c r="I2971">
        <v>17</v>
      </c>
      <c r="J2971" t="b">
        <v>1</v>
      </c>
      <c r="K2971" t="s">
        <v>1802</v>
      </c>
      <c r="L2971">
        <f>ROUND(C2971/B2971*100,0)</f>
        <v>163</v>
      </c>
      <c r="M2971">
        <f>IFERROR(ROUND(C2971/I2971,2),0)</f>
        <v>95.59</v>
      </c>
      <c r="N2971" t="s">
        <v>1841</v>
      </c>
      <c r="O2971" t="s">
        <v>1842</v>
      </c>
      <c r="P2971" s="10">
        <f t="shared" si="92"/>
        <v>42097.786493055552</v>
      </c>
      <c r="Q2971" s="10">
        <f t="shared" si="93"/>
        <v>42127.952083333337</v>
      </c>
    </row>
    <row r="2972" spans="1:17" x14ac:dyDescent="0.3">
      <c r="A2972" s="7">
        <v>2970</v>
      </c>
      <c r="B2972" s="3">
        <v>6000</v>
      </c>
      <c r="C2972" s="5">
        <v>6360</v>
      </c>
      <c r="D2972" t="s">
        <v>1752</v>
      </c>
      <c r="E2972" t="s">
        <v>1757</v>
      </c>
      <c r="F2972">
        <v>1405699451</v>
      </c>
      <c r="G2972">
        <v>1403107451</v>
      </c>
      <c r="H2972" t="b">
        <v>0</v>
      </c>
      <c r="I2972">
        <v>91</v>
      </c>
      <c r="J2972" t="b">
        <v>1</v>
      </c>
      <c r="K2972" t="s">
        <v>1802</v>
      </c>
      <c r="L2972">
        <f>ROUND(C2972/B2972*100,0)</f>
        <v>106</v>
      </c>
      <c r="M2972">
        <f>IFERROR(ROUND(C2972/I2972,2),0)</f>
        <v>69.89</v>
      </c>
      <c r="N2972" t="s">
        <v>1841</v>
      </c>
      <c r="O2972" t="s">
        <v>1842</v>
      </c>
      <c r="P2972" s="10">
        <f t="shared" si="92"/>
        <v>41808.669571759259</v>
      </c>
      <c r="Q2972" s="10">
        <f t="shared" si="93"/>
        <v>41838.669571759259</v>
      </c>
    </row>
    <row r="2973" spans="1:17" x14ac:dyDescent="0.3">
      <c r="A2973" s="7">
        <v>2971</v>
      </c>
      <c r="B2973" s="3">
        <v>3200</v>
      </c>
      <c r="C2973" s="5">
        <v>3205</v>
      </c>
      <c r="D2973" t="s">
        <v>1752</v>
      </c>
      <c r="E2973" t="s">
        <v>1757</v>
      </c>
      <c r="F2973">
        <v>1409500078</v>
      </c>
      <c r="G2973">
        <v>1406908078</v>
      </c>
      <c r="H2973" t="b">
        <v>0</v>
      </c>
      <c r="I2973">
        <v>43</v>
      </c>
      <c r="J2973" t="b">
        <v>1</v>
      </c>
      <c r="K2973" t="s">
        <v>1802</v>
      </c>
      <c r="L2973">
        <f>ROUND(C2973/B2973*100,0)</f>
        <v>100</v>
      </c>
      <c r="M2973">
        <f>IFERROR(ROUND(C2973/I2973,2),0)</f>
        <v>74.53</v>
      </c>
      <c r="N2973" t="s">
        <v>1841</v>
      </c>
      <c r="O2973" t="s">
        <v>1842</v>
      </c>
      <c r="P2973" s="10">
        <f t="shared" si="92"/>
        <v>41852.658310185187</v>
      </c>
      <c r="Q2973" s="10">
        <f t="shared" si="93"/>
        <v>41882.658310185187</v>
      </c>
    </row>
    <row r="2974" spans="1:17" x14ac:dyDescent="0.3">
      <c r="A2974" s="7">
        <v>2972</v>
      </c>
      <c r="B2974" s="3">
        <v>2000</v>
      </c>
      <c r="C2974" s="5">
        <v>2107</v>
      </c>
      <c r="D2974" t="s">
        <v>1752</v>
      </c>
      <c r="E2974" t="s">
        <v>1757</v>
      </c>
      <c r="F2974">
        <v>1480899600</v>
      </c>
      <c r="G2974">
        <v>1479609520</v>
      </c>
      <c r="H2974" t="b">
        <v>0</v>
      </c>
      <c r="I2974">
        <v>17</v>
      </c>
      <c r="J2974" t="b">
        <v>1</v>
      </c>
      <c r="K2974" t="s">
        <v>1802</v>
      </c>
      <c r="L2974">
        <f>ROUND(C2974/B2974*100,0)</f>
        <v>105</v>
      </c>
      <c r="M2974">
        <f>IFERROR(ROUND(C2974/I2974,2),0)</f>
        <v>123.94</v>
      </c>
      <c r="N2974" t="s">
        <v>1841</v>
      </c>
      <c r="O2974" t="s">
        <v>1842</v>
      </c>
      <c r="P2974" s="10">
        <f t="shared" si="92"/>
        <v>42694.110185185185</v>
      </c>
      <c r="Q2974" s="10">
        <f t="shared" si="93"/>
        <v>42709.041666666672</v>
      </c>
    </row>
    <row r="2975" spans="1:17" x14ac:dyDescent="0.3">
      <c r="A2975" s="7">
        <v>2973</v>
      </c>
      <c r="B2975" s="3">
        <v>5000</v>
      </c>
      <c r="C2975" s="5">
        <v>8740</v>
      </c>
      <c r="D2975" t="s">
        <v>1752</v>
      </c>
      <c r="E2975" t="s">
        <v>1757</v>
      </c>
      <c r="F2975">
        <v>1451620800</v>
      </c>
      <c r="G2975">
        <v>1449171508</v>
      </c>
      <c r="H2975" t="b">
        <v>0</v>
      </c>
      <c r="I2975">
        <v>33</v>
      </c>
      <c r="J2975" t="b">
        <v>1</v>
      </c>
      <c r="K2975" t="s">
        <v>1802</v>
      </c>
      <c r="L2975">
        <f>ROUND(C2975/B2975*100,0)</f>
        <v>175</v>
      </c>
      <c r="M2975">
        <f>IFERROR(ROUND(C2975/I2975,2),0)</f>
        <v>264.85000000000002</v>
      </c>
      <c r="N2975" t="s">
        <v>1841</v>
      </c>
      <c r="O2975" t="s">
        <v>1842</v>
      </c>
      <c r="P2975" s="10">
        <f t="shared" si="92"/>
        <v>42341.818379629629</v>
      </c>
      <c r="Q2975" s="10">
        <f t="shared" si="93"/>
        <v>42370.166666666672</v>
      </c>
    </row>
    <row r="2976" spans="1:17" x14ac:dyDescent="0.3">
      <c r="A2976" s="7">
        <v>2974</v>
      </c>
      <c r="B2976" s="3">
        <v>5000</v>
      </c>
      <c r="C2976" s="5">
        <v>5100</v>
      </c>
      <c r="D2976" t="s">
        <v>1752</v>
      </c>
      <c r="E2976" t="s">
        <v>1757</v>
      </c>
      <c r="F2976">
        <v>1411695300</v>
      </c>
      <c r="G2976">
        <v>1409275671</v>
      </c>
      <c r="H2976" t="b">
        <v>0</v>
      </c>
      <c r="I2976">
        <v>87</v>
      </c>
      <c r="J2976" t="b">
        <v>1</v>
      </c>
      <c r="K2976" t="s">
        <v>1802</v>
      </c>
      <c r="L2976">
        <f>ROUND(C2976/B2976*100,0)</f>
        <v>102</v>
      </c>
      <c r="M2976">
        <f>IFERROR(ROUND(C2976/I2976,2),0)</f>
        <v>58.62</v>
      </c>
      <c r="N2976" t="s">
        <v>1841</v>
      </c>
      <c r="O2976" t="s">
        <v>1842</v>
      </c>
      <c r="P2976" s="10">
        <f t="shared" si="92"/>
        <v>41880.061006944445</v>
      </c>
      <c r="Q2976" s="10">
        <f t="shared" si="93"/>
        <v>41908.065972222219</v>
      </c>
    </row>
    <row r="2977" spans="1:17" x14ac:dyDescent="0.3">
      <c r="A2977" s="7">
        <v>2975</v>
      </c>
      <c r="B2977" s="3">
        <v>8000</v>
      </c>
      <c r="C2977" s="5">
        <v>8010</v>
      </c>
      <c r="D2977" t="s">
        <v>1752</v>
      </c>
      <c r="E2977" t="s">
        <v>1757</v>
      </c>
      <c r="F2977">
        <v>1417057200</v>
      </c>
      <c r="G2977">
        <v>1414599886</v>
      </c>
      <c r="H2977" t="b">
        <v>0</v>
      </c>
      <c r="I2977">
        <v>113</v>
      </c>
      <c r="J2977" t="b">
        <v>1</v>
      </c>
      <c r="K2977" t="s">
        <v>1802</v>
      </c>
      <c r="L2977">
        <f>ROUND(C2977/B2977*100,0)</f>
        <v>100</v>
      </c>
      <c r="M2977">
        <f>IFERROR(ROUND(C2977/I2977,2),0)</f>
        <v>70.88</v>
      </c>
      <c r="N2977" t="s">
        <v>1841</v>
      </c>
      <c r="O2977" t="s">
        <v>1842</v>
      </c>
      <c r="P2977" s="10">
        <f t="shared" si="92"/>
        <v>41941.683865740742</v>
      </c>
      <c r="Q2977" s="10">
        <f t="shared" si="93"/>
        <v>41970.125</v>
      </c>
    </row>
    <row r="2978" spans="1:17" x14ac:dyDescent="0.3">
      <c r="A2978" s="7">
        <v>2976</v>
      </c>
      <c r="B2978" s="3">
        <v>70</v>
      </c>
      <c r="C2978" s="5">
        <v>120</v>
      </c>
      <c r="D2978" t="s">
        <v>1752</v>
      </c>
      <c r="E2978" t="s">
        <v>1758</v>
      </c>
      <c r="F2978">
        <v>1457870400</v>
      </c>
      <c r="G2978">
        <v>1456421530</v>
      </c>
      <c r="H2978" t="b">
        <v>0</v>
      </c>
      <c r="I2978">
        <v>14</v>
      </c>
      <c r="J2978" t="b">
        <v>1</v>
      </c>
      <c r="K2978" t="s">
        <v>1802</v>
      </c>
      <c r="L2978">
        <f>ROUND(C2978/B2978*100,0)</f>
        <v>171</v>
      </c>
      <c r="M2978">
        <f>IFERROR(ROUND(C2978/I2978,2),0)</f>
        <v>8.57</v>
      </c>
      <c r="N2978" t="s">
        <v>1841</v>
      </c>
      <c r="O2978" t="s">
        <v>1842</v>
      </c>
      <c r="P2978" s="10">
        <f t="shared" si="92"/>
        <v>42425.730671296296</v>
      </c>
      <c r="Q2978" s="10">
        <f t="shared" si="93"/>
        <v>42442.5</v>
      </c>
    </row>
    <row r="2979" spans="1:17" x14ac:dyDescent="0.3">
      <c r="A2979" s="7">
        <v>2977</v>
      </c>
      <c r="B2979" s="3">
        <v>3000</v>
      </c>
      <c r="C2979" s="5">
        <v>3407</v>
      </c>
      <c r="D2979" t="s">
        <v>1752</v>
      </c>
      <c r="E2979" t="s">
        <v>1757</v>
      </c>
      <c r="F2979">
        <v>1427076840</v>
      </c>
      <c r="G2979">
        <v>1421960934</v>
      </c>
      <c r="H2979" t="b">
        <v>0</v>
      </c>
      <c r="I2979">
        <v>30</v>
      </c>
      <c r="J2979" t="b">
        <v>1</v>
      </c>
      <c r="K2979" t="s">
        <v>1802</v>
      </c>
      <c r="L2979">
        <f>ROUND(C2979/B2979*100,0)</f>
        <v>114</v>
      </c>
      <c r="M2979">
        <f>IFERROR(ROUND(C2979/I2979,2),0)</f>
        <v>113.57</v>
      </c>
      <c r="N2979" t="s">
        <v>1841</v>
      </c>
      <c r="O2979" t="s">
        <v>1842</v>
      </c>
      <c r="P2979" s="10">
        <f t="shared" si="92"/>
        <v>42026.88118055556</v>
      </c>
      <c r="Q2979" s="10">
        <f t="shared" si="93"/>
        <v>42086.093055555553</v>
      </c>
    </row>
    <row r="2980" spans="1:17" x14ac:dyDescent="0.3">
      <c r="A2980" s="7">
        <v>2978</v>
      </c>
      <c r="B2980" s="3">
        <v>750</v>
      </c>
      <c r="C2980" s="5">
        <v>971</v>
      </c>
      <c r="D2980" t="s">
        <v>1752</v>
      </c>
      <c r="E2980" t="s">
        <v>1757</v>
      </c>
      <c r="F2980">
        <v>1413784740</v>
      </c>
      <c r="G2980">
        <v>1412954547</v>
      </c>
      <c r="H2980" t="b">
        <v>0</v>
      </c>
      <c r="I2980">
        <v>16</v>
      </c>
      <c r="J2980" t="b">
        <v>1</v>
      </c>
      <c r="K2980" t="s">
        <v>1802</v>
      </c>
      <c r="L2980">
        <f>ROUND(C2980/B2980*100,0)</f>
        <v>129</v>
      </c>
      <c r="M2980">
        <f>IFERROR(ROUND(C2980/I2980,2),0)</f>
        <v>60.69</v>
      </c>
      <c r="N2980" t="s">
        <v>1841</v>
      </c>
      <c r="O2980" t="s">
        <v>1842</v>
      </c>
      <c r="P2980" s="10">
        <f t="shared" si="92"/>
        <v>41922.640590277777</v>
      </c>
      <c r="Q2980" s="10">
        <f t="shared" si="93"/>
        <v>41932.249305555553</v>
      </c>
    </row>
    <row r="2981" spans="1:17" x14ac:dyDescent="0.3">
      <c r="A2981" s="7">
        <v>2979</v>
      </c>
      <c r="B2981" s="3">
        <v>5000</v>
      </c>
      <c r="C2981" s="5">
        <v>5070</v>
      </c>
      <c r="D2981" t="s">
        <v>1752</v>
      </c>
      <c r="E2981" t="s">
        <v>1757</v>
      </c>
      <c r="F2981">
        <v>1420524000</v>
      </c>
      <c r="G2981">
        <v>1419104823</v>
      </c>
      <c r="H2981" t="b">
        <v>0</v>
      </c>
      <c r="I2981">
        <v>46</v>
      </c>
      <c r="J2981" t="b">
        <v>1</v>
      </c>
      <c r="K2981" t="s">
        <v>1802</v>
      </c>
      <c r="L2981">
        <f>ROUND(C2981/B2981*100,0)</f>
        <v>101</v>
      </c>
      <c r="M2981">
        <f>IFERROR(ROUND(C2981/I2981,2),0)</f>
        <v>110.22</v>
      </c>
      <c r="N2981" t="s">
        <v>1841</v>
      </c>
      <c r="O2981" t="s">
        <v>1842</v>
      </c>
      <c r="P2981" s="10">
        <f t="shared" si="92"/>
        <v>41993.824340277773</v>
      </c>
      <c r="Q2981" s="10">
        <f t="shared" si="93"/>
        <v>42010.25</v>
      </c>
    </row>
    <row r="2982" spans="1:17" x14ac:dyDescent="0.3">
      <c r="A2982" s="7">
        <v>2980</v>
      </c>
      <c r="B2982" s="3">
        <v>3000</v>
      </c>
      <c r="C2982" s="5">
        <v>3275</v>
      </c>
      <c r="D2982" t="s">
        <v>1752</v>
      </c>
      <c r="E2982" t="s">
        <v>1757</v>
      </c>
      <c r="F2982">
        <v>1440381600</v>
      </c>
      <c r="G2982">
        <v>1438639130</v>
      </c>
      <c r="H2982" t="b">
        <v>0</v>
      </c>
      <c r="I2982">
        <v>24</v>
      </c>
      <c r="J2982" t="b">
        <v>1</v>
      </c>
      <c r="K2982" t="s">
        <v>1802</v>
      </c>
      <c r="L2982">
        <f>ROUND(C2982/B2982*100,0)</f>
        <v>109</v>
      </c>
      <c r="M2982">
        <f>IFERROR(ROUND(C2982/I2982,2),0)</f>
        <v>136.46</v>
      </c>
      <c r="N2982" t="s">
        <v>1841</v>
      </c>
      <c r="O2982" t="s">
        <v>1842</v>
      </c>
      <c r="P2982" s="10">
        <f t="shared" si="92"/>
        <v>42219.915856481486</v>
      </c>
      <c r="Q2982" s="10">
        <f t="shared" si="93"/>
        <v>42240.083333333328</v>
      </c>
    </row>
    <row r="2983" spans="1:17" hidden="1" x14ac:dyDescent="0.3">
      <c r="A2983" s="7">
        <v>2981</v>
      </c>
      <c r="B2983" s="3">
        <v>4000</v>
      </c>
      <c r="C2983" s="5">
        <v>5157</v>
      </c>
      <c r="D2983" t="s">
        <v>1752</v>
      </c>
      <c r="E2983" t="s">
        <v>1774</v>
      </c>
      <c r="F2983">
        <v>1443014756</v>
      </c>
      <c r="G2983">
        <v>1439126756</v>
      </c>
      <c r="H2983" t="b">
        <v>1</v>
      </c>
      <c r="I2983">
        <v>97</v>
      </c>
      <c r="J2983" t="b">
        <v>1</v>
      </c>
      <c r="K2983" t="s">
        <v>1834</v>
      </c>
      <c r="L2983">
        <f>ROUND(C2983/B2983*100,0)</f>
        <v>129</v>
      </c>
      <c r="M2983">
        <f>IFERROR(ROUND(C2983/I2983,2),0)</f>
        <v>53.16</v>
      </c>
      <c r="N2983" t="s">
        <v>1841</v>
      </c>
      <c r="O2983" t="s">
        <v>1843</v>
      </c>
      <c r="P2983" s="10">
        <f t="shared" si="92"/>
        <v>42225.559675925921</v>
      </c>
      <c r="Q2983" s="10">
        <f t="shared" si="93"/>
        <v>42270.559675925921</v>
      </c>
    </row>
    <row r="2984" spans="1:17" hidden="1" x14ac:dyDescent="0.3">
      <c r="A2984" s="7">
        <v>2982</v>
      </c>
      <c r="B2984" s="3">
        <v>5000</v>
      </c>
      <c r="C2984" s="5">
        <v>5103</v>
      </c>
      <c r="D2984" t="s">
        <v>1752</v>
      </c>
      <c r="E2984" t="s">
        <v>1758</v>
      </c>
      <c r="F2984">
        <v>1455208143</v>
      </c>
      <c r="G2984">
        <v>1452616143</v>
      </c>
      <c r="H2984" t="b">
        <v>1</v>
      </c>
      <c r="I2984">
        <v>59</v>
      </c>
      <c r="J2984" t="b">
        <v>1</v>
      </c>
      <c r="K2984" t="s">
        <v>1834</v>
      </c>
      <c r="L2984">
        <f>ROUND(C2984/B2984*100,0)</f>
        <v>102</v>
      </c>
      <c r="M2984">
        <f>IFERROR(ROUND(C2984/I2984,2),0)</f>
        <v>86.49</v>
      </c>
      <c r="N2984" t="s">
        <v>1841</v>
      </c>
      <c r="O2984" t="s">
        <v>1843</v>
      </c>
      <c r="P2984" s="10">
        <f t="shared" si="92"/>
        <v>42381.686840277776</v>
      </c>
      <c r="Q2984" s="10">
        <f t="shared" si="93"/>
        <v>42411.686840277776</v>
      </c>
    </row>
    <row r="2985" spans="1:17" hidden="1" x14ac:dyDescent="0.3">
      <c r="A2985" s="7">
        <v>2983</v>
      </c>
      <c r="B2985" s="3">
        <v>116000</v>
      </c>
      <c r="C2985" s="5">
        <v>169985.91</v>
      </c>
      <c r="D2985" t="s">
        <v>1752</v>
      </c>
      <c r="E2985" t="s">
        <v>1757</v>
      </c>
      <c r="F2985">
        <v>1415722236</v>
      </c>
      <c r="G2985">
        <v>1410534636</v>
      </c>
      <c r="H2985" t="b">
        <v>1</v>
      </c>
      <c r="I2985">
        <v>1095</v>
      </c>
      <c r="J2985" t="b">
        <v>1</v>
      </c>
      <c r="K2985" t="s">
        <v>1834</v>
      </c>
      <c r="L2985">
        <f>ROUND(C2985/B2985*100,0)</f>
        <v>147</v>
      </c>
      <c r="M2985">
        <f>IFERROR(ROUND(C2985/I2985,2),0)</f>
        <v>155.24</v>
      </c>
      <c r="N2985" t="s">
        <v>1841</v>
      </c>
      <c r="O2985" t="s">
        <v>1843</v>
      </c>
      <c r="P2985" s="10">
        <f t="shared" si="92"/>
        <v>41894.632361111115</v>
      </c>
      <c r="Q2985" s="10">
        <f t="shared" si="93"/>
        <v>41954.674027777779</v>
      </c>
    </row>
    <row r="2986" spans="1:17" hidden="1" x14ac:dyDescent="0.3">
      <c r="A2986" s="7">
        <v>2984</v>
      </c>
      <c r="B2986" s="3">
        <v>25000</v>
      </c>
      <c r="C2986" s="5">
        <v>25088</v>
      </c>
      <c r="D2986" t="s">
        <v>1752</v>
      </c>
      <c r="E2986" t="s">
        <v>1757</v>
      </c>
      <c r="F2986">
        <v>1472020881</v>
      </c>
      <c r="G2986">
        <v>1469428881</v>
      </c>
      <c r="H2986" t="b">
        <v>1</v>
      </c>
      <c r="I2986">
        <v>218</v>
      </c>
      <c r="J2986" t="b">
        <v>1</v>
      </c>
      <c r="K2986" t="s">
        <v>1834</v>
      </c>
      <c r="L2986">
        <f>ROUND(C2986/B2986*100,0)</f>
        <v>100</v>
      </c>
      <c r="M2986">
        <f>IFERROR(ROUND(C2986/I2986,2),0)</f>
        <v>115.08</v>
      </c>
      <c r="N2986" t="s">
        <v>1841</v>
      </c>
      <c r="O2986" t="s">
        <v>1843</v>
      </c>
      <c r="P2986" s="10">
        <f t="shared" si="92"/>
        <v>42576.278715277775</v>
      </c>
      <c r="Q2986" s="10">
        <f t="shared" si="93"/>
        <v>42606.278715277775</v>
      </c>
    </row>
    <row r="2987" spans="1:17" hidden="1" x14ac:dyDescent="0.3">
      <c r="A2987" s="7">
        <v>2985</v>
      </c>
      <c r="B2987" s="3">
        <v>10000</v>
      </c>
      <c r="C2987" s="5">
        <v>12165</v>
      </c>
      <c r="D2987" t="s">
        <v>1752</v>
      </c>
      <c r="E2987" t="s">
        <v>1761</v>
      </c>
      <c r="F2987">
        <v>1477886400</v>
      </c>
      <c r="G2987">
        <v>1476228128</v>
      </c>
      <c r="H2987" t="b">
        <v>0</v>
      </c>
      <c r="I2987">
        <v>111</v>
      </c>
      <c r="J2987" t="b">
        <v>1</v>
      </c>
      <c r="K2987" t="s">
        <v>1834</v>
      </c>
      <c r="L2987">
        <f>ROUND(C2987/B2987*100,0)</f>
        <v>122</v>
      </c>
      <c r="M2987">
        <f>IFERROR(ROUND(C2987/I2987,2),0)</f>
        <v>109.59</v>
      </c>
      <c r="N2987" t="s">
        <v>1841</v>
      </c>
      <c r="O2987" t="s">
        <v>1843</v>
      </c>
      <c r="P2987" s="10">
        <f t="shared" si="92"/>
        <v>42654.973703703698</v>
      </c>
      <c r="Q2987" s="10">
        <f t="shared" si="93"/>
        <v>42674.166666666672</v>
      </c>
    </row>
    <row r="2988" spans="1:17" hidden="1" x14ac:dyDescent="0.3">
      <c r="A2988" s="7">
        <v>2986</v>
      </c>
      <c r="B2988" s="3">
        <v>2400</v>
      </c>
      <c r="C2988" s="5">
        <v>2532</v>
      </c>
      <c r="D2988" t="s">
        <v>1752</v>
      </c>
      <c r="E2988" t="s">
        <v>1758</v>
      </c>
      <c r="F2988">
        <v>1462100406</v>
      </c>
      <c r="G2988">
        <v>1456920006</v>
      </c>
      <c r="H2988" t="b">
        <v>0</v>
      </c>
      <c r="I2988">
        <v>56</v>
      </c>
      <c r="J2988" t="b">
        <v>1</v>
      </c>
      <c r="K2988" t="s">
        <v>1834</v>
      </c>
      <c r="L2988">
        <f>ROUND(C2988/B2988*100,0)</f>
        <v>106</v>
      </c>
      <c r="M2988">
        <f>IFERROR(ROUND(C2988/I2988,2),0)</f>
        <v>45.21</v>
      </c>
      <c r="N2988" t="s">
        <v>1841</v>
      </c>
      <c r="O2988" t="s">
        <v>1843</v>
      </c>
      <c r="P2988" s="10">
        <f t="shared" si="92"/>
        <v>42431.500069444446</v>
      </c>
      <c r="Q2988" s="10">
        <f t="shared" si="93"/>
        <v>42491.458402777775</v>
      </c>
    </row>
    <row r="2989" spans="1:17" hidden="1" x14ac:dyDescent="0.3">
      <c r="A2989" s="7">
        <v>2987</v>
      </c>
      <c r="B2989" s="3">
        <v>25000</v>
      </c>
      <c r="C2989" s="5">
        <v>27600.2</v>
      </c>
      <c r="D2989" t="s">
        <v>1752</v>
      </c>
      <c r="E2989" t="s">
        <v>1757</v>
      </c>
      <c r="F2989">
        <v>1476316800</v>
      </c>
      <c r="G2989">
        <v>1473837751</v>
      </c>
      <c r="H2989" t="b">
        <v>0</v>
      </c>
      <c r="I2989">
        <v>265</v>
      </c>
      <c r="J2989" t="b">
        <v>1</v>
      </c>
      <c r="K2989" t="s">
        <v>1834</v>
      </c>
      <c r="L2989">
        <f>ROUND(C2989/B2989*100,0)</f>
        <v>110</v>
      </c>
      <c r="M2989">
        <f>IFERROR(ROUND(C2989/I2989,2),0)</f>
        <v>104.15</v>
      </c>
      <c r="N2989" t="s">
        <v>1841</v>
      </c>
      <c r="O2989" t="s">
        <v>1843</v>
      </c>
      <c r="P2989" s="10">
        <f t="shared" si="92"/>
        <v>42627.307303240741</v>
      </c>
      <c r="Q2989" s="10">
        <f t="shared" si="93"/>
        <v>42656</v>
      </c>
    </row>
    <row r="2990" spans="1:17" hidden="1" x14ac:dyDescent="0.3">
      <c r="A2990" s="7">
        <v>2988</v>
      </c>
      <c r="B2990" s="3">
        <v>1000</v>
      </c>
      <c r="C2990" s="5">
        <v>1000</v>
      </c>
      <c r="D2990" t="s">
        <v>1752</v>
      </c>
      <c r="E2990" t="s">
        <v>1758</v>
      </c>
      <c r="F2990">
        <v>1466412081</v>
      </c>
      <c r="G2990">
        <v>1463820081</v>
      </c>
      <c r="H2990" t="b">
        <v>0</v>
      </c>
      <c r="I2990">
        <v>28</v>
      </c>
      <c r="J2990" t="b">
        <v>1</v>
      </c>
      <c r="K2990" t="s">
        <v>1834</v>
      </c>
      <c r="L2990">
        <f>ROUND(C2990/B2990*100,0)</f>
        <v>100</v>
      </c>
      <c r="M2990">
        <f>IFERROR(ROUND(C2990/I2990,2),0)</f>
        <v>35.71</v>
      </c>
      <c r="N2990" t="s">
        <v>1841</v>
      </c>
      <c r="O2990" t="s">
        <v>1843</v>
      </c>
      <c r="P2990" s="10">
        <f t="shared" si="92"/>
        <v>42511.362048611118</v>
      </c>
      <c r="Q2990" s="10">
        <f t="shared" si="93"/>
        <v>42541.362048611118</v>
      </c>
    </row>
    <row r="2991" spans="1:17" hidden="1" x14ac:dyDescent="0.3">
      <c r="A2991" s="7">
        <v>2989</v>
      </c>
      <c r="B2991" s="3">
        <v>20000</v>
      </c>
      <c r="C2991" s="5">
        <v>35307</v>
      </c>
      <c r="D2991" t="s">
        <v>1752</v>
      </c>
      <c r="E2991" t="s">
        <v>1757</v>
      </c>
      <c r="F2991">
        <v>1450673940</v>
      </c>
      <c r="G2991">
        <v>1448756962</v>
      </c>
      <c r="H2991" t="b">
        <v>0</v>
      </c>
      <c r="I2991">
        <v>364</v>
      </c>
      <c r="J2991" t="b">
        <v>1</v>
      </c>
      <c r="K2991" t="s">
        <v>1834</v>
      </c>
      <c r="L2991">
        <f>ROUND(C2991/B2991*100,0)</f>
        <v>177</v>
      </c>
      <c r="M2991">
        <f>IFERROR(ROUND(C2991/I2991,2),0)</f>
        <v>97</v>
      </c>
      <c r="N2991" t="s">
        <v>1841</v>
      </c>
      <c r="O2991" t="s">
        <v>1843</v>
      </c>
      <c r="P2991" s="10">
        <f t="shared" si="92"/>
        <v>42337.02039351852</v>
      </c>
      <c r="Q2991" s="10">
        <f t="shared" si="93"/>
        <v>42359.207638888889</v>
      </c>
    </row>
    <row r="2992" spans="1:17" hidden="1" x14ac:dyDescent="0.3">
      <c r="A2992" s="7">
        <v>2990</v>
      </c>
      <c r="B2992" s="3">
        <v>10000</v>
      </c>
      <c r="C2992" s="5">
        <v>10000</v>
      </c>
      <c r="D2992" t="s">
        <v>1752</v>
      </c>
      <c r="E2992" t="s">
        <v>1757</v>
      </c>
      <c r="F2992">
        <v>1452174420</v>
      </c>
      <c r="G2992">
        <v>1449150420</v>
      </c>
      <c r="H2992" t="b">
        <v>0</v>
      </c>
      <c r="I2992">
        <v>27</v>
      </c>
      <c r="J2992" t="b">
        <v>1</v>
      </c>
      <c r="K2992" t="s">
        <v>1834</v>
      </c>
      <c r="L2992">
        <f>ROUND(C2992/B2992*100,0)</f>
        <v>100</v>
      </c>
      <c r="M2992">
        <f>IFERROR(ROUND(C2992/I2992,2),0)</f>
        <v>370.37</v>
      </c>
      <c r="N2992" t="s">
        <v>1841</v>
      </c>
      <c r="O2992" t="s">
        <v>1843</v>
      </c>
      <c r="P2992" s="10">
        <f t="shared" si="92"/>
        <v>42341.57430555555</v>
      </c>
      <c r="Q2992" s="10">
        <f t="shared" si="93"/>
        <v>42376.57430555555</v>
      </c>
    </row>
    <row r="2993" spans="1:17" hidden="1" x14ac:dyDescent="0.3">
      <c r="A2993" s="7">
        <v>2991</v>
      </c>
      <c r="B2993" s="3">
        <v>8500</v>
      </c>
      <c r="C2993" s="5">
        <v>8780</v>
      </c>
      <c r="D2993" t="s">
        <v>1752</v>
      </c>
      <c r="E2993" t="s">
        <v>1757</v>
      </c>
      <c r="F2993">
        <v>1485547530</v>
      </c>
      <c r="G2993">
        <v>1483646730</v>
      </c>
      <c r="H2993" t="b">
        <v>0</v>
      </c>
      <c r="I2993">
        <v>93</v>
      </c>
      <c r="J2993" t="b">
        <v>1</v>
      </c>
      <c r="K2993" t="s">
        <v>1834</v>
      </c>
      <c r="L2993">
        <f>ROUND(C2993/B2993*100,0)</f>
        <v>103</v>
      </c>
      <c r="M2993">
        <f>IFERROR(ROUND(C2993/I2993,2),0)</f>
        <v>94.41</v>
      </c>
      <c r="N2993" t="s">
        <v>1841</v>
      </c>
      <c r="O2993" t="s">
        <v>1843</v>
      </c>
      <c r="P2993" s="10">
        <f t="shared" si="92"/>
        <v>42740.837152777778</v>
      </c>
      <c r="Q2993" s="10">
        <f t="shared" si="93"/>
        <v>42762.837152777778</v>
      </c>
    </row>
    <row r="2994" spans="1:17" hidden="1" x14ac:dyDescent="0.3">
      <c r="A2994" s="7">
        <v>2992</v>
      </c>
      <c r="B2994" s="3">
        <v>3000</v>
      </c>
      <c r="C2994" s="5">
        <v>3135</v>
      </c>
      <c r="D2994" t="s">
        <v>1752</v>
      </c>
      <c r="E2994" t="s">
        <v>1757</v>
      </c>
      <c r="F2994">
        <v>1476037510</v>
      </c>
      <c r="G2994">
        <v>1473445510</v>
      </c>
      <c r="H2994" t="b">
        <v>0</v>
      </c>
      <c r="I2994">
        <v>64</v>
      </c>
      <c r="J2994" t="b">
        <v>1</v>
      </c>
      <c r="K2994" t="s">
        <v>1834</v>
      </c>
      <c r="L2994">
        <f>ROUND(C2994/B2994*100,0)</f>
        <v>105</v>
      </c>
      <c r="M2994">
        <f>IFERROR(ROUND(C2994/I2994,2),0)</f>
        <v>48.98</v>
      </c>
      <c r="N2994" t="s">
        <v>1841</v>
      </c>
      <c r="O2994" t="s">
        <v>1843</v>
      </c>
      <c r="P2994" s="10">
        <f t="shared" si="92"/>
        <v>42622.767476851848</v>
      </c>
      <c r="Q2994" s="10">
        <f t="shared" si="93"/>
        <v>42652.767476851848</v>
      </c>
    </row>
    <row r="2995" spans="1:17" hidden="1" x14ac:dyDescent="0.3">
      <c r="A2995" s="7">
        <v>2993</v>
      </c>
      <c r="B2995" s="3">
        <v>1000</v>
      </c>
      <c r="C2995" s="5">
        <v>1003</v>
      </c>
      <c r="D2995" t="s">
        <v>1752</v>
      </c>
      <c r="E2995" t="s">
        <v>1757</v>
      </c>
      <c r="F2995">
        <v>1455998867</v>
      </c>
      <c r="G2995">
        <v>1453406867</v>
      </c>
      <c r="H2995" t="b">
        <v>0</v>
      </c>
      <c r="I2995">
        <v>22</v>
      </c>
      <c r="J2995" t="b">
        <v>1</v>
      </c>
      <c r="K2995" t="s">
        <v>1834</v>
      </c>
      <c r="L2995">
        <f>ROUND(C2995/B2995*100,0)</f>
        <v>100</v>
      </c>
      <c r="M2995">
        <f>IFERROR(ROUND(C2995/I2995,2),0)</f>
        <v>45.59</v>
      </c>
      <c r="N2995" t="s">
        <v>1841</v>
      </c>
      <c r="O2995" t="s">
        <v>1843</v>
      </c>
      <c r="P2995" s="10">
        <f t="shared" si="92"/>
        <v>42390.838738425926</v>
      </c>
      <c r="Q2995" s="10">
        <f t="shared" si="93"/>
        <v>42420.838738425926</v>
      </c>
    </row>
    <row r="2996" spans="1:17" hidden="1" x14ac:dyDescent="0.3">
      <c r="A2996" s="7">
        <v>2994</v>
      </c>
      <c r="B2996" s="3">
        <v>300</v>
      </c>
      <c r="C2996" s="5">
        <v>1373.24</v>
      </c>
      <c r="D2996" t="s">
        <v>1752</v>
      </c>
      <c r="E2996" t="s">
        <v>1758</v>
      </c>
      <c r="F2996">
        <v>1412335772</v>
      </c>
      <c r="G2996">
        <v>1409743772</v>
      </c>
      <c r="H2996" t="b">
        <v>0</v>
      </c>
      <c r="I2996">
        <v>59</v>
      </c>
      <c r="J2996" t="b">
        <v>1</v>
      </c>
      <c r="K2996" t="s">
        <v>1834</v>
      </c>
      <c r="L2996">
        <f>ROUND(C2996/B2996*100,0)</f>
        <v>458</v>
      </c>
      <c r="M2996">
        <f>IFERROR(ROUND(C2996/I2996,2),0)</f>
        <v>23.28</v>
      </c>
      <c r="N2996" t="s">
        <v>1841</v>
      </c>
      <c r="O2996" t="s">
        <v>1843</v>
      </c>
      <c r="P2996" s="10">
        <f t="shared" si="92"/>
        <v>41885.478842592594</v>
      </c>
      <c r="Q2996" s="10">
        <f t="shared" si="93"/>
        <v>41915.478842592594</v>
      </c>
    </row>
    <row r="2997" spans="1:17" hidden="1" x14ac:dyDescent="0.3">
      <c r="A2997" s="7">
        <v>2995</v>
      </c>
      <c r="B2997" s="3">
        <v>15000</v>
      </c>
      <c r="C2997" s="5">
        <v>15744</v>
      </c>
      <c r="D2997" t="s">
        <v>1752</v>
      </c>
      <c r="E2997" t="s">
        <v>1757</v>
      </c>
      <c r="F2997">
        <v>1484841471</v>
      </c>
      <c r="G2997">
        <v>1482249471</v>
      </c>
      <c r="H2997" t="b">
        <v>0</v>
      </c>
      <c r="I2997">
        <v>249</v>
      </c>
      <c r="J2997" t="b">
        <v>1</v>
      </c>
      <c r="K2997" t="s">
        <v>1834</v>
      </c>
      <c r="L2997">
        <f>ROUND(C2997/B2997*100,0)</f>
        <v>105</v>
      </c>
      <c r="M2997">
        <f>IFERROR(ROUND(C2997/I2997,2),0)</f>
        <v>63.23</v>
      </c>
      <c r="N2997" t="s">
        <v>1841</v>
      </c>
      <c r="O2997" t="s">
        <v>1843</v>
      </c>
      <c r="P2997" s="10">
        <f t="shared" si="92"/>
        <v>42724.665173611109</v>
      </c>
      <c r="Q2997" s="10">
        <f t="shared" si="93"/>
        <v>42754.665173611109</v>
      </c>
    </row>
    <row r="2998" spans="1:17" hidden="1" x14ac:dyDescent="0.3">
      <c r="A2998" s="7">
        <v>2996</v>
      </c>
      <c r="B2998" s="3">
        <v>35000</v>
      </c>
      <c r="C2998" s="5">
        <v>60180</v>
      </c>
      <c r="D2998" t="s">
        <v>1752</v>
      </c>
      <c r="E2998" t="s">
        <v>1757</v>
      </c>
      <c r="F2998">
        <v>1432677240</v>
      </c>
      <c r="G2998">
        <v>1427493240</v>
      </c>
      <c r="H2998" t="b">
        <v>0</v>
      </c>
      <c r="I2998">
        <v>392</v>
      </c>
      <c r="J2998" t="b">
        <v>1</v>
      </c>
      <c r="K2998" t="s">
        <v>1834</v>
      </c>
      <c r="L2998">
        <f>ROUND(C2998/B2998*100,0)</f>
        <v>172</v>
      </c>
      <c r="M2998">
        <f>IFERROR(ROUND(C2998/I2998,2),0)</f>
        <v>153.52000000000001</v>
      </c>
      <c r="N2998" t="s">
        <v>1841</v>
      </c>
      <c r="O2998" t="s">
        <v>1843</v>
      </c>
      <c r="P2998" s="10">
        <f t="shared" si="92"/>
        <v>42090.912500000006</v>
      </c>
      <c r="Q2998" s="10">
        <f t="shared" si="93"/>
        <v>42150.912500000006</v>
      </c>
    </row>
    <row r="2999" spans="1:17" hidden="1" x14ac:dyDescent="0.3">
      <c r="A2999" s="7">
        <v>2997</v>
      </c>
      <c r="B2999" s="3">
        <v>10000</v>
      </c>
      <c r="C2999" s="5">
        <v>10373</v>
      </c>
      <c r="D2999" t="s">
        <v>1752</v>
      </c>
      <c r="E2999" t="s">
        <v>1757</v>
      </c>
      <c r="F2999">
        <v>1488171540</v>
      </c>
      <c r="G2999">
        <v>1486661793</v>
      </c>
      <c r="H2999" t="b">
        <v>0</v>
      </c>
      <c r="I2999">
        <v>115</v>
      </c>
      <c r="J2999" t="b">
        <v>1</v>
      </c>
      <c r="K2999" t="s">
        <v>1834</v>
      </c>
      <c r="L2999">
        <f>ROUND(C2999/B2999*100,0)</f>
        <v>104</v>
      </c>
      <c r="M2999">
        <f>IFERROR(ROUND(C2999/I2999,2),0)</f>
        <v>90.2</v>
      </c>
      <c r="N2999" t="s">
        <v>1841</v>
      </c>
      <c r="O2999" t="s">
        <v>1843</v>
      </c>
      <c r="P2999" s="10">
        <f t="shared" si="92"/>
        <v>42775.733715277776</v>
      </c>
      <c r="Q2999" s="10">
        <f t="shared" si="93"/>
        <v>42793.207638888889</v>
      </c>
    </row>
    <row r="3000" spans="1:17" hidden="1" x14ac:dyDescent="0.3">
      <c r="A3000" s="7">
        <v>2998</v>
      </c>
      <c r="B3000" s="3">
        <v>50000</v>
      </c>
      <c r="C3000" s="5">
        <v>51514.5</v>
      </c>
      <c r="D3000" t="s">
        <v>1752</v>
      </c>
      <c r="E3000" t="s">
        <v>1757</v>
      </c>
      <c r="F3000">
        <v>1402892700</v>
      </c>
      <c r="G3000">
        <v>1400474329</v>
      </c>
      <c r="H3000" t="b">
        <v>0</v>
      </c>
      <c r="I3000">
        <v>433</v>
      </c>
      <c r="J3000" t="b">
        <v>1</v>
      </c>
      <c r="K3000" t="s">
        <v>1834</v>
      </c>
      <c r="L3000">
        <f>ROUND(C3000/B3000*100,0)</f>
        <v>103</v>
      </c>
      <c r="M3000">
        <f>IFERROR(ROUND(C3000/I3000,2),0)</f>
        <v>118.97</v>
      </c>
      <c r="N3000" t="s">
        <v>1841</v>
      </c>
      <c r="O3000" t="s">
        <v>1843</v>
      </c>
      <c r="P3000" s="10">
        <f t="shared" si="92"/>
        <v>41778.193622685183</v>
      </c>
      <c r="Q3000" s="10">
        <f t="shared" si="93"/>
        <v>41806.184027777781</v>
      </c>
    </row>
    <row r="3001" spans="1:17" hidden="1" x14ac:dyDescent="0.3">
      <c r="A3001" s="7">
        <v>2999</v>
      </c>
      <c r="B3001" s="3">
        <v>1350</v>
      </c>
      <c r="C3001" s="5">
        <v>1605</v>
      </c>
      <c r="D3001" t="s">
        <v>1752</v>
      </c>
      <c r="E3001" t="s">
        <v>1757</v>
      </c>
      <c r="F3001">
        <v>1488333600</v>
      </c>
      <c r="G3001">
        <v>1487094360</v>
      </c>
      <c r="H3001" t="b">
        <v>0</v>
      </c>
      <c r="I3001">
        <v>20</v>
      </c>
      <c r="J3001" t="b">
        <v>1</v>
      </c>
      <c r="K3001" t="s">
        <v>1834</v>
      </c>
      <c r="L3001">
        <f>ROUND(C3001/B3001*100,0)</f>
        <v>119</v>
      </c>
      <c r="M3001">
        <f>IFERROR(ROUND(C3001/I3001,2),0)</f>
        <v>80.25</v>
      </c>
      <c r="N3001" t="s">
        <v>1841</v>
      </c>
      <c r="O3001" t="s">
        <v>1843</v>
      </c>
      <c r="P3001" s="10">
        <f t="shared" si="92"/>
        <v>42780.740277777775</v>
      </c>
      <c r="Q3001" s="10">
        <f t="shared" si="93"/>
        <v>42795.083333333328</v>
      </c>
    </row>
    <row r="3002" spans="1:17" hidden="1" x14ac:dyDescent="0.3">
      <c r="A3002" s="7">
        <v>3000</v>
      </c>
      <c r="B3002" s="3">
        <v>500</v>
      </c>
      <c r="C3002" s="5">
        <v>500</v>
      </c>
      <c r="D3002" t="s">
        <v>1752</v>
      </c>
      <c r="E3002" t="s">
        <v>1757</v>
      </c>
      <c r="F3002">
        <v>1485885600</v>
      </c>
      <c r="G3002">
        <v>1484682670</v>
      </c>
      <c r="H3002" t="b">
        <v>0</v>
      </c>
      <c r="I3002">
        <v>8</v>
      </c>
      <c r="J3002" t="b">
        <v>1</v>
      </c>
      <c r="K3002" t="s">
        <v>1834</v>
      </c>
      <c r="L3002">
        <f>ROUND(C3002/B3002*100,0)</f>
        <v>100</v>
      </c>
      <c r="M3002">
        <f>IFERROR(ROUND(C3002/I3002,2),0)</f>
        <v>62.5</v>
      </c>
      <c r="N3002" t="s">
        <v>1841</v>
      </c>
      <c r="O3002" t="s">
        <v>1843</v>
      </c>
      <c r="P3002" s="10">
        <f t="shared" si="92"/>
        <v>42752.827199074076</v>
      </c>
      <c r="Q3002" s="10">
        <f t="shared" si="93"/>
        <v>42766.75</v>
      </c>
    </row>
    <row r="3003" spans="1:17" hidden="1" x14ac:dyDescent="0.3">
      <c r="A3003" s="7">
        <v>3001</v>
      </c>
      <c r="B3003" s="3">
        <v>7214</v>
      </c>
      <c r="C3003" s="5">
        <v>22991.01</v>
      </c>
      <c r="D3003" t="s">
        <v>1752</v>
      </c>
      <c r="E3003" t="s">
        <v>1757</v>
      </c>
      <c r="F3003">
        <v>1468445382</v>
      </c>
      <c r="G3003">
        <v>1465853382</v>
      </c>
      <c r="H3003" t="b">
        <v>0</v>
      </c>
      <c r="I3003">
        <v>175</v>
      </c>
      <c r="J3003" t="b">
        <v>1</v>
      </c>
      <c r="K3003" t="s">
        <v>1834</v>
      </c>
      <c r="L3003">
        <f>ROUND(C3003/B3003*100,0)</f>
        <v>319</v>
      </c>
      <c r="M3003">
        <f>IFERROR(ROUND(C3003/I3003,2),0)</f>
        <v>131.38</v>
      </c>
      <c r="N3003" t="s">
        <v>1841</v>
      </c>
      <c r="O3003" t="s">
        <v>1843</v>
      </c>
      <c r="P3003" s="10">
        <f t="shared" si="92"/>
        <v>42534.895625000005</v>
      </c>
      <c r="Q3003" s="10">
        <f t="shared" si="93"/>
        <v>42564.895625000005</v>
      </c>
    </row>
    <row r="3004" spans="1:17" hidden="1" x14ac:dyDescent="0.3">
      <c r="A3004" s="7">
        <v>3002</v>
      </c>
      <c r="B3004" s="3">
        <v>7000</v>
      </c>
      <c r="C3004" s="5">
        <v>7595.43</v>
      </c>
      <c r="D3004" t="s">
        <v>1752</v>
      </c>
      <c r="E3004" t="s">
        <v>1757</v>
      </c>
      <c r="F3004">
        <v>1356552252</v>
      </c>
      <c r="G3004">
        <v>1353960252</v>
      </c>
      <c r="H3004" t="b">
        <v>0</v>
      </c>
      <c r="I3004">
        <v>104</v>
      </c>
      <c r="J3004" t="b">
        <v>1</v>
      </c>
      <c r="K3004" t="s">
        <v>1834</v>
      </c>
      <c r="L3004">
        <f>ROUND(C3004/B3004*100,0)</f>
        <v>109</v>
      </c>
      <c r="M3004">
        <f>IFERROR(ROUND(C3004/I3004,2),0)</f>
        <v>73.03</v>
      </c>
      <c r="N3004" t="s">
        <v>1841</v>
      </c>
      <c r="O3004" t="s">
        <v>1843</v>
      </c>
      <c r="P3004" s="10">
        <f t="shared" si="92"/>
        <v>41239.83625</v>
      </c>
      <c r="Q3004" s="10">
        <f t="shared" si="93"/>
        <v>41269.83625</v>
      </c>
    </row>
    <row r="3005" spans="1:17" hidden="1" x14ac:dyDescent="0.3">
      <c r="A3005" s="7">
        <v>3003</v>
      </c>
      <c r="B3005" s="3">
        <v>3000</v>
      </c>
      <c r="C3005" s="5">
        <v>3035</v>
      </c>
      <c r="D3005" t="s">
        <v>1752</v>
      </c>
      <c r="E3005" t="s">
        <v>1757</v>
      </c>
      <c r="F3005">
        <v>1456811940</v>
      </c>
      <c r="G3005">
        <v>1454098976</v>
      </c>
      <c r="H3005" t="b">
        <v>0</v>
      </c>
      <c r="I3005">
        <v>17</v>
      </c>
      <c r="J3005" t="b">
        <v>1</v>
      </c>
      <c r="K3005" t="s">
        <v>1834</v>
      </c>
      <c r="L3005">
        <f>ROUND(C3005/B3005*100,0)</f>
        <v>101</v>
      </c>
      <c r="M3005">
        <f>IFERROR(ROUND(C3005/I3005,2),0)</f>
        <v>178.53</v>
      </c>
      <c r="N3005" t="s">
        <v>1841</v>
      </c>
      <c r="O3005" t="s">
        <v>1843</v>
      </c>
      <c r="P3005" s="10">
        <f t="shared" si="92"/>
        <v>42398.849259259259</v>
      </c>
      <c r="Q3005" s="10">
        <f t="shared" si="93"/>
        <v>42430.249305555553</v>
      </c>
    </row>
    <row r="3006" spans="1:17" hidden="1" x14ac:dyDescent="0.3">
      <c r="A3006" s="7">
        <v>3004</v>
      </c>
      <c r="B3006" s="3">
        <v>40000</v>
      </c>
      <c r="C3006" s="5">
        <v>45126</v>
      </c>
      <c r="D3006" t="s">
        <v>1752</v>
      </c>
      <c r="E3006" t="s">
        <v>1757</v>
      </c>
      <c r="F3006">
        <v>1416089324</v>
      </c>
      <c r="G3006">
        <v>1413493724</v>
      </c>
      <c r="H3006" t="b">
        <v>0</v>
      </c>
      <c r="I3006">
        <v>277</v>
      </c>
      <c r="J3006" t="b">
        <v>1</v>
      </c>
      <c r="K3006" t="s">
        <v>1834</v>
      </c>
      <c r="L3006">
        <f>ROUND(C3006/B3006*100,0)</f>
        <v>113</v>
      </c>
      <c r="M3006">
        <f>IFERROR(ROUND(C3006/I3006,2),0)</f>
        <v>162.91</v>
      </c>
      <c r="N3006" t="s">
        <v>1841</v>
      </c>
      <c r="O3006" t="s">
        <v>1843</v>
      </c>
      <c r="P3006" s="10">
        <f t="shared" si="92"/>
        <v>41928.881064814814</v>
      </c>
      <c r="Q3006" s="10">
        <f t="shared" si="93"/>
        <v>41958.922731481478</v>
      </c>
    </row>
    <row r="3007" spans="1:17" hidden="1" x14ac:dyDescent="0.3">
      <c r="A3007" s="7">
        <v>3005</v>
      </c>
      <c r="B3007" s="3">
        <v>10600</v>
      </c>
      <c r="C3007" s="5">
        <v>12772.6</v>
      </c>
      <c r="D3007" t="s">
        <v>1752</v>
      </c>
      <c r="E3007" t="s">
        <v>1757</v>
      </c>
      <c r="F3007">
        <v>1412611905</v>
      </c>
      <c r="G3007">
        <v>1410019905</v>
      </c>
      <c r="H3007" t="b">
        <v>0</v>
      </c>
      <c r="I3007">
        <v>118</v>
      </c>
      <c r="J3007" t="b">
        <v>1</v>
      </c>
      <c r="K3007" t="s">
        <v>1834</v>
      </c>
      <c r="L3007">
        <f>ROUND(C3007/B3007*100,0)</f>
        <v>120</v>
      </c>
      <c r="M3007">
        <f>IFERROR(ROUND(C3007/I3007,2),0)</f>
        <v>108.24</v>
      </c>
      <c r="N3007" t="s">
        <v>1841</v>
      </c>
      <c r="O3007" t="s">
        <v>1843</v>
      </c>
      <c r="P3007" s="10">
        <f t="shared" si="92"/>
        <v>41888.674826388888</v>
      </c>
      <c r="Q3007" s="10">
        <f t="shared" si="93"/>
        <v>41918.674826388888</v>
      </c>
    </row>
    <row r="3008" spans="1:17" hidden="1" x14ac:dyDescent="0.3">
      <c r="A3008" s="7">
        <v>3006</v>
      </c>
      <c r="B3008" s="3">
        <v>8000</v>
      </c>
      <c r="C3008" s="5">
        <v>8620</v>
      </c>
      <c r="D3008" t="s">
        <v>1752</v>
      </c>
      <c r="E3008" t="s">
        <v>1762</v>
      </c>
      <c r="F3008">
        <v>1418580591</v>
      </c>
      <c r="G3008">
        <v>1415988591</v>
      </c>
      <c r="H3008" t="b">
        <v>0</v>
      </c>
      <c r="I3008">
        <v>97</v>
      </c>
      <c r="J3008" t="b">
        <v>1</v>
      </c>
      <c r="K3008" t="s">
        <v>1834</v>
      </c>
      <c r="L3008">
        <f>ROUND(C3008/B3008*100,0)</f>
        <v>108</v>
      </c>
      <c r="M3008">
        <f>IFERROR(ROUND(C3008/I3008,2),0)</f>
        <v>88.87</v>
      </c>
      <c r="N3008" t="s">
        <v>1841</v>
      </c>
      <c r="O3008" t="s">
        <v>1843</v>
      </c>
      <c r="P3008" s="10">
        <f t="shared" si="92"/>
        <v>41957.756840277783</v>
      </c>
      <c r="Q3008" s="10">
        <f t="shared" si="93"/>
        <v>41987.756840277783</v>
      </c>
    </row>
    <row r="3009" spans="1:17" hidden="1" x14ac:dyDescent="0.3">
      <c r="A3009" s="7">
        <v>3007</v>
      </c>
      <c r="B3009" s="3">
        <v>600</v>
      </c>
      <c r="C3009" s="5">
        <v>1080</v>
      </c>
      <c r="D3009" t="s">
        <v>1752</v>
      </c>
      <c r="E3009" t="s">
        <v>1757</v>
      </c>
      <c r="F3009">
        <v>1429938683</v>
      </c>
      <c r="G3009">
        <v>1428124283</v>
      </c>
      <c r="H3009" t="b">
        <v>0</v>
      </c>
      <c r="I3009">
        <v>20</v>
      </c>
      <c r="J3009" t="b">
        <v>1</v>
      </c>
      <c r="K3009" t="s">
        <v>1834</v>
      </c>
      <c r="L3009">
        <f>ROUND(C3009/B3009*100,0)</f>
        <v>180</v>
      </c>
      <c r="M3009">
        <f>IFERROR(ROUND(C3009/I3009,2),0)</f>
        <v>54</v>
      </c>
      <c r="N3009" t="s">
        <v>1841</v>
      </c>
      <c r="O3009" t="s">
        <v>1843</v>
      </c>
      <c r="P3009" s="10">
        <f t="shared" si="92"/>
        <v>42098.216238425928</v>
      </c>
      <c r="Q3009" s="10">
        <f t="shared" si="93"/>
        <v>42119.216238425928</v>
      </c>
    </row>
    <row r="3010" spans="1:17" hidden="1" x14ac:dyDescent="0.3">
      <c r="A3010" s="7">
        <v>3008</v>
      </c>
      <c r="B3010" s="3">
        <v>3000</v>
      </c>
      <c r="C3010" s="5">
        <v>3035</v>
      </c>
      <c r="D3010" t="s">
        <v>1752</v>
      </c>
      <c r="E3010" t="s">
        <v>1757</v>
      </c>
      <c r="F3010">
        <v>1453352719</v>
      </c>
      <c r="G3010">
        <v>1450760719</v>
      </c>
      <c r="H3010" t="b">
        <v>0</v>
      </c>
      <c r="I3010">
        <v>26</v>
      </c>
      <c r="J3010" t="b">
        <v>1</v>
      </c>
      <c r="K3010" t="s">
        <v>1834</v>
      </c>
      <c r="L3010">
        <f>ROUND(C3010/B3010*100,0)</f>
        <v>101</v>
      </c>
      <c r="M3010">
        <f>IFERROR(ROUND(C3010/I3010,2),0)</f>
        <v>116.73</v>
      </c>
      <c r="N3010" t="s">
        <v>1841</v>
      </c>
      <c r="O3010" t="s">
        <v>1843</v>
      </c>
      <c r="P3010" s="10">
        <f t="shared" si="92"/>
        <v>42360.212025462963</v>
      </c>
      <c r="Q3010" s="10">
        <f t="shared" si="93"/>
        <v>42390.212025462963</v>
      </c>
    </row>
    <row r="3011" spans="1:17" hidden="1" x14ac:dyDescent="0.3">
      <c r="A3011" s="7">
        <v>3009</v>
      </c>
      <c r="B3011" s="3">
        <v>25000</v>
      </c>
      <c r="C3011" s="5">
        <v>29939</v>
      </c>
      <c r="D3011" t="s">
        <v>1752</v>
      </c>
      <c r="E3011" t="s">
        <v>1757</v>
      </c>
      <c r="F3011">
        <v>1417012840</v>
      </c>
      <c r="G3011">
        <v>1414417240</v>
      </c>
      <c r="H3011" t="b">
        <v>0</v>
      </c>
      <c r="I3011">
        <v>128</v>
      </c>
      <c r="J3011" t="b">
        <v>1</v>
      </c>
      <c r="K3011" t="s">
        <v>1834</v>
      </c>
      <c r="L3011">
        <f>ROUND(C3011/B3011*100,0)</f>
        <v>120</v>
      </c>
      <c r="M3011">
        <f>IFERROR(ROUND(C3011/I3011,2),0)</f>
        <v>233.9</v>
      </c>
      <c r="N3011" t="s">
        <v>1841</v>
      </c>
      <c r="O3011" t="s">
        <v>1843</v>
      </c>
      <c r="P3011" s="10">
        <f t="shared" ref="P3011:P3074" si="94">(((G3011/60)/60/24)+DATE(1970,1,1))</f>
        <v>41939.569907407407</v>
      </c>
      <c r="Q3011" s="10">
        <f t="shared" ref="Q3011:Q3074" si="95">(((F3011/60)/60/24)+DATE(1970,1,1))</f>
        <v>41969.611574074079</v>
      </c>
    </row>
    <row r="3012" spans="1:17" hidden="1" x14ac:dyDescent="0.3">
      <c r="A3012" s="7">
        <v>3010</v>
      </c>
      <c r="B3012" s="3">
        <v>1500</v>
      </c>
      <c r="C3012" s="5">
        <v>2370</v>
      </c>
      <c r="D3012" t="s">
        <v>1752</v>
      </c>
      <c r="E3012" t="s">
        <v>1757</v>
      </c>
      <c r="F3012">
        <v>1424548719</v>
      </c>
      <c r="G3012">
        <v>1419364719</v>
      </c>
      <c r="H3012" t="b">
        <v>0</v>
      </c>
      <c r="I3012">
        <v>15</v>
      </c>
      <c r="J3012" t="b">
        <v>1</v>
      </c>
      <c r="K3012" t="s">
        <v>1834</v>
      </c>
      <c r="L3012">
        <f>ROUND(C3012/B3012*100,0)</f>
        <v>158</v>
      </c>
      <c r="M3012">
        <f>IFERROR(ROUND(C3012/I3012,2),0)</f>
        <v>158</v>
      </c>
      <c r="N3012" t="s">
        <v>1841</v>
      </c>
      <c r="O3012" t="s">
        <v>1843</v>
      </c>
      <c r="P3012" s="10">
        <f t="shared" si="94"/>
        <v>41996.832395833335</v>
      </c>
      <c r="Q3012" s="10">
        <f t="shared" si="95"/>
        <v>42056.832395833335</v>
      </c>
    </row>
    <row r="3013" spans="1:17" hidden="1" x14ac:dyDescent="0.3">
      <c r="A3013" s="7">
        <v>3011</v>
      </c>
      <c r="B3013" s="3">
        <v>300</v>
      </c>
      <c r="C3013" s="5">
        <v>371</v>
      </c>
      <c r="D3013" t="s">
        <v>1752</v>
      </c>
      <c r="E3013" t="s">
        <v>1760</v>
      </c>
      <c r="F3013">
        <v>1450911540</v>
      </c>
      <c r="G3013">
        <v>1448536516</v>
      </c>
      <c r="H3013" t="b">
        <v>0</v>
      </c>
      <c r="I3013">
        <v>25</v>
      </c>
      <c r="J3013" t="b">
        <v>1</v>
      </c>
      <c r="K3013" t="s">
        <v>1834</v>
      </c>
      <c r="L3013">
        <f>ROUND(C3013/B3013*100,0)</f>
        <v>124</v>
      </c>
      <c r="M3013">
        <f>IFERROR(ROUND(C3013/I3013,2),0)</f>
        <v>14.84</v>
      </c>
      <c r="N3013" t="s">
        <v>1841</v>
      </c>
      <c r="O3013" t="s">
        <v>1843</v>
      </c>
      <c r="P3013" s="10">
        <f t="shared" si="94"/>
        <v>42334.468935185185</v>
      </c>
      <c r="Q3013" s="10">
        <f t="shared" si="95"/>
        <v>42361.957638888889</v>
      </c>
    </row>
    <row r="3014" spans="1:17" hidden="1" x14ac:dyDescent="0.3">
      <c r="A3014" s="7">
        <v>3012</v>
      </c>
      <c r="B3014" s="3">
        <v>4000</v>
      </c>
      <c r="C3014" s="5">
        <v>4685</v>
      </c>
      <c r="D3014" t="s">
        <v>1752</v>
      </c>
      <c r="E3014" t="s">
        <v>1757</v>
      </c>
      <c r="F3014">
        <v>1423587130</v>
      </c>
      <c r="G3014">
        <v>1421772730</v>
      </c>
      <c r="H3014" t="b">
        <v>0</v>
      </c>
      <c r="I3014">
        <v>55</v>
      </c>
      <c r="J3014" t="b">
        <v>1</v>
      </c>
      <c r="K3014" t="s">
        <v>1834</v>
      </c>
      <c r="L3014">
        <f>ROUND(C3014/B3014*100,0)</f>
        <v>117</v>
      </c>
      <c r="M3014">
        <f>IFERROR(ROUND(C3014/I3014,2),0)</f>
        <v>85.18</v>
      </c>
      <c r="N3014" t="s">
        <v>1841</v>
      </c>
      <c r="O3014" t="s">
        <v>1843</v>
      </c>
      <c r="P3014" s="10">
        <f t="shared" si="94"/>
        <v>42024.702893518523</v>
      </c>
      <c r="Q3014" s="10">
        <f t="shared" si="95"/>
        <v>42045.702893518523</v>
      </c>
    </row>
    <row r="3015" spans="1:17" hidden="1" x14ac:dyDescent="0.3">
      <c r="A3015" s="7">
        <v>3013</v>
      </c>
      <c r="B3015" s="3">
        <v>10000</v>
      </c>
      <c r="C3015" s="5">
        <v>15696</v>
      </c>
      <c r="D3015" t="s">
        <v>1752</v>
      </c>
      <c r="E3015" t="s">
        <v>1757</v>
      </c>
      <c r="F3015">
        <v>1434917049</v>
      </c>
      <c r="G3015">
        <v>1432325049</v>
      </c>
      <c r="H3015" t="b">
        <v>0</v>
      </c>
      <c r="I3015">
        <v>107</v>
      </c>
      <c r="J3015" t="b">
        <v>1</v>
      </c>
      <c r="K3015" t="s">
        <v>1834</v>
      </c>
      <c r="L3015">
        <f>ROUND(C3015/B3015*100,0)</f>
        <v>157</v>
      </c>
      <c r="M3015">
        <f>IFERROR(ROUND(C3015/I3015,2),0)</f>
        <v>146.69</v>
      </c>
      <c r="N3015" t="s">
        <v>1841</v>
      </c>
      <c r="O3015" t="s">
        <v>1843</v>
      </c>
      <c r="P3015" s="10">
        <f t="shared" si="94"/>
        <v>42146.836215277777</v>
      </c>
      <c r="Q3015" s="10">
        <f t="shared" si="95"/>
        <v>42176.836215277777</v>
      </c>
    </row>
    <row r="3016" spans="1:17" hidden="1" x14ac:dyDescent="0.3">
      <c r="A3016" s="7">
        <v>3014</v>
      </c>
      <c r="B3016" s="3">
        <v>25000</v>
      </c>
      <c r="C3016" s="5">
        <v>28276</v>
      </c>
      <c r="D3016" t="s">
        <v>1752</v>
      </c>
      <c r="E3016" t="s">
        <v>1757</v>
      </c>
      <c r="F3016">
        <v>1415163600</v>
      </c>
      <c r="G3016">
        <v>1412737080</v>
      </c>
      <c r="H3016" t="b">
        <v>0</v>
      </c>
      <c r="I3016">
        <v>557</v>
      </c>
      <c r="J3016" t="b">
        <v>1</v>
      </c>
      <c r="K3016" t="s">
        <v>1834</v>
      </c>
      <c r="L3016">
        <f>ROUND(C3016/B3016*100,0)</f>
        <v>113</v>
      </c>
      <c r="M3016">
        <f>IFERROR(ROUND(C3016/I3016,2),0)</f>
        <v>50.76</v>
      </c>
      <c r="N3016" t="s">
        <v>1841</v>
      </c>
      <c r="O3016" t="s">
        <v>1843</v>
      </c>
      <c r="P3016" s="10">
        <f t="shared" si="94"/>
        <v>41920.123611111114</v>
      </c>
      <c r="Q3016" s="10">
        <f t="shared" si="95"/>
        <v>41948.208333333336</v>
      </c>
    </row>
    <row r="3017" spans="1:17" hidden="1" x14ac:dyDescent="0.3">
      <c r="A3017" s="7">
        <v>3015</v>
      </c>
      <c r="B3017" s="3">
        <v>3400</v>
      </c>
      <c r="C3017" s="5">
        <v>3508</v>
      </c>
      <c r="D3017" t="s">
        <v>1752</v>
      </c>
      <c r="E3017" t="s">
        <v>1757</v>
      </c>
      <c r="F3017">
        <v>1402459200</v>
      </c>
      <c r="G3017">
        <v>1401125238</v>
      </c>
      <c r="H3017" t="b">
        <v>0</v>
      </c>
      <c r="I3017">
        <v>40</v>
      </c>
      <c r="J3017" t="b">
        <v>1</v>
      </c>
      <c r="K3017" t="s">
        <v>1834</v>
      </c>
      <c r="L3017">
        <f>ROUND(C3017/B3017*100,0)</f>
        <v>103</v>
      </c>
      <c r="M3017">
        <f>IFERROR(ROUND(C3017/I3017,2),0)</f>
        <v>87.7</v>
      </c>
      <c r="N3017" t="s">
        <v>1841</v>
      </c>
      <c r="O3017" t="s">
        <v>1843</v>
      </c>
      <c r="P3017" s="10">
        <f t="shared" si="94"/>
        <v>41785.72729166667</v>
      </c>
      <c r="Q3017" s="10">
        <f t="shared" si="95"/>
        <v>41801.166666666664</v>
      </c>
    </row>
    <row r="3018" spans="1:17" hidden="1" x14ac:dyDescent="0.3">
      <c r="A3018" s="7">
        <v>3016</v>
      </c>
      <c r="B3018" s="3">
        <v>8500</v>
      </c>
      <c r="C3018" s="5">
        <v>8722</v>
      </c>
      <c r="D3018" t="s">
        <v>1752</v>
      </c>
      <c r="E3018" t="s">
        <v>1757</v>
      </c>
      <c r="F3018">
        <v>1405688952</v>
      </c>
      <c r="G3018">
        <v>1400504952</v>
      </c>
      <c r="H3018" t="b">
        <v>0</v>
      </c>
      <c r="I3018">
        <v>36</v>
      </c>
      <c r="J3018" t="b">
        <v>1</v>
      </c>
      <c r="K3018" t="s">
        <v>1834</v>
      </c>
      <c r="L3018">
        <f>ROUND(C3018/B3018*100,0)</f>
        <v>103</v>
      </c>
      <c r="M3018">
        <f>IFERROR(ROUND(C3018/I3018,2),0)</f>
        <v>242.28</v>
      </c>
      <c r="N3018" t="s">
        <v>1841</v>
      </c>
      <c r="O3018" t="s">
        <v>1843</v>
      </c>
      <c r="P3018" s="10">
        <f t="shared" si="94"/>
        <v>41778.548055555555</v>
      </c>
      <c r="Q3018" s="10">
        <f t="shared" si="95"/>
        <v>41838.548055555555</v>
      </c>
    </row>
    <row r="3019" spans="1:17" hidden="1" x14ac:dyDescent="0.3">
      <c r="A3019" s="7">
        <v>3017</v>
      </c>
      <c r="B3019" s="3">
        <v>22000</v>
      </c>
      <c r="C3019" s="5">
        <v>23285</v>
      </c>
      <c r="D3019" t="s">
        <v>1752</v>
      </c>
      <c r="E3019" t="s">
        <v>1757</v>
      </c>
      <c r="F3019">
        <v>1408566243</v>
      </c>
      <c r="G3019">
        <v>1405974243</v>
      </c>
      <c r="H3019" t="b">
        <v>0</v>
      </c>
      <c r="I3019">
        <v>159</v>
      </c>
      <c r="J3019" t="b">
        <v>1</v>
      </c>
      <c r="K3019" t="s">
        <v>1834</v>
      </c>
      <c r="L3019">
        <f>ROUND(C3019/B3019*100,0)</f>
        <v>106</v>
      </c>
      <c r="M3019">
        <f>IFERROR(ROUND(C3019/I3019,2),0)</f>
        <v>146.44999999999999</v>
      </c>
      <c r="N3019" t="s">
        <v>1841</v>
      </c>
      <c r="O3019" t="s">
        <v>1843</v>
      </c>
      <c r="P3019" s="10">
        <f t="shared" si="94"/>
        <v>41841.850034722222</v>
      </c>
      <c r="Q3019" s="10">
        <f t="shared" si="95"/>
        <v>41871.850034722222</v>
      </c>
    </row>
    <row r="3020" spans="1:17" hidden="1" x14ac:dyDescent="0.3">
      <c r="A3020" s="7">
        <v>3018</v>
      </c>
      <c r="B3020" s="3">
        <v>4200</v>
      </c>
      <c r="C3020" s="5">
        <v>4230</v>
      </c>
      <c r="D3020" t="s">
        <v>1752</v>
      </c>
      <c r="E3020" t="s">
        <v>1763</v>
      </c>
      <c r="F3020">
        <v>1437429600</v>
      </c>
      <c r="G3020">
        <v>1433747376</v>
      </c>
      <c r="H3020" t="b">
        <v>0</v>
      </c>
      <c r="I3020">
        <v>41</v>
      </c>
      <c r="J3020" t="b">
        <v>1</v>
      </c>
      <c r="K3020" t="s">
        <v>1834</v>
      </c>
      <c r="L3020">
        <f>ROUND(C3020/B3020*100,0)</f>
        <v>101</v>
      </c>
      <c r="M3020">
        <f>IFERROR(ROUND(C3020/I3020,2),0)</f>
        <v>103.17</v>
      </c>
      <c r="N3020" t="s">
        <v>1841</v>
      </c>
      <c r="O3020" t="s">
        <v>1843</v>
      </c>
      <c r="P3020" s="10">
        <f t="shared" si="94"/>
        <v>42163.29833333334</v>
      </c>
      <c r="Q3020" s="10">
        <f t="shared" si="95"/>
        <v>42205.916666666672</v>
      </c>
    </row>
    <row r="3021" spans="1:17" hidden="1" x14ac:dyDescent="0.3">
      <c r="A3021" s="7">
        <v>3019</v>
      </c>
      <c r="B3021" s="3">
        <v>15000</v>
      </c>
      <c r="C3021" s="5">
        <v>18185</v>
      </c>
      <c r="D3021" t="s">
        <v>1752</v>
      </c>
      <c r="E3021" t="s">
        <v>1757</v>
      </c>
      <c r="F3021">
        <v>1401159600</v>
      </c>
      <c r="G3021">
        <v>1398801620</v>
      </c>
      <c r="H3021" t="b">
        <v>0</v>
      </c>
      <c r="I3021">
        <v>226</v>
      </c>
      <c r="J3021" t="b">
        <v>1</v>
      </c>
      <c r="K3021" t="s">
        <v>1834</v>
      </c>
      <c r="L3021">
        <f>ROUND(C3021/B3021*100,0)</f>
        <v>121</v>
      </c>
      <c r="M3021">
        <f>IFERROR(ROUND(C3021/I3021,2),0)</f>
        <v>80.459999999999994</v>
      </c>
      <c r="N3021" t="s">
        <v>1841</v>
      </c>
      <c r="O3021" t="s">
        <v>1843</v>
      </c>
      <c r="P3021" s="10">
        <f t="shared" si="94"/>
        <v>41758.833564814813</v>
      </c>
      <c r="Q3021" s="10">
        <f t="shared" si="95"/>
        <v>41786.125</v>
      </c>
    </row>
    <row r="3022" spans="1:17" hidden="1" x14ac:dyDescent="0.3">
      <c r="A3022" s="7">
        <v>3020</v>
      </c>
      <c r="B3022" s="3">
        <v>7000</v>
      </c>
      <c r="C3022" s="5">
        <v>7040</v>
      </c>
      <c r="D3022" t="s">
        <v>1752</v>
      </c>
      <c r="E3022" t="s">
        <v>1757</v>
      </c>
      <c r="F3022">
        <v>1439583533</v>
      </c>
      <c r="G3022">
        <v>1434399533</v>
      </c>
      <c r="H3022" t="b">
        <v>0</v>
      </c>
      <c r="I3022">
        <v>30</v>
      </c>
      <c r="J3022" t="b">
        <v>1</v>
      </c>
      <c r="K3022" t="s">
        <v>1834</v>
      </c>
      <c r="L3022">
        <f>ROUND(C3022/B3022*100,0)</f>
        <v>101</v>
      </c>
      <c r="M3022">
        <f>IFERROR(ROUND(C3022/I3022,2),0)</f>
        <v>234.67</v>
      </c>
      <c r="N3022" t="s">
        <v>1841</v>
      </c>
      <c r="O3022" t="s">
        <v>1843</v>
      </c>
      <c r="P3022" s="10">
        <f t="shared" si="94"/>
        <v>42170.846446759257</v>
      </c>
      <c r="Q3022" s="10">
        <f t="shared" si="95"/>
        <v>42230.846446759257</v>
      </c>
    </row>
    <row r="3023" spans="1:17" hidden="1" x14ac:dyDescent="0.3">
      <c r="A3023" s="7">
        <v>3021</v>
      </c>
      <c r="B3023" s="3">
        <v>4500</v>
      </c>
      <c r="C3023" s="5">
        <v>5221</v>
      </c>
      <c r="D3023" t="s">
        <v>1752</v>
      </c>
      <c r="E3023" t="s">
        <v>1757</v>
      </c>
      <c r="F3023">
        <v>1479794340</v>
      </c>
      <c r="G3023">
        <v>1476715869</v>
      </c>
      <c r="H3023" t="b">
        <v>0</v>
      </c>
      <c r="I3023">
        <v>103</v>
      </c>
      <c r="J3023" t="b">
        <v>1</v>
      </c>
      <c r="K3023" t="s">
        <v>1834</v>
      </c>
      <c r="L3023">
        <f>ROUND(C3023/B3023*100,0)</f>
        <v>116</v>
      </c>
      <c r="M3023">
        <f>IFERROR(ROUND(C3023/I3023,2),0)</f>
        <v>50.69</v>
      </c>
      <c r="N3023" t="s">
        <v>1841</v>
      </c>
      <c r="O3023" t="s">
        <v>1843</v>
      </c>
      <c r="P3023" s="10">
        <f t="shared" si="94"/>
        <v>42660.618854166663</v>
      </c>
      <c r="Q3023" s="10">
        <f t="shared" si="95"/>
        <v>42696.249305555553</v>
      </c>
    </row>
    <row r="3024" spans="1:17" hidden="1" x14ac:dyDescent="0.3">
      <c r="A3024" s="7">
        <v>3022</v>
      </c>
      <c r="B3024" s="3">
        <v>10000</v>
      </c>
      <c r="C3024" s="5">
        <v>10088</v>
      </c>
      <c r="D3024" t="s">
        <v>1752</v>
      </c>
      <c r="E3024" t="s">
        <v>1757</v>
      </c>
      <c r="F3024">
        <v>1472338409</v>
      </c>
      <c r="G3024">
        <v>1468450409</v>
      </c>
      <c r="H3024" t="b">
        <v>0</v>
      </c>
      <c r="I3024">
        <v>62</v>
      </c>
      <c r="J3024" t="b">
        <v>1</v>
      </c>
      <c r="K3024" t="s">
        <v>1834</v>
      </c>
      <c r="L3024">
        <f>ROUND(C3024/B3024*100,0)</f>
        <v>101</v>
      </c>
      <c r="M3024">
        <f>IFERROR(ROUND(C3024/I3024,2),0)</f>
        <v>162.71</v>
      </c>
      <c r="N3024" t="s">
        <v>1841</v>
      </c>
      <c r="O3024" t="s">
        <v>1843</v>
      </c>
      <c r="P3024" s="10">
        <f t="shared" si="94"/>
        <v>42564.95380787037</v>
      </c>
      <c r="Q3024" s="10">
        <f t="shared" si="95"/>
        <v>42609.95380787037</v>
      </c>
    </row>
    <row r="3025" spans="1:17" hidden="1" x14ac:dyDescent="0.3">
      <c r="A3025" s="7">
        <v>3023</v>
      </c>
      <c r="B3025" s="3">
        <v>700</v>
      </c>
      <c r="C3025" s="5">
        <v>721</v>
      </c>
      <c r="D3025" t="s">
        <v>1752</v>
      </c>
      <c r="E3025" t="s">
        <v>1758</v>
      </c>
      <c r="F3025">
        <v>1434039186</v>
      </c>
      <c r="G3025">
        <v>1430151186</v>
      </c>
      <c r="H3025" t="b">
        <v>0</v>
      </c>
      <c r="I3025">
        <v>6</v>
      </c>
      <c r="J3025" t="b">
        <v>1</v>
      </c>
      <c r="K3025" t="s">
        <v>1834</v>
      </c>
      <c r="L3025">
        <f>ROUND(C3025/B3025*100,0)</f>
        <v>103</v>
      </c>
      <c r="M3025">
        <f>IFERROR(ROUND(C3025/I3025,2),0)</f>
        <v>120.17</v>
      </c>
      <c r="N3025" t="s">
        <v>1841</v>
      </c>
      <c r="O3025" t="s">
        <v>1843</v>
      </c>
      <c r="P3025" s="10">
        <f t="shared" si="94"/>
        <v>42121.675763888896</v>
      </c>
      <c r="Q3025" s="10">
        <f t="shared" si="95"/>
        <v>42166.675763888896</v>
      </c>
    </row>
    <row r="3026" spans="1:17" hidden="1" x14ac:dyDescent="0.3">
      <c r="A3026" s="7">
        <v>3024</v>
      </c>
      <c r="B3026" s="3">
        <v>5000</v>
      </c>
      <c r="C3026" s="5">
        <v>12321</v>
      </c>
      <c r="D3026" t="s">
        <v>1752</v>
      </c>
      <c r="E3026" t="s">
        <v>1757</v>
      </c>
      <c r="F3026">
        <v>1349567475</v>
      </c>
      <c r="G3026">
        <v>1346975475</v>
      </c>
      <c r="H3026" t="b">
        <v>0</v>
      </c>
      <c r="I3026">
        <v>182</v>
      </c>
      <c r="J3026" t="b">
        <v>1</v>
      </c>
      <c r="K3026" t="s">
        <v>1834</v>
      </c>
      <c r="L3026">
        <f>ROUND(C3026/B3026*100,0)</f>
        <v>246</v>
      </c>
      <c r="M3026">
        <f>IFERROR(ROUND(C3026/I3026,2),0)</f>
        <v>67.7</v>
      </c>
      <c r="N3026" t="s">
        <v>1841</v>
      </c>
      <c r="O3026" t="s">
        <v>1843</v>
      </c>
      <c r="P3026" s="10">
        <f t="shared" si="94"/>
        <v>41158.993923611109</v>
      </c>
      <c r="Q3026" s="10">
        <f t="shared" si="95"/>
        <v>41188.993923611109</v>
      </c>
    </row>
    <row r="3027" spans="1:17" hidden="1" x14ac:dyDescent="0.3">
      <c r="A3027" s="7">
        <v>3025</v>
      </c>
      <c r="B3027" s="3">
        <v>2500</v>
      </c>
      <c r="C3027" s="5">
        <v>7555</v>
      </c>
      <c r="D3027" t="s">
        <v>1752</v>
      </c>
      <c r="E3027" t="s">
        <v>1758</v>
      </c>
      <c r="F3027">
        <v>1401465600</v>
      </c>
      <c r="G3027">
        <v>1399032813</v>
      </c>
      <c r="H3027" t="b">
        <v>0</v>
      </c>
      <c r="I3027">
        <v>145</v>
      </c>
      <c r="J3027" t="b">
        <v>1</v>
      </c>
      <c r="K3027" t="s">
        <v>1834</v>
      </c>
      <c r="L3027">
        <f>ROUND(C3027/B3027*100,0)</f>
        <v>302</v>
      </c>
      <c r="M3027">
        <f>IFERROR(ROUND(C3027/I3027,2),0)</f>
        <v>52.1</v>
      </c>
      <c r="N3027" t="s">
        <v>1841</v>
      </c>
      <c r="O3027" t="s">
        <v>1843</v>
      </c>
      <c r="P3027" s="10">
        <f t="shared" si="94"/>
        <v>41761.509409722225</v>
      </c>
      <c r="Q3027" s="10">
        <f t="shared" si="95"/>
        <v>41789.666666666664</v>
      </c>
    </row>
    <row r="3028" spans="1:17" hidden="1" x14ac:dyDescent="0.3">
      <c r="A3028" s="7">
        <v>3026</v>
      </c>
      <c r="B3028" s="3">
        <v>900</v>
      </c>
      <c r="C3028" s="5">
        <v>1290</v>
      </c>
      <c r="D3028" t="s">
        <v>1752</v>
      </c>
      <c r="E3028" t="s">
        <v>1758</v>
      </c>
      <c r="F3028">
        <v>1488538892</v>
      </c>
      <c r="G3028">
        <v>1487329292</v>
      </c>
      <c r="H3028" t="b">
        <v>0</v>
      </c>
      <c r="I3028">
        <v>25</v>
      </c>
      <c r="J3028" t="b">
        <v>1</v>
      </c>
      <c r="K3028" t="s">
        <v>1834</v>
      </c>
      <c r="L3028">
        <f>ROUND(C3028/B3028*100,0)</f>
        <v>143</v>
      </c>
      <c r="M3028">
        <f>IFERROR(ROUND(C3028/I3028,2),0)</f>
        <v>51.6</v>
      </c>
      <c r="N3028" t="s">
        <v>1841</v>
      </c>
      <c r="O3028" t="s">
        <v>1843</v>
      </c>
      <c r="P3028" s="10">
        <f t="shared" si="94"/>
        <v>42783.459398148145</v>
      </c>
      <c r="Q3028" s="10">
        <f t="shared" si="95"/>
        <v>42797.459398148145</v>
      </c>
    </row>
    <row r="3029" spans="1:17" hidden="1" x14ac:dyDescent="0.3">
      <c r="A3029" s="7">
        <v>3027</v>
      </c>
      <c r="B3029" s="3">
        <v>40000</v>
      </c>
      <c r="C3029" s="5">
        <v>52576</v>
      </c>
      <c r="D3029" t="s">
        <v>1752</v>
      </c>
      <c r="E3029" t="s">
        <v>1757</v>
      </c>
      <c r="F3029">
        <v>1426866851</v>
      </c>
      <c r="G3029">
        <v>1424278451</v>
      </c>
      <c r="H3029" t="b">
        <v>0</v>
      </c>
      <c r="I3029">
        <v>320</v>
      </c>
      <c r="J3029" t="b">
        <v>1</v>
      </c>
      <c r="K3029" t="s">
        <v>1834</v>
      </c>
      <c r="L3029">
        <f>ROUND(C3029/B3029*100,0)</f>
        <v>131</v>
      </c>
      <c r="M3029">
        <f>IFERROR(ROUND(C3029/I3029,2),0)</f>
        <v>164.3</v>
      </c>
      <c r="N3029" t="s">
        <v>1841</v>
      </c>
      <c r="O3029" t="s">
        <v>1843</v>
      </c>
      <c r="P3029" s="10">
        <f t="shared" si="94"/>
        <v>42053.704293981486</v>
      </c>
      <c r="Q3029" s="10">
        <f t="shared" si="95"/>
        <v>42083.662627314814</v>
      </c>
    </row>
    <row r="3030" spans="1:17" hidden="1" x14ac:dyDescent="0.3">
      <c r="A3030" s="7">
        <v>3028</v>
      </c>
      <c r="B3030" s="3">
        <v>5000</v>
      </c>
      <c r="C3030" s="5">
        <v>8401</v>
      </c>
      <c r="D3030" t="s">
        <v>1752</v>
      </c>
      <c r="E3030" t="s">
        <v>1757</v>
      </c>
      <c r="F3030">
        <v>1471242025</v>
      </c>
      <c r="G3030">
        <v>1468650025</v>
      </c>
      <c r="H3030" t="b">
        <v>0</v>
      </c>
      <c r="I3030">
        <v>99</v>
      </c>
      <c r="J3030" t="b">
        <v>1</v>
      </c>
      <c r="K3030" t="s">
        <v>1834</v>
      </c>
      <c r="L3030">
        <f>ROUND(C3030/B3030*100,0)</f>
        <v>168</v>
      </c>
      <c r="M3030">
        <f>IFERROR(ROUND(C3030/I3030,2),0)</f>
        <v>84.86</v>
      </c>
      <c r="N3030" t="s">
        <v>1841</v>
      </c>
      <c r="O3030" t="s">
        <v>1843</v>
      </c>
      <c r="P3030" s="10">
        <f t="shared" si="94"/>
        <v>42567.264178240745</v>
      </c>
      <c r="Q3030" s="10">
        <f t="shared" si="95"/>
        <v>42597.264178240745</v>
      </c>
    </row>
    <row r="3031" spans="1:17" hidden="1" x14ac:dyDescent="0.3">
      <c r="A3031" s="7">
        <v>3029</v>
      </c>
      <c r="B3031" s="3">
        <v>30000</v>
      </c>
      <c r="C3031" s="5">
        <v>32903</v>
      </c>
      <c r="D3031" t="s">
        <v>1752</v>
      </c>
      <c r="E3031" t="s">
        <v>1757</v>
      </c>
      <c r="F3031">
        <v>1416285300</v>
      </c>
      <c r="G3031">
        <v>1413824447</v>
      </c>
      <c r="H3031" t="b">
        <v>0</v>
      </c>
      <c r="I3031">
        <v>348</v>
      </c>
      <c r="J3031" t="b">
        <v>1</v>
      </c>
      <c r="K3031" t="s">
        <v>1834</v>
      </c>
      <c r="L3031">
        <f>ROUND(C3031/B3031*100,0)</f>
        <v>110</v>
      </c>
      <c r="M3031">
        <f>IFERROR(ROUND(C3031/I3031,2),0)</f>
        <v>94.55</v>
      </c>
      <c r="N3031" t="s">
        <v>1841</v>
      </c>
      <c r="O3031" t="s">
        <v>1843</v>
      </c>
      <c r="P3031" s="10">
        <f t="shared" si="94"/>
        <v>41932.708877314813</v>
      </c>
      <c r="Q3031" s="10">
        <f t="shared" si="95"/>
        <v>41961.190972222219</v>
      </c>
    </row>
    <row r="3032" spans="1:17" hidden="1" x14ac:dyDescent="0.3">
      <c r="A3032" s="7">
        <v>3030</v>
      </c>
      <c r="B3032" s="3">
        <v>1750</v>
      </c>
      <c r="C3032" s="5">
        <v>1867</v>
      </c>
      <c r="D3032" t="s">
        <v>1752</v>
      </c>
      <c r="E3032" t="s">
        <v>1757</v>
      </c>
      <c r="F3032">
        <v>1442426171</v>
      </c>
      <c r="G3032">
        <v>1439834171</v>
      </c>
      <c r="H3032" t="b">
        <v>0</v>
      </c>
      <c r="I3032">
        <v>41</v>
      </c>
      <c r="J3032" t="b">
        <v>1</v>
      </c>
      <c r="K3032" t="s">
        <v>1834</v>
      </c>
      <c r="L3032">
        <f>ROUND(C3032/B3032*100,0)</f>
        <v>107</v>
      </c>
      <c r="M3032">
        <f>IFERROR(ROUND(C3032/I3032,2),0)</f>
        <v>45.54</v>
      </c>
      <c r="N3032" t="s">
        <v>1841</v>
      </c>
      <c r="O3032" t="s">
        <v>1843</v>
      </c>
      <c r="P3032" s="10">
        <f t="shared" si="94"/>
        <v>42233.747349537036</v>
      </c>
      <c r="Q3032" s="10">
        <f t="shared" si="95"/>
        <v>42263.747349537036</v>
      </c>
    </row>
    <row r="3033" spans="1:17" hidden="1" x14ac:dyDescent="0.3">
      <c r="A3033" s="7">
        <v>3031</v>
      </c>
      <c r="B3033" s="3">
        <v>1500</v>
      </c>
      <c r="C3033" s="5">
        <v>1500</v>
      </c>
      <c r="D3033" t="s">
        <v>1752</v>
      </c>
      <c r="E3033" t="s">
        <v>1757</v>
      </c>
      <c r="F3033">
        <v>1476479447</v>
      </c>
      <c r="G3033">
        <v>1471295447</v>
      </c>
      <c r="H3033" t="b">
        <v>0</v>
      </c>
      <c r="I3033">
        <v>29</v>
      </c>
      <c r="J3033" t="b">
        <v>1</v>
      </c>
      <c r="K3033" t="s">
        <v>1834</v>
      </c>
      <c r="L3033">
        <f>ROUND(C3033/B3033*100,0)</f>
        <v>100</v>
      </c>
      <c r="M3033">
        <f>IFERROR(ROUND(C3033/I3033,2),0)</f>
        <v>51.72</v>
      </c>
      <c r="N3033" t="s">
        <v>1841</v>
      </c>
      <c r="O3033" t="s">
        <v>1843</v>
      </c>
      <c r="P3033" s="10">
        <f t="shared" si="94"/>
        <v>42597.882488425923</v>
      </c>
      <c r="Q3033" s="10">
        <f t="shared" si="95"/>
        <v>42657.882488425923</v>
      </c>
    </row>
    <row r="3034" spans="1:17" hidden="1" x14ac:dyDescent="0.3">
      <c r="A3034" s="7">
        <v>3032</v>
      </c>
      <c r="B3034" s="3">
        <v>1000</v>
      </c>
      <c r="C3034" s="5">
        <v>1272</v>
      </c>
      <c r="D3034" t="s">
        <v>1752</v>
      </c>
      <c r="E3034" t="s">
        <v>1757</v>
      </c>
      <c r="F3034">
        <v>1441933459</v>
      </c>
      <c r="G3034">
        <v>1439341459</v>
      </c>
      <c r="H3034" t="b">
        <v>0</v>
      </c>
      <c r="I3034">
        <v>25</v>
      </c>
      <c r="J3034" t="b">
        <v>1</v>
      </c>
      <c r="K3034" t="s">
        <v>1834</v>
      </c>
      <c r="L3034">
        <f>ROUND(C3034/B3034*100,0)</f>
        <v>127</v>
      </c>
      <c r="M3034">
        <f>IFERROR(ROUND(C3034/I3034,2),0)</f>
        <v>50.88</v>
      </c>
      <c r="N3034" t="s">
        <v>1841</v>
      </c>
      <c r="O3034" t="s">
        <v>1843</v>
      </c>
      <c r="P3034" s="10">
        <f t="shared" si="94"/>
        <v>42228.044664351852</v>
      </c>
      <c r="Q3034" s="10">
        <f t="shared" si="95"/>
        <v>42258.044664351852</v>
      </c>
    </row>
    <row r="3035" spans="1:17" hidden="1" x14ac:dyDescent="0.3">
      <c r="A3035" s="7">
        <v>3033</v>
      </c>
      <c r="B3035" s="3">
        <v>3000</v>
      </c>
      <c r="C3035" s="5">
        <v>4396</v>
      </c>
      <c r="D3035" t="s">
        <v>1752</v>
      </c>
      <c r="E3035" t="s">
        <v>1757</v>
      </c>
      <c r="F3035">
        <v>1471487925</v>
      </c>
      <c r="G3035">
        <v>1468895925</v>
      </c>
      <c r="H3035" t="b">
        <v>0</v>
      </c>
      <c r="I3035">
        <v>23</v>
      </c>
      <c r="J3035" t="b">
        <v>1</v>
      </c>
      <c r="K3035" t="s">
        <v>1834</v>
      </c>
      <c r="L3035">
        <f>ROUND(C3035/B3035*100,0)</f>
        <v>147</v>
      </c>
      <c r="M3035">
        <f>IFERROR(ROUND(C3035/I3035,2),0)</f>
        <v>191.13</v>
      </c>
      <c r="N3035" t="s">
        <v>1841</v>
      </c>
      <c r="O3035" t="s">
        <v>1843</v>
      </c>
      <c r="P3035" s="10">
        <f t="shared" si="94"/>
        <v>42570.110243055555</v>
      </c>
      <c r="Q3035" s="10">
        <f t="shared" si="95"/>
        <v>42600.110243055555</v>
      </c>
    </row>
    <row r="3036" spans="1:17" hidden="1" x14ac:dyDescent="0.3">
      <c r="A3036" s="7">
        <v>3034</v>
      </c>
      <c r="B3036" s="3">
        <v>100000</v>
      </c>
      <c r="C3036" s="5">
        <v>112536</v>
      </c>
      <c r="D3036" t="s">
        <v>1752</v>
      </c>
      <c r="E3036" t="s">
        <v>1757</v>
      </c>
      <c r="F3036">
        <v>1477972740</v>
      </c>
      <c r="G3036">
        <v>1475326255</v>
      </c>
      <c r="H3036" t="b">
        <v>0</v>
      </c>
      <c r="I3036">
        <v>1260</v>
      </c>
      <c r="J3036" t="b">
        <v>1</v>
      </c>
      <c r="K3036" t="s">
        <v>1834</v>
      </c>
      <c r="L3036">
        <f>ROUND(C3036/B3036*100,0)</f>
        <v>113</v>
      </c>
      <c r="M3036">
        <f>IFERROR(ROUND(C3036/I3036,2),0)</f>
        <v>89.31</v>
      </c>
      <c r="N3036" t="s">
        <v>1841</v>
      </c>
      <c r="O3036" t="s">
        <v>1843</v>
      </c>
      <c r="P3036" s="10">
        <f t="shared" si="94"/>
        <v>42644.535358796296</v>
      </c>
      <c r="Q3036" s="10">
        <f t="shared" si="95"/>
        <v>42675.165972222225</v>
      </c>
    </row>
    <row r="3037" spans="1:17" hidden="1" x14ac:dyDescent="0.3">
      <c r="A3037" s="7">
        <v>3035</v>
      </c>
      <c r="B3037" s="3">
        <v>25000</v>
      </c>
      <c r="C3037" s="5">
        <v>27196.71</v>
      </c>
      <c r="D3037" t="s">
        <v>1752</v>
      </c>
      <c r="E3037" t="s">
        <v>1757</v>
      </c>
      <c r="F3037">
        <v>1367674009</v>
      </c>
      <c r="G3037">
        <v>1365082009</v>
      </c>
      <c r="H3037" t="b">
        <v>0</v>
      </c>
      <c r="I3037">
        <v>307</v>
      </c>
      <c r="J3037" t="b">
        <v>1</v>
      </c>
      <c r="K3037" t="s">
        <v>1834</v>
      </c>
      <c r="L3037">
        <f>ROUND(C3037/B3037*100,0)</f>
        <v>109</v>
      </c>
      <c r="M3037">
        <f>IFERROR(ROUND(C3037/I3037,2),0)</f>
        <v>88.59</v>
      </c>
      <c r="N3037" t="s">
        <v>1841</v>
      </c>
      <c r="O3037" t="s">
        <v>1843</v>
      </c>
      <c r="P3037" s="10">
        <f t="shared" si="94"/>
        <v>41368.560289351852</v>
      </c>
      <c r="Q3037" s="10">
        <f t="shared" si="95"/>
        <v>41398.560289351852</v>
      </c>
    </row>
    <row r="3038" spans="1:17" hidden="1" x14ac:dyDescent="0.3">
      <c r="A3038" s="7">
        <v>3036</v>
      </c>
      <c r="B3038" s="3">
        <v>25000</v>
      </c>
      <c r="C3038" s="5">
        <v>31683</v>
      </c>
      <c r="D3038" t="s">
        <v>1752</v>
      </c>
      <c r="E3038" t="s">
        <v>1757</v>
      </c>
      <c r="F3038">
        <v>1376654340</v>
      </c>
      <c r="G3038">
        <v>1373568644</v>
      </c>
      <c r="H3038" t="b">
        <v>0</v>
      </c>
      <c r="I3038">
        <v>329</v>
      </c>
      <c r="J3038" t="b">
        <v>1</v>
      </c>
      <c r="K3038" t="s">
        <v>1834</v>
      </c>
      <c r="L3038">
        <f>ROUND(C3038/B3038*100,0)</f>
        <v>127</v>
      </c>
      <c r="M3038">
        <f>IFERROR(ROUND(C3038/I3038,2),0)</f>
        <v>96.3</v>
      </c>
      <c r="N3038" t="s">
        <v>1841</v>
      </c>
      <c r="O3038" t="s">
        <v>1843</v>
      </c>
      <c r="P3038" s="10">
        <f t="shared" si="94"/>
        <v>41466.785231481481</v>
      </c>
      <c r="Q3038" s="10">
        <f t="shared" si="95"/>
        <v>41502.499305555553</v>
      </c>
    </row>
    <row r="3039" spans="1:17" hidden="1" x14ac:dyDescent="0.3">
      <c r="A3039" s="7">
        <v>3037</v>
      </c>
      <c r="B3039" s="3">
        <v>500</v>
      </c>
      <c r="C3039" s="5">
        <v>1066</v>
      </c>
      <c r="D3039" t="s">
        <v>1752</v>
      </c>
      <c r="E3039" t="s">
        <v>1757</v>
      </c>
      <c r="F3039">
        <v>1285995540</v>
      </c>
      <c r="G3039">
        <v>1279574773</v>
      </c>
      <c r="H3039" t="b">
        <v>0</v>
      </c>
      <c r="I3039">
        <v>32</v>
      </c>
      <c r="J3039" t="b">
        <v>1</v>
      </c>
      <c r="K3039" t="s">
        <v>1834</v>
      </c>
      <c r="L3039">
        <f>ROUND(C3039/B3039*100,0)</f>
        <v>213</v>
      </c>
      <c r="M3039">
        <f>IFERROR(ROUND(C3039/I3039,2),0)</f>
        <v>33.31</v>
      </c>
      <c r="N3039" t="s">
        <v>1841</v>
      </c>
      <c r="O3039" t="s">
        <v>1843</v>
      </c>
      <c r="P3039" s="10">
        <f t="shared" si="94"/>
        <v>40378.893206018518</v>
      </c>
      <c r="Q3039" s="10">
        <f t="shared" si="95"/>
        <v>40453.207638888889</v>
      </c>
    </row>
    <row r="3040" spans="1:17" hidden="1" x14ac:dyDescent="0.3">
      <c r="A3040" s="7">
        <v>3038</v>
      </c>
      <c r="B3040" s="3">
        <v>1000</v>
      </c>
      <c r="C3040" s="5">
        <v>1005</v>
      </c>
      <c r="D3040" t="s">
        <v>1752</v>
      </c>
      <c r="E3040" t="s">
        <v>1757</v>
      </c>
      <c r="F3040">
        <v>1457071397</v>
      </c>
      <c r="G3040">
        <v>1451887397</v>
      </c>
      <c r="H3040" t="b">
        <v>0</v>
      </c>
      <c r="I3040">
        <v>27</v>
      </c>
      <c r="J3040" t="b">
        <v>1</v>
      </c>
      <c r="K3040" t="s">
        <v>1834</v>
      </c>
      <c r="L3040">
        <f>ROUND(C3040/B3040*100,0)</f>
        <v>101</v>
      </c>
      <c r="M3040">
        <f>IFERROR(ROUND(C3040/I3040,2),0)</f>
        <v>37.22</v>
      </c>
      <c r="N3040" t="s">
        <v>1841</v>
      </c>
      <c r="O3040" t="s">
        <v>1843</v>
      </c>
      <c r="P3040" s="10">
        <f t="shared" si="94"/>
        <v>42373.252280092594</v>
      </c>
      <c r="Q3040" s="10">
        <f t="shared" si="95"/>
        <v>42433.252280092594</v>
      </c>
    </row>
    <row r="3041" spans="1:17" hidden="1" x14ac:dyDescent="0.3">
      <c r="A3041" s="7">
        <v>3039</v>
      </c>
      <c r="B3041" s="3">
        <v>20000</v>
      </c>
      <c r="C3041" s="5">
        <v>21742.78</v>
      </c>
      <c r="D3041" t="s">
        <v>1752</v>
      </c>
      <c r="E3041" t="s">
        <v>1757</v>
      </c>
      <c r="F3041">
        <v>1388303940</v>
      </c>
      <c r="G3041">
        <v>1386011038</v>
      </c>
      <c r="H3041" t="b">
        <v>0</v>
      </c>
      <c r="I3041">
        <v>236</v>
      </c>
      <c r="J3041" t="b">
        <v>1</v>
      </c>
      <c r="K3041" t="s">
        <v>1834</v>
      </c>
      <c r="L3041">
        <f>ROUND(C3041/B3041*100,0)</f>
        <v>109</v>
      </c>
      <c r="M3041">
        <f>IFERROR(ROUND(C3041/I3041,2),0)</f>
        <v>92.13</v>
      </c>
      <c r="N3041" t="s">
        <v>1841</v>
      </c>
      <c r="O3041" t="s">
        <v>1843</v>
      </c>
      <c r="P3041" s="10">
        <f t="shared" si="94"/>
        <v>41610.794421296298</v>
      </c>
      <c r="Q3041" s="10">
        <f t="shared" si="95"/>
        <v>41637.332638888889</v>
      </c>
    </row>
    <row r="3042" spans="1:17" hidden="1" x14ac:dyDescent="0.3">
      <c r="A3042" s="7">
        <v>3040</v>
      </c>
      <c r="B3042" s="3">
        <v>3000</v>
      </c>
      <c r="C3042" s="5">
        <v>3225</v>
      </c>
      <c r="D3042" t="s">
        <v>1752</v>
      </c>
      <c r="E3042" t="s">
        <v>1757</v>
      </c>
      <c r="F3042">
        <v>1435359600</v>
      </c>
      <c r="G3042">
        <v>1434999621</v>
      </c>
      <c r="H3042" t="b">
        <v>0</v>
      </c>
      <c r="I3042">
        <v>42</v>
      </c>
      <c r="J3042" t="b">
        <v>1</v>
      </c>
      <c r="K3042" t="s">
        <v>1834</v>
      </c>
      <c r="L3042">
        <f>ROUND(C3042/B3042*100,0)</f>
        <v>108</v>
      </c>
      <c r="M3042">
        <f>IFERROR(ROUND(C3042/I3042,2),0)</f>
        <v>76.790000000000006</v>
      </c>
      <c r="N3042" t="s">
        <v>1841</v>
      </c>
      <c r="O3042" t="s">
        <v>1843</v>
      </c>
      <c r="P3042" s="10">
        <f t="shared" si="94"/>
        <v>42177.791909722218</v>
      </c>
      <c r="Q3042" s="10">
        <f t="shared" si="95"/>
        <v>42181.958333333328</v>
      </c>
    </row>
    <row r="3043" spans="1:17" hidden="1" x14ac:dyDescent="0.3">
      <c r="A3043" s="7">
        <v>3041</v>
      </c>
      <c r="B3043" s="3">
        <v>8300</v>
      </c>
      <c r="C3043" s="5">
        <v>9170</v>
      </c>
      <c r="D3043" t="s">
        <v>1752</v>
      </c>
      <c r="E3043" t="s">
        <v>1757</v>
      </c>
      <c r="F3043">
        <v>1453323048</v>
      </c>
      <c r="G3043">
        <v>1450731048</v>
      </c>
      <c r="H3043" t="b">
        <v>0</v>
      </c>
      <c r="I3043">
        <v>95</v>
      </c>
      <c r="J3043" t="b">
        <v>1</v>
      </c>
      <c r="K3043" t="s">
        <v>1834</v>
      </c>
      <c r="L3043">
        <f>ROUND(C3043/B3043*100,0)</f>
        <v>110</v>
      </c>
      <c r="M3043">
        <f>IFERROR(ROUND(C3043/I3043,2),0)</f>
        <v>96.53</v>
      </c>
      <c r="N3043" t="s">
        <v>1841</v>
      </c>
      <c r="O3043" t="s">
        <v>1843</v>
      </c>
      <c r="P3043" s="10">
        <f t="shared" si="94"/>
        <v>42359.868611111116</v>
      </c>
      <c r="Q3043" s="10">
        <f t="shared" si="95"/>
        <v>42389.868611111116</v>
      </c>
    </row>
    <row r="3044" spans="1:17" hidden="1" x14ac:dyDescent="0.3">
      <c r="A3044" s="7">
        <v>3042</v>
      </c>
      <c r="B3044" s="3">
        <v>1500</v>
      </c>
      <c r="C3044" s="5">
        <v>1920</v>
      </c>
      <c r="D3044" t="s">
        <v>1752</v>
      </c>
      <c r="E3044" t="s">
        <v>1758</v>
      </c>
      <c r="F3044">
        <v>1444149047</v>
      </c>
      <c r="G3044">
        <v>1441557047</v>
      </c>
      <c r="H3044" t="b">
        <v>0</v>
      </c>
      <c r="I3044">
        <v>37</v>
      </c>
      <c r="J3044" t="b">
        <v>1</v>
      </c>
      <c r="K3044" t="s">
        <v>1834</v>
      </c>
      <c r="L3044">
        <f>ROUND(C3044/B3044*100,0)</f>
        <v>128</v>
      </c>
      <c r="M3044">
        <f>IFERROR(ROUND(C3044/I3044,2),0)</f>
        <v>51.89</v>
      </c>
      <c r="N3044" t="s">
        <v>1841</v>
      </c>
      <c r="O3044" t="s">
        <v>1843</v>
      </c>
      <c r="P3044" s="10">
        <f t="shared" si="94"/>
        <v>42253.688043981485</v>
      </c>
      <c r="Q3044" s="10">
        <f t="shared" si="95"/>
        <v>42283.688043981485</v>
      </c>
    </row>
    <row r="3045" spans="1:17" hidden="1" x14ac:dyDescent="0.3">
      <c r="A3045" s="7">
        <v>3043</v>
      </c>
      <c r="B3045" s="3">
        <v>15000</v>
      </c>
      <c r="C3045" s="5">
        <v>16501</v>
      </c>
      <c r="D3045" t="s">
        <v>1752</v>
      </c>
      <c r="E3045" t="s">
        <v>1762</v>
      </c>
      <c r="F3045">
        <v>1429152600</v>
      </c>
      <c r="G3045">
        <v>1426815699</v>
      </c>
      <c r="H3045" t="b">
        <v>0</v>
      </c>
      <c r="I3045">
        <v>128</v>
      </c>
      <c r="J3045" t="b">
        <v>1</v>
      </c>
      <c r="K3045" t="s">
        <v>1834</v>
      </c>
      <c r="L3045">
        <f>ROUND(C3045/B3045*100,0)</f>
        <v>110</v>
      </c>
      <c r="M3045">
        <f>IFERROR(ROUND(C3045/I3045,2),0)</f>
        <v>128.91</v>
      </c>
      <c r="N3045" t="s">
        <v>1841</v>
      </c>
      <c r="O3045" t="s">
        <v>1843</v>
      </c>
      <c r="P3045" s="10">
        <f t="shared" si="94"/>
        <v>42083.070590277777</v>
      </c>
      <c r="Q3045" s="10">
        <f t="shared" si="95"/>
        <v>42110.118055555555</v>
      </c>
    </row>
    <row r="3046" spans="1:17" hidden="1" x14ac:dyDescent="0.3">
      <c r="A3046" s="7">
        <v>3044</v>
      </c>
      <c r="B3046" s="3">
        <v>12000</v>
      </c>
      <c r="C3046" s="5">
        <v>13121</v>
      </c>
      <c r="D3046" t="s">
        <v>1752</v>
      </c>
      <c r="E3046" t="s">
        <v>1757</v>
      </c>
      <c r="F3046">
        <v>1454433998</v>
      </c>
      <c r="G3046">
        <v>1453137998</v>
      </c>
      <c r="H3046" t="b">
        <v>0</v>
      </c>
      <c r="I3046">
        <v>156</v>
      </c>
      <c r="J3046" t="b">
        <v>1</v>
      </c>
      <c r="K3046" t="s">
        <v>1834</v>
      </c>
      <c r="L3046">
        <f>ROUND(C3046/B3046*100,0)</f>
        <v>109</v>
      </c>
      <c r="M3046">
        <f>IFERROR(ROUND(C3046/I3046,2),0)</f>
        <v>84.11</v>
      </c>
      <c r="N3046" t="s">
        <v>1841</v>
      </c>
      <c r="O3046" t="s">
        <v>1843</v>
      </c>
      <c r="P3046" s="10">
        <f t="shared" si="94"/>
        <v>42387.7268287037</v>
      </c>
      <c r="Q3046" s="10">
        <f t="shared" si="95"/>
        <v>42402.7268287037</v>
      </c>
    </row>
    <row r="3047" spans="1:17" hidden="1" x14ac:dyDescent="0.3">
      <c r="A3047" s="7">
        <v>3045</v>
      </c>
      <c r="B3047" s="3">
        <v>4000</v>
      </c>
      <c r="C3047" s="5">
        <v>5308.26</v>
      </c>
      <c r="D3047" t="s">
        <v>1752</v>
      </c>
      <c r="E3047" t="s">
        <v>1757</v>
      </c>
      <c r="F3047">
        <v>1408679055</v>
      </c>
      <c r="G3047">
        <v>1406087055</v>
      </c>
      <c r="H3047" t="b">
        <v>0</v>
      </c>
      <c r="I3047">
        <v>64</v>
      </c>
      <c r="J3047" t="b">
        <v>1</v>
      </c>
      <c r="K3047" t="s">
        <v>1834</v>
      </c>
      <c r="L3047">
        <f>ROUND(C3047/B3047*100,0)</f>
        <v>133</v>
      </c>
      <c r="M3047">
        <f>IFERROR(ROUND(C3047/I3047,2),0)</f>
        <v>82.94</v>
      </c>
      <c r="N3047" t="s">
        <v>1841</v>
      </c>
      <c r="O3047" t="s">
        <v>1843</v>
      </c>
      <c r="P3047" s="10">
        <f t="shared" si="94"/>
        <v>41843.155729166669</v>
      </c>
      <c r="Q3047" s="10">
        <f t="shared" si="95"/>
        <v>41873.155729166669</v>
      </c>
    </row>
    <row r="3048" spans="1:17" hidden="1" x14ac:dyDescent="0.3">
      <c r="A3048" s="7">
        <v>3046</v>
      </c>
      <c r="B3048" s="3">
        <v>7900</v>
      </c>
      <c r="C3048" s="5">
        <v>15077</v>
      </c>
      <c r="D3048" t="s">
        <v>1752</v>
      </c>
      <c r="E3048" t="s">
        <v>1757</v>
      </c>
      <c r="F3048">
        <v>1410324720</v>
      </c>
      <c r="G3048">
        <v>1407784586</v>
      </c>
      <c r="H3048" t="b">
        <v>0</v>
      </c>
      <c r="I3048">
        <v>58</v>
      </c>
      <c r="J3048" t="b">
        <v>1</v>
      </c>
      <c r="K3048" t="s">
        <v>1834</v>
      </c>
      <c r="L3048">
        <f>ROUND(C3048/B3048*100,0)</f>
        <v>191</v>
      </c>
      <c r="M3048">
        <f>IFERROR(ROUND(C3048/I3048,2),0)</f>
        <v>259.95</v>
      </c>
      <c r="N3048" t="s">
        <v>1841</v>
      </c>
      <c r="O3048" t="s">
        <v>1843</v>
      </c>
      <c r="P3048" s="10">
        <f t="shared" si="94"/>
        <v>41862.803078703706</v>
      </c>
      <c r="Q3048" s="10">
        <f t="shared" si="95"/>
        <v>41892.202777777777</v>
      </c>
    </row>
    <row r="3049" spans="1:17" hidden="1" x14ac:dyDescent="0.3">
      <c r="A3049" s="7">
        <v>3047</v>
      </c>
      <c r="B3049" s="3">
        <v>500</v>
      </c>
      <c r="C3049" s="5">
        <v>745</v>
      </c>
      <c r="D3049" t="s">
        <v>1752</v>
      </c>
      <c r="E3049" t="s">
        <v>1757</v>
      </c>
      <c r="F3049">
        <v>1461762960</v>
      </c>
      <c r="G3049">
        <v>1457999054</v>
      </c>
      <c r="H3049" t="b">
        <v>0</v>
      </c>
      <c r="I3049">
        <v>20</v>
      </c>
      <c r="J3049" t="b">
        <v>1</v>
      </c>
      <c r="K3049" t="s">
        <v>1834</v>
      </c>
      <c r="L3049">
        <f>ROUND(C3049/B3049*100,0)</f>
        <v>149</v>
      </c>
      <c r="M3049">
        <f>IFERROR(ROUND(C3049/I3049,2),0)</f>
        <v>37.25</v>
      </c>
      <c r="N3049" t="s">
        <v>1841</v>
      </c>
      <c r="O3049" t="s">
        <v>1843</v>
      </c>
      <c r="P3049" s="10">
        <f t="shared" si="94"/>
        <v>42443.989050925928</v>
      </c>
      <c r="Q3049" s="10">
        <f t="shared" si="95"/>
        <v>42487.552777777775</v>
      </c>
    </row>
    <row r="3050" spans="1:17" hidden="1" x14ac:dyDescent="0.3">
      <c r="A3050" s="7">
        <v>3048</v>
      </c>
      <c r="B3050" s="3">
        <v>5000</v>
      </c>
      <c r="C3050" s="5">
        <v>8320</v>
      </c>
      <c r="D3050" t="s">
        <v>1752</v>
      </c>
      <c r="E3050" t="s">
        <v>1757</v>
      </c>
      <c r="F3050">
        <v>1420060920</v>
      </c>
      <c r="G3050">
        <v>1417556262</v>
      </c>
      <c r="H3050" t="b">
        <v>0</v>
      </c>
      <c r="I3050">
        <v>47</v>
      </c>
      <c r="J3050" t="b">
        <v>1</v>
      </c>
      <c r="K3050" t="s">
        <v>1834</v>
      </c>
      <c r="L3050">
        <f>ROUND(C3050/B3050*100,0)</f>
        <v>166</v>
      </c>
      <c r="M3050">
        <f>IFERROR(ROUND(C3050/I3050,2),0)</f>
        <v>177.02</v>
      </c>
      <c r="N3050" t="s">
        <v>1841</v>
      </c>
      <c r="O3050" t="s">
        <v>1843</v>
      </c>
      <c r="P3050" s="10">
        <f t="shared" si="94"/>
        <v>41975.901180555549</v>
      </c>
      <c r="Q3050" s="10">
        <f t="shared" si="95"/>
        <v>42004.890277777777</v>
      </c>
    </row>
    <row r="3051" spans="1:17" hidden="1" x14ac:dyDescent="0.3">
      <c r="A3051" s="7">
        <v>3049</v>
      </c>
      <c r="B3051" s="3">
        <v>3750</v>
      </c>
      <c r="C3051" s="5">
        <v>4000</v>
      </c>
      <c r="D3051" t="s">
        <v>1752</v>
      </c>
      <c r="E3051" t="s">
        <v>1757</v>
      </c>
      <c r="F3051">
        <v>1434241255</v>
      </c>
      <c r="G3051">
        <v>1431649255</v>
      </c>
      <c r="H3051" t="b">
        <v>0</v>
      </c>
      <c r="I3051">
        <v>54</v>
      </c>
      <c r="J3051" t="b">
        <v>1</v>
      </c>
      <c r="K3051" t="s">
        <v>1834</v>
      </c>
      <c r="L3051">
        <f>ROUND(C3051/B3051*100,0)</f>
        <v>107</v>
      </c>
      <c r="M3051">
        <f>IFERROR(ROUND(C3051/I3051,2),0)</f>
        <v>74.069999999999993</v>
      </c>
      <c r="N3051" t="s">
        <v>1841</v>
      </c>
      <c r="O3051" t="s">
        <v>1843</v>
      </c>
      <c r="P3051" s="10">
        <f t="shared" si="94"/>
        <v>42139.014525462961</v>
      </c>
      <c r="Q3051" s="10">
        <f t="shared" si="95"/>
        <v>42169.014525462961</v>
      </c>
    </row>
    <row r="3052" spans="1:17" hidden="1" x14ac:dyDescent="0.3">
      <c r="A3052" s="7">
        <v>3050</v>
      </c>
      <c r="B3052" s="3">
        <v>600</v>
      </c>
      <c r="C3052" s="5">
        <v>636</v>
      </c>
      <c r="D3052" t="s">
        <v>1752</v>
      </c>
      <c r="E3052" t="s">
        <v>1757</v>
      </c>
      <c r="F3052">
        <v>1462420960</v>
      </c>
      <c r="G3052">
        <v>1459828960</v>
      </c>
      <c r="H3052" t="b">
        <v>0</v>
      </c>
      <c r="I3052">
        <v>9</v>
      </c>
      <c r="J3052" t="b">
        <v>1</v>
      </c>
      <c r="K3052" t="s">
        <v>1834</v>
      </c>
      <c r="L3052">
        <f>ROUND(C3052/B3052*100,0)</f>
        <v>106</v>
      </c>
      <c r="M3052">
        <f>IFERROR(ROUND(C3052/I3052,2),0)</f>
        <v>70.67</v>
      </c>
      <c r="N3052" t="s">
        <v>1841</v>
      </c>
      <c r="O3052" t="s">
        <v>1843</v>
      </c>
      <c r="P3052" s="10">
        <f t="shared" si="94"/>
        <v>42465.16851851852</v>
      </c>
      <c r="Q3052" s="10">
        <f t="shared" si="95"/>
        <v>42495.16851851852</v>
      </c>
    </row>
    <row r="3053" spans="1:17" hidden="1" x14ac:dyDescent="0.3">
      <c r="A3053" s="7">
        <v>3051</v>
      </c>
      <c r="B3053" s="3">
        <v>3500</v>
      </c>
      <c r="C3053" s="5">
        <v>827</v>
      </c>
      <c r="D3053" t="s">
        <v>1754</v>
      </c>
      <c r="E3053" t="s">
        <v>1758</v>
      </c>
      <c r="F3053">
        <v>1486547945</v>
      </c>
      <c r="G3053">
        <v>1483955945</v>
      </c>
      <c r="H3053" t="b">
        <v>1</v>
      </c>
      <c r="I3053">
        <v>35</v>
      </c>
      <c r="J3053" t="b">
        <v>0</v>
      </c>
      <c r="K3053" t="s">
        <v>1834</v>
      </c>
      <c r="L3053">
        <f>ROUND(C3053/B3053*100,0)</f>
        <v>24</v>
      </c>
      <c r="M3053">
        <f>IFERROR(ROUND(C3053/I3053,2),0)</f>
        <v>23.63</v>
      </c>
      <c r="N3053" t="s">
        <v>1841</v>
      </c>
      <c r="O3053" t="s">
        <v>1843</v>
      </c>
      <c r="P3053" s="10">
        <f t="shared" si="94"/>
        <v>42744.416030092587</v>
      </c>
      <c r="Q3053" s="10">
        <f t="shared" si="95"/>
        <v>42774.416030092587</v>
      </c>
    </row>
    <row r="3054" spans="1:17" hidden="1" x14ac:dyDescent="0.3">
      <c r="A3054" s="7">
        <v>3052</v>
      </c>
      <c r="B3054" s="3">
        <v>50000</v>
      </c>
      <c r="C3054" s="5">
        <v>75</v>
      </c>
      <c r="D3054" t="s">
        <v>1754</v>
      </c>
      <c r="E3054" t="s">
        <v>1757</v>
      </c>
      <c r="F3054">
        <v>1432828740</v>
      </c>
      <c r="G3054">
        <v>1430237094</v>
      </c>
      <c r="H3054" t="b">
        <v>0</v>
      </c>
      <c r="I3054">
        <v>2</v>
      </c>
      <c r="J3054" t="b">
        <v>0</v>
      </c>
      <c r="K3054" t="s">
        <v>1834</v>
      </c>
      <c r="L3054">
        <f>ROUND(C3054/B3054*100,0)</f>
        <v>0</v>
      </c>
      <c r="M3054">
        <f>IFERROR(ROUND(C3054/I3054,2),0)</f>
        <v>37.5</v>
      </c>
      <c r="N3054" t="s">
        <v>1841</v>
      </c>
      <c r="O3054" t="s">
        <v>1843</v>
      </c>
      <c r="P3054" s="10">
        <f t="shared" si="94"/>
        <v>42122.670069444444</v>
      </c>
      <c r="Q3054" s="10">
        <f t="shared" si="95"/>
        <v>42152.665972222225</v>
      </c>
    </row>
    <row r="3055" spans="1:17" hidden="1" x14ac:dyDescent="0.3">
      <c r="A3055" s="7">
        <v>3053</v>
      </c>
      <c r="B3055" s="3">
        <v>10000</v>
      </c>
      <c r="C3055" s="5">
        <v>40</v>
      </c>
      <c r="D3055" t="s">
        <v>1754</v>
      </c>
      <c r="E3055" t="s">
        <v>1757</v>
      </c>
      <c r="F3055">
        <v>1412222340</v>
      </c>
      <c r="G3055">
        <v>1407781013</v>
      </c>
      <c r="H3055" t="b">
        <v>0</v>
      </c>
      <c r="I3055">
        <v>3</v>
      </c>
      <c r="J3055" t="b">
        <v>0</v>
      </c>
      <c r="K3055" t="s">
        <v>1834</v>
      </c>
      <c r="L3055">
        <f>ROUND(C3055/B3055*100,0)</f>
        <v>0</v>
      </c>
      <c r="M3055">
        <f>IFERROR(ROUND(C3055/I3055,2),0)</f>
        <v>13.33</v>
      </c>
      <c r="N3055" t="s">
        <v>1841</v>
      </c>
      <c r="O3055" t="s">
        <v>1843</v>
      </c>
      <c r="P3055" s="10">
        <f t="shared" si="94"/>
        <v>41862.761724537035</v>
      </c>
      <c r="Q3055" s="10">
        <f t="shared" si="95"/>
        <v>41914.165972222225</v>
      </c>
    </row>
    <row r="3056" spans="1:17" hidden="1" x14ac:dyDescent="0.3">
      <c r="A3056" s="7">
        <v>3054</v>
      </c>
      <c r="B3056" s="3">
        <v>300</v>
      </c>
      <c r="C3056" s="5">
        <v>0</v>
      </c>
      <c r="D3056" t="s">
        <v>1754</v>
      </c>
      <c r="E3056" t="s">
        <v>1757</v>
      </c>
      <c r="F3056">
        <v>1425258240</v>
      </c>
      <c r="G3056">
        <v>1422043154</v>
      </c>
      <c r="H3056" t="b">
        <v>0</v>
      </c>
      <c r="I3056">
        <v>0</v>
      </c>
      <c r="J3056" t="b">
        <v>0</v>
      </c>
      <c r="K3056" t="s">
        <v>1834</v>
      </c>
      <c r="L3056">
        <f>ROUND(C3056/B3056*100,0)</f>
        <v>0</v>
      </c>
      <c r="M3056">
        <f>IFERROR(ROUND(C3056/I3056,2),0)</f>
        <v>0</v>
      </c>
      <c r="N3056" t="s">
        <v>1841</v>
      </c>
      <c r="O3056" t="s">
        <v>1843</v>
      </c>
      <c r="P3056" s="10">
        <f t="shared" si="94"/>
        <v>42027.832800925928</v>
      </c>
      <c r="Q3056" s="10">
        <f t="shared" si="95"/>
        <v>42065.044444444444</v>
      </c>
    </row>
    <row r="3057" spans="1:17" hidden="1" x14ac:dyDescent="0.3">
      <c r="A3057" s="7">
        <v>3055</v>
      </c>
      <c r="B3057" s="3">
        <v>20000</v>
      </c>
      <c r="C3057" s="5">
        <v>1</v>
      </c>
      <c r="D3057" t="s">
        <v>1754</v>
      </c>
      <c r="E3057" t="s">
        <v>1757</v>
      </c>
      <c r="F3057">
        <v>1420844390</v>
      </c>
      <c r="G3057">
        <v>1415660390</v>
      </c>
      <c r="H3057" t="b">
        <v>0</v>
      </c>
      <c r="I3057">
        <v>1</v>
      </c>
      <c r="J3057" t="b">
        <v>0</v>
      </c>
      <c r="K3057" t="s">
        <v>1834</v>
      </c>
      <c r="L3057">
        <f>ROUND(C3057/B3057*100,0)</f>
        <v>0</v>
      </c>
      <c r="M3057">
        <f>IFERROR(ROUND(C3057/I3057,2),0)</f>
        <v>1</v>
      </c>
      <c r="N3057" t="s">
        <v>1841</v>
      </c>
      <c r="O3057" t="s">
        <v>1843</v>
      </c>
      <c r="P3057" s="10">
        <f t="shared" si="94"/>
        <v>41953.95821759259</v>
      </c>
      <c r="Q3057" s="10">
        <f t="shared" si="95"/>
        <v>42013.95821759259</v>
      </c>
    </row>
    <row r="3058" spans="1:17" hidden="1" x14ac:dyDescent="0.3">
      <c r="A3058" s="7">
        <v>3056</v>
      </c>
      <c r="B3058" s="3">
        <v>25000</v>
      </c>
      <c r="C3058" s="5">
        <v>0</v>
      </c>
      <c r="D3058" t="s">
        <v>1754</v>
      </c>
      <c r="E3058" t="s">
        <v>1757</v>
      </c>
      <c r="F3058">
        <v>1412003784</v>
      </c>
      <c r="G3058">
        <v>1406819784</v>
      </c>
      <c r="H3058" t="b">
        <v>0</v>
      </c>
      <c r="I3058">
        <v>0</v>
      </c>
      <c r="J3058" t="b">
        <v>0</v>
      </c>
      <c r="K3058" t="s">
        <v>1834</v>
      </c>
      <c r="L3058">
        <f>ROUND(C3058/B3058*100,0)</f>
        <v>0</v>
      </c>
      <c r="M3058">
        <f>IFERROR(ROUND(C3058/I3058,2),0)</f>
        <v>0</v>
      </c>
      <c r="N3058" t="s">
        <v>1841</v>
      </c>
      <c r="O3058" t="s">
        <v>1843</v>
      </c>
      <c r="P3058" s="10">
        <f t="shared" si="94"/>
        <v>41851.636388888888</v>
      </c>
      <c r="Q3058" s="10">
        <f t="shared" si="95"/>
        <v>41911.636388888888</v>
      </c>
    </row>
    <row r="3059" spans="1:17" hidden="1" x14ac:dyDescent="0.3">
      <c r="A3059" s="7">
        <v>3057</v>
      </c>
      <c r="B3059" s="3">
        <v>50000</v>
      </c>
      <c r="C3059" s="5">
        <v>0</v>
      </c>
      <c r="D3059" t="s">
        <v>1754</v>
      </c>
      <c r="E3059" t="s">
        <v>1758</v>
      </c>
      <c r="F3059">
        <v>1459694211</v>
      </c>
      <c r="G3059">
        <v>1457105811</v>
      </c>
      <c r="H3059" t="b">
        <v>0</v>
      </c>
      <c r="I3059">
        <v>0</v>
      </c>
      <c r="J3059" t="b">
        <v>0</v>
      </c>
      <c r="K3059" t="s">
        <v>1834</v>
      </c>
      <c r="L3059">
        <f>ROUND(C3059/B3059*100,0)</f>
        <v>0</v>
      </c>
      <c r="M3059">
        <f>IFERROR(ROUND(C3059/I3059,2),0)</f>
        <v>0</v>
      </c>
      <c r="N3059" t="s">
        <v>1841</v>
      </c>
      <c r="O3059" t="s">
        <v>1843</v>
      </c>
      <c r="P3059" s="10">
        <f t="shared" si="94"/>
        <v>42433.650590277779</v>
      </c>
      <c r="Q3059" s="10">
        <f t="shared" si="95"/>
        <v>42463.608923611115</v>
      </c>
    </row>
    <row r="3060" spans="1:17" hidden="1" x14ac:dyDescent="0.3">
      <c r="A3060" s="7">
        <v>3058</v>
      </c>
      <c r="B3060" s="3">
        <v>18000</v>
      </c>
      <c r="C3060" s="5">
        <v>3</v>
      </c>
      <c r="D3060" t="s">
        <v>1754</v>
      </c>
      <c r="E3060" t="s">
        <v>1770</v>
      </c>
      <c r="F3060">
        <v>1463734740</v>
      </c>
      <c r="G3060">
        <v>1459414740</v>
      </c>
      <c r="H3060" t="b">
        <v>0</v>
      </c>
      <c r="I3060">
        <v>3</v>
      </c>
      <c r="J3060" t="b">
        <v>0</v>
      </c>
      <c r="K3060" t="s">
        <v>1834</v>
      </c>
      <c r="L3060">
        <f>ROUND(C3060/B3060*100,0)</f>
        <v>0</v>
      </c>
      <c r="M3060">
        <f>IFERROR(ROUND(C3060/I3060,2),0)</f>
        <v>1</v>
      </c>
      <c r="N3060" t="s">
        <v>1841</v>
      </c>
      <c r="O3060" t="s">
        <v>1843</v>
      </c>
      <c r="P3060" s="10">
        <f t="shared" si="94"/>
        <v>42460.374305555553</v>
      </c>
      <c r="Q3060" s="10">
        <f t="shared" si="95"/>
        <v>42510.374305555553</v>
      </c>
    </row>
    <row r="3061" spans="1:17" hidden="1" x14ac:dyDescent="0.3">
      <c r="A3061" s="7">
        <v>3059</v>
      </c>
      <c r="B3061" s="3">
        <v>15000</v>
      </c>
      <c r="C3061" s="5">
        <v>451</v>
      </c>
      <c r="D3061" t="s">
        <v>1754</v>
      </c>
      <c r="E3061" t="s">
        <v>1757</v>
      </c>
      <c r="F3061">
        <v>1407536846</v>
      </c>
      <c r="G3061">
        <v>1404944846</v>
      </c>
      <c r="H3061" t="b">
        <v>0</v>
      </c>
      <c r="I3061">
        <v>11</v>
      </c>
      <c r="J3061" t="b">
        <v>0</v>
      </c>
      <c r="K3061" t="s">
        <v>1834</v>
      </c>
      <c r="L3061">
        <f>ROUND(C3061/B3061*100,0)</f>
        <v>3</v>
      </c>
      <c r="M3061">
        <f>IFERROR(ROUND(C3061/I3061,2),0)</f>
        <v>41</v>
      </c>
      <c r="N3061" t="s">
        <v>1841</v>
      </c>
      <c r="O3061" t="s">
        <v>1843</v>
      </c>
      <c r="P3061" s="10">
        <f t="shared" si="94"/>
        <v>41829.935717592591</v>
      </c>
      <c r="Q3061" s="10">
        <f t="shared" si="95"/>
        <v>41859.935717592591</v>
      </c>
    </row>
    <row r="3062" spans="1:17" hidden="1" x14ac:dyDescent="0.3">
      <c r="A3062" s="7">
        <v>3060</v>
      </c>
      <c r="B3062" s="3">
        <v>220000</v>
      </c>
      <c r="C3062" s="5">
        <v>335</v>
      </c>
      <c r="D3062" t="s">
        <v>1754</v>
      </c>
      <c r="E3062" t="s">
        <v>1757</v>
      </c>
      <c r="F3062">
        <v>1443422134</v>
      </c>
      <c r="G3062">
        <v>1440830134</v>
      </c>
      <c r="H3062" t="b">
        <v>0</v>
      </c>
      <c r="I3062">
        <v>6</v>
      </c>
      <c r="J3062" t="b">
        <v>0</v>
      </c>
      <c r="K3062" t="s">
        <v>1834</v>
      </c>
      <c r="L3062">
        <f>ROUND(C3062/B3062*100,0)</f>
        <v>0</v>
      </c>
      <c r="M3062">
        <f>IFERROR(ROUND(C3062/I3062,2),0)</f>
        <v>55.83</v>
      </c>
      <c r="N3062" t="s">
        <v>1841</v>
      </c>
      <c r="O3062" t="s">
        <v>1843</v>
      </c>
      <c r="P3062" s="10">
        <f t="shared" si="94"/>
        <v>42245.274699074071</v>
      </c>
      <c r="Q3062" s="10">
        <f t="shared" si="95"/>
        <v>42275.274699074071</v>
      </c>
    </row>
    <row r="3063" spans="1:17" hidden="1" x14ac:dyDescent="0.3">
      <c r="A3063" s="7">
        <v>3061</v>
      </c>
      <c r="B3063" s="3">
        <v>1000000</v>
      </c>
      <c r="C3063" s="5">
        <v>0</v>
      </c>
      <c r="D3063" t="s">
        <v>1754</v>
      </c>
      <c r="E3063" t="s">
        <v>1757</v>
      </c>
      <c r="F3063">
        <v>1407955748</v>
      </c>
      <c r="G3063">
        <v>1405363748</v>
      </c>
      <c r="H3063" t="b">
        <v>0</v>
      </c>
      <c r="I3063">
        <v>0</v>
      </c>
      <c r="J3063" t="b">
        <v>0</v>
      </c>
      <c r="K3063" t="s">
        <v>1834</v>
      </c>
      <c r="L3063">
        <f>ROUND(C3063/B3063*100,0)</f>
        <v>0</v>
      </c>
      <c r="M3063">
        <f>IFERROR(ROUND(C3063/I3063,2),0)</f>
        <v>0</v>
      </c>
      <c r="N3063" t="s">
        <v>1841</v>
      </c>
      <c r="O3063" t="s">
        <v>1843</v>
      </c>
      <c r="P3063" s="10">
        <f t="shared" si="94"/>
        <v>41834.784120370372</v>
      </c>
      <c r="Q3063" s="10">
        <f t="shared" si="95"/>
        <v>41864.784120370372</v>
      </c>
    </row>
    <row r="3064" spans="1:17" hidden="1" x14ac:dyDescent="0.3">
      <c r="A3064" s="7">
        <v>3062</v>
      </c>
      <c r="B3064" s="3">
        <v>10000</v>
      </c>
      <c r="C3064" s="5">
        <v>6684</v>
      </c>
      <c r="D3064" t="s">
        <v>1754</v>
      </c>
      <c r="E3064" t="s">
        <v>1757</v>
      </c>
      <c r="F3064">
        <v>1443636000</v>
      </c>
      <c r="G3064">
        <v>1441111892</v>
      </c>
      <c r="H3064" t="b">
        <v>0</v>
      </c>
      <c r="I3064">
        <v>67</v>
      </c>
      <c r="J3064" t="b">
        <v>0</v>
      </c>
      <c r="K3064" t="s">
        <v>1834</v>
      </c>
      <c r="L3064">
        <f>ROUND(C3064/B3064*100,0)</f>
        <v>67</v>
      </c>
      <c r="M3064">
        <f>IFERROR(ROUND(C3064/I3064,2),0)</f>
        <v>99.76</v>
      </c>
      <c r="N3064" t="s">
        <v>1841</v>
      </c>
      <c r="O3064" t="s">
        <v>1843</v>
      </c>
      <c r="P3064" s="10">
        <f t="shared" si="94"/>
        <v>42248.535787037035</v>
      </c>
      <c r="Q3064" s="10">
        <f t="shared" si="95"/>
        <v>42277.75</v>
      </c>
    </row>
    <row r="3065" spans="1:17" hidden="1" x14ac:dyDescent="0.3">
      <c r="A3065" s="7">
        <v>3063</v>
      </c>
      <c r="B3065" s="3">
        <v>3000</v>
      </c>
      <c r="C3065" s="5">
        <v>587</v>
      </c>
      <c r="D3065" t="s">
        <v>1754</v>
      </c>
      <c r="E3065" t="s">
        <v>1757</v>
      </c>
      <c r="F3065">
        <v>1477174138</v>
      </c>
      <c r="G3065">
        <v>1474150138</v>
      </c>
      <c r="H3065" t="b">
        <v>0</v>
      </c>
      <c r="I3065">
        <v>23</v>
      </c>
      <c r="J3065" t="b">
        <v>0</v>
      </c>
      <c r="K3065" t="s">
        <v>1834</v>
      </c>
      <c r="L3065">
        <f>ROUND(C3065/B3065*100,0)</f>
        <v>20</v>
      </c>
      <c r="M3065">
        <f>IFERROR(ROUND(C3065/I3065,2),0)</f>
        <v>25.52</v>
      </c>
      <c r="N3065" t="s">
        <v>1841</v>
      </c>
      <c r="O3065" t="s">
        <v>1843</v>
      </c>
      <c r="P3065" s="10">
        <f t="shared" si="94"/>
        <v>42630.922893518517</v>
      </c>
      <c r="Q3065" s="10">
        <f t="shared" si="95"/>
        <v>42665.922893518517</v>
      </c>
    </row>
    <row r="3066" spans="1:17" hidden="1" x14ac:dyDescent="0.3">
      <c r="A3066" s="7">
        <v>3064</v>
      </c>
      <c r="B3066" s="3">
        <v>75000</v>
      </c>
      <c r="C3066" s="5">
        <v>8471</v>
      </c>
      <c r="D3066" t="s">
        <v>1754</v>
      </c>
      <c r="E3066" t="s">
        <v>1757</v>
      </c>
      <c r="F3066">
        <v>1448175540</v>
      </c>
      <c r="G3066">
        <v>1445483246</v>
      </c>
      <c r="H3066" t="b">
        <v>0</v>
      </c>
      <c r="I3066">
        <v>72</v>
      </c>
      <c r="J3066" t="b">
        <v>0</v>
      </c>
      <c r="K3066" t="s">
        <v>1834</v>
      </c>
      <c r="L3066">
        <f>ROUND(C3066/B3066*100,0)</f>
        <v>11</v>
      </c>
      <c r="M3066">
        <f>IFERROR(ROUND(C3066/I3066,2),0)</f>
        <v>117.65</v>
      </c>
      <c r="N3066" t="s">
        <v>1841</v>
      </c>
      <c r="O3066" t="s">
        <v>1843</v>
      </c>
      <c r="P3066" s="10">
        <f t="shared" si="94"/>
        <v>42299.130162037036</v>
      </c>
      <c r="Q3066" s="10">
        <f t="shared" si="95"/>
        <v>42330.290972222225</v>
      </c>
    </row>
    <row r="3067" spans="1:17" hidden="1" x14ac:dyDescent="0.3">
      <c r="A3067" s="7">
        <v>3065</v>
      </c>
      <c r="B3067" s="3">
        <v>25000</v>
      </c>
      <c r="C3067" s="5">
        <v>10</v>
      </c>
      <c r="D3067" t="s">
        <v>1754</v>
      </c>
      <c r="E3067" t="s">
        <v>1757</v>
      </c>
      <c r="F3067">
        <v>1406683172</v>
      </c>
      <c r="G3067">
        <v>1404523172</v>
      </c>
      <c r="H3067" t="b">
        <v>0</v>
      </c>
      <c r="I3067">
        <v>2</v>
      </c>
      <c r="J3067" t="b">
        <v>0</v>
      </c>
      <c r="K3067" t="s">
        <v>1834</v>
      </c>
      <c r="L3067">
        <f>ROUND(C3067/B3067*100,0)</f>
        <v>0</v>
      </c>
      <c r="M3067">
        <f>IFERROR(ROUND(C3067/I3067,2),0)</f>
        <v>5</v>
      </c>
      <c r="N3067" t="s">
        <v>1841</v>
      </c>
      <c r="O3067" t="s">
        <v>1843</v>
      </c>
      <c r="P3067" s="10">
        <f t="shared" si="94"/>
        <v>41825.055231481485</v>
      </c>
      <c r="Q3067" s="10">
        <f t="shared" si="95"/>
        <v>41850.055231481485</v>
      </c>
    </row>
    <row r="3068" spans="1:17" hidden="1" x14ac:dyDescent="0.3">
      <c r="A3068" s="7">
        <v>3066</v>
      </c>
      <c r="B3068" s="3">
        <v>350000</v>
      </c>
      <c r="C3068" s="5">
        <v>41950</v>
      </c>
      <c r="D3068" t="s">
        <v>1754</v>
      </c>
      <c r="E3068" t="s">
        <v>1759</v>
      </c>
      <c r="F3068">
        <v>1468128537</v>
      </c>
      <c r="G3068">
        <v>1465536537</v>
      </c>
      <c r="H3068" t="b">
        <v>0</v>
      </c>
      <c r="I3068">
        <v>15</v>
      </c>
      <c r="J3068" t="b">
        <v>0</v>
      </c>
      <c r="K3068" t="s">
        <v>1834</v>
      </c>
      <c r="L3068">
        <f>ROUND(C3068/B3068*100,0)</f>
        <v>12</v>
      </c>
      <c r="M3068">
        <f>IFERROR(ROUND(C3068/I3068,2),0)</f>
        <v>2796.67</v>
      </c>
      <c r="N3068" t="s">
        <v>1841</v>
      </c>
      <c r="O3068" t="s">
        <v>1843</v>
      </c>
      <c r="P3068" s="10">
        <f t="shared" si="94"/>
        <v>42531.228437500002</v>
      </c>
      <c r="Q3068" s="10">
        <f t="shared" si="95"/>
        <v>42561.228437500002</v>
      </c>
    </row>
    <row r="3069" spans="1:17" hidden="1" x14ac:dyDescent="0.3">
      <c r="A3069" s="7">
        <v>3067</v>
      </c>
      <c r="B3069" s="3">
        <v>8000</v>
      </c>
      <c r="C3069" s="5">
        <v>200</v>
      </c>
      <c r="D3069" t="s">
        <v>1754</v>
      </c>
      <c r="E3069" t="s">
        <v>1761</v>
      </c>
      <c r="F3069">
        <v>1441837879</v>
      </c>
      <c r="G3069">
        <v>1439245879</v>
      </c>
      <c r="H3069" t="b">
        <v>0</v>
      </c>
      <c r="I3069">
        <v>1</v>
      </c>
      <c r="J3069" t="b">
        <v>0</v>
      </c>
      <c r="K3069" t="s">
        <v>1834</v>
      </c>
      <c r="L3069">
        <f>ROUND(C3069/B3069*100,0)</f>
        <v>3</v>
      </c>
      <c r="M3069">
        <f>IFERROR(ROUND(C3069/I3069,2),0)</f>
        <v>200</v>
      </c>
      <c r="N3069" t="s">
        <v>1841</v>
      </c>
      <c r="O3069" t="s">
        <v>1843</v>
      </c>
      <c r="P3069" s="10">
        <f t="shared" si="94"/>
        <v>42226.938414351855</v>
      </c>
      <c r="Q3069" s="10">
        <f t="shared" si="95"/>
        <v>42256.938414351855</v>
      </c>
    </row>
    <row r="3070" spans="1:17" hidden="1" x14ac:dyDescent="0.3">
      <c r="A3070" s="7">
        <v>3068</v>
      </c>
      <c r="B3070" s="3">
        <v>250000</v>
      </c>
      <c r="C3070" s="5">
        <v>175</v>
      </c>
      <c r="D3070" t="s">
        <v>1754</v>
      </c>
      <c r="E3070" t="s">
        <v>1757</v>
      </c>
      <c r="F3070">
        <v>1445013352</v>
      </c>
      <c r="G3070">
        <v>1442421352</v>
      </c>
      <c r="H3070" t="b">
        <v>0</v>
      </c>
      <c r="I3070">
        <v>2</v>
      </c>
      <c r="J3070" t="b">
        <v>0</v>
      </c>
      <c r="K3070" t="s">
        <v>1834</v>
      </c>
      <c r="L3070">
        <f>ROUND(C3070/B3070*100,0)</f>
        <v>0</v>
      </c>
      <c r="M3070">
        <f>IFERROR(ROUND(C3070/I3070,2),0)</f>
        <v>87.5</v>
      </c>
      <c r="N3070" t="s">
        <v>1841</v>
      </c>
      <c r="O3070" t="s">
        <v>1843</v>
      </c>
      <c r="P3070" s="10">
        <f t="shared" si="94"/>
        <v>42263.691574074073</v>
      </c>
      <c r="Q3070" s="10">
        <f t="shared" si="95"/>
        <v>42293.691574074073</v>
      </c>
    </row>
    <row r="3071" spans="1:17" hidden="1" x14ac:dyDescent="0.3">
      <c r="A3071" s="7">
        <v>3069</v>
      </c>
      <c r="B3071" s="3">
        <v>1000</v>
      </c>
      <c r="C3071" s="5">
        <v>141</v>
      </c>
      <c r="D3071" t="s">
        <v>1754</v>
      </c>
      <c r="E3071" t="s">
        <v>1757</v>
      </c>
      <c r="F3071">
        <v>1418587234</v>
      </c>
      <c r="G3071">
        <v>1415995234</v>
      </c>
      <c r="H3071" t="b">
        <v>0</v>
      </c>
      <c r="I3071">
        <v>7</v>
      </c>
      <c r="J3071" t="b">
        <v>0</v>
      </c>
      <c r="K3071" t="s">
        <v>1834</v>
      </c>
      <c r="L3071">
        <f>ROUND(C3071/B3071*100,0)</f>
        <v>14</v>
      </c>
      <c r="M3071">
        <f>IFERROR(ROUND(C3071/I3071,2),0)</f>
        <v>20.14</v>
      </c>
      <c r="N3071" t="s">
        <v>1841</v>
      </c>
      <c r="O3071" t="s">
        <v>1843</v>
      </c>
      <c r="P3071" s="10">
        <f t="shared" si="94"/>
        <v>41957.833726851852</v>
      </c>
      <c r="Q3071" s="10">
        <f t="shared" si="95"/>
        <v>41987.833726851852</v>
      </c>
    </row>
    <row r="3072" spans="1:17" hidden="1" x14ac:dyDescent="0.3">
      <c r="A3072" s="7">
        <v>3070</v>
      </c>
      <c r="B3072" s="3">
        <v>10000</v>
      </c>
      <c r="C3072" s="5">
        <v>334</v>
      </c>
      <c r="D3072" t="s">
        <v>1754</v>
      </c>
      <c r="E3072" t="s">
        <v>1758</v>
      </c>
      <c r="F3072">
        <v>1481132169</v>
      </c>
      <c r="G3072">
        <v>1479317769</v>
      </c>
      <c r="H3072" t="b">
        <v>0</v>
      </c>
      <c r="I3072">
        <v>16</v>
      </c>
      <c r="J3072" t="b">
        <v>0</v>
      </c>
      <c r="K3072" t="s">
        <v>1834</v>
      </c>
      <c r="L3072">
        <f>ROUND(C3072/B3072*100,0)</f>
        <v>3</v>
      </c>
      <c r="M3072">
        <f>IFERROR(ROUND(C3072/I3072,2),0)</f>
        <v>20.88</v>
      </c>
      <c r="N3072" t="s">
        <v>1841</v>
      </c>
      <c r="O3072" t="s">
        <v>1843</v>
      </c>
      <c r="P3072" s="10">
        <f t="shared" si="94"/>
        <v>42690.733437499999</v>
      </c>
      <c r="Q3072" s="10">
        <f t="shared" si="95"/>
        <v>42711.733437499999</v>
      </c>
    </row>
    <row r="3073" spans="1:17" hidden="1" x14ac:dyDescent="0.3">
      <c r="A3073" s="7">
        <v>3071</v>
      </c>
      <c r="B3073" s="3">
        <v>12000</v>
      </c>
      <c r="C3073" s="5">
        <v>7173</v>
      </c>
      <c r="D3073" t="s">
        <v>1754</v>
      </c>
      <c r="E3073" t="s">
        <v>1757</v>
      </c>
      <c r="F3073">
        <v>1429595940</v>
      </c>
      <c r="G3073">
        <v>1428082481</v>
      </c>
      <c r="H3073" t="b">
        <v>0</v>
      </c>
      <c r="I3073">
        <v>117</v>
      </c>
      <c r="J3073" t="b">
        <v>0</v>
      </c>
      <c r="K3073" t="s">
        <v>1834</v>
      </c>
      <c r="L3073">
        <f>ROUND(C3073/B3073*100,0)</f>
        <v>60</v>
      </c>
      <c r="M3073">
        <f>IFERROR(ROUND(C3073/I3073,2),0)</f>
        <v>61.31</v>
      </c>
      <c r="N3073" t="s">
        <v>1841</v>
      </c>
      <c r="O3073" t="s">
        <v>1843</v>
      </c>
      <c r="P3073" s="10">
        <f t="shared" si="94"/>
        <v>42097.732418981483</v>
      </c>
      <c r="Q3073" s="10">
        <f t="shared" si="95"/>
        <v>42115.249305555553</v>
      </c>
    </row>
    <row r="3074" spans="1:17" hidden="1" x14ac:dyDescent="0.3">
      <c r="A3074" s="7">
        <v>3072</v>
      </c>
      <c r="B3074" s="3">
        <v>12000</v>
      </c>
      <c r="C3074" s="5">
        <v>2</v>
      </c>
      <c r="D3074" t="s">
        <v>1754</v>
      </c>
      <c r="E3074" t="s">
        <v>1757</v>
      </c>
      <c r="F3074">
        <v>1477791960</v>
      </c>
      <c r="G3074">
        <v>1476549262</v>
      </c>
      <c r="H3074" t="b">
        <v>0</v>
      </c>
      <c r="I3074">
        <v>2</v>
      </c>
      <c r="J3074" t="b">
        <v>0</v>
      </c>
      <c r="K3074" t="s">
        <v>1834</v>
      </c>
      <c r="L3074">
        <f>ROUND(C3074/B3074*100,0)</f>
        <v>0</v>
      </c>
      <c r="M3074">
        <f>IFERROR(ROUND(C3074/I3074,2),0)</f>
        <v>1</v>
      </c>
      <c r="N3074" t="s">
        <v>1841</v>
      </c>
      <c r="O3074" t="s">
        <v>1843</v>
      </c>
      <c r="P3074" s="10">
        <f t="shared" si="94"/>
        <v>42658.690532407403</v>
      </c>
      <c r="Q3074" s="10">
        <f t="shared" si="95"/>
        <v>42673.073611111111</v>
      </c>
    </row>
    <row r="3075" spans="1:17" hidden="1" x14ac:dyDescent="0.3">
      <c r="A3075" s="7">
        <v>3073</v>
      </c>
      <c r="B3075" s="3">
        <v>2800000</v>
      </c>
      <c r="C3075" s="5">
        <v>645</v>
      </c>
      <c r="D3075" t="s">
        <v>1754</v>
      </c>
      <c r="E3075" t="s">
        <v>1757</v>
      </c>
      <c r="F3075">
        <v>1434309540</v>
      </c>
      <c r="G3075">
        <v>1429287900</v>
      </c>
      <c r="H3075" t="b">
        <v>0</v>
      </c>
      <c r="I3075">
        <v>7</v>
      </c>
      <c r="J3075" t="b">
        <v>0</v>
      </c>
      <c r="K3075" t="s">
        <v>1834</v>
      </c>
      <c r="L3075">
        <f>ROUND(C3075/B3075*100,0)</f>
        <v>0</v>
      </c>
      <c r="M3075">
        <f>IFERROR(ROUND(C3075/I3075,2),0)</f>
        <v>92.14</v>
      </c>
      <c r="N3075" t="s">
        <v>1841</v>
      </c>
      <c r="O3075" t="s">
        <v>1843</v>
      </c>
      <c r="P3075" s="10">
        <f t="shared" ref="P3075:P3138" si="96">(((G3075/60)/60/24)+DATE(1970,1,1))</f>
        <v>42111.684027777781</v>
      </c>
      <c r="Q3075" s="10">
        <f t="shared" ref="Q3075:Q3138" si="97">(((F3075/60)/60/24)+DATE(1970,1,1))</f>
        <v>42169.804861111115</v>
      </c>
    </row>
    <row r="3076" spans="1:17" hidden="1" x14ac:dyDescent="0.3">
      <c r="A3076" s="7">
        <v>3074</v>
      </c>
      <c r="B3076" s="3">
        <v>25000</v>
      </c>
      <c r="C3076" s="5">
        <v>22</v>
      </c>
      <c r="D3076" t="s">
        <v>1754</v>
      </c>
      <c r="E3076" t="s">
        <v>1763</v>
      </c>
      <c r="F3076">
        <v>1457617359</v>
      </c>
      <c r="G3076">
        <v>1455025359</v>
      </c>
      <c r="H3076" t="b">
        <v>0</v>
      </c>
      <c r="I3076">
        <v>3</v>
      </c>
      <c r="J3076" t="b">
        <v>0</v>
      </c>
      <c r="K3076" t="s">
        <v>1834</v>
      </c>
      <c r="L3076">
        <f>ROUND(C3076/B3076*100,0)</f>
        <v>0</v>
      </c>
      <c r="M3076">
        <f>IFERROR(ROUND(C3076/I3076,2),0)</f>
        <v>7.33</v>
      </c>
      <c r="N3076" t="s">
        <v>1841</v>
      </c>
      <c r="O3076" t="s">
        <v>1843</v>
      </c>
      <c r="P3076" s="10">
        <f t="shared" si="96"/>
        <v>42409.571284722217</v>
      </c>
      <c r="Q3076" s="10">
        <f t="shared" si="97"/>
        <v>42439.571284722217</v>
      </c>
    </row>
    <row r="3077" spans="1:17" hidden="1" x14ac:dyDescent="0.3">
      <c r="A3077" s="7">
        <v>3075</v>
      </c>
      <c r="B3077" s="3">
        <v>15000</v>
      </c>
      <c r="C3077" s="5">
        <v>1296</v>
      </c>
      <c r="D3077" t="s">
        <v>1754</v>
      </c>
      <c r="E3077" t="s">
        <v>1757</v>
      </c>
      <c r="F3077">
        <v>1471573640</v>
      </c>
      <c r="G3077">
        <v>1467253640</v>
      </c>
      <c r="H3077" t="b">
        <v>0</v>
      </c>
      <c r="I3077">
        <v>20</v>
      </c>
      <c r="J3077" t="b">
        <v>0</v>
      </c>
      <c r="K3077" t="s">
        <v>1834</v>
      </c>
      <c r="L3077">
        <f>ROUND(C3077/B3077*100,0)</f>
        <v>9</v>
      </c>
      <c r="M3077">
        <f>IFERROR(ROUND(C3077/I3077,2),0)</f>
        <v>64.8</v>
      </c>
      <c r="N3077" t="s">
        <v>1841</v>
      </c>
      <c r="O3077" t="s">
        <v>1843</v>
      </c>
      <c r="P3077" s="10">
        <f t="shared" si="96"/>
        <v>42551.102314814809</v>
      </c>
      <c r="Q3077" s="10">
        <f t="shared" si="97"/>
        <v>42601.102314814809</v>
      </c>
    </row>
    <row r="3078" spans="1:17" hidden="1" x14ac:dyDescent="0.3">
      <c r="A3078" s="7">
        <v>3076</v>
      </c>
      <c r="B3078" s="3">
        <v>10000</v>
      </c>
      <c r="C3078" s="5">
        <v>1506</v>
      </c>
      <c r="D3078" t="s">
        <v>1754</v>
      </c>
      <c r="E3078" t="s">
        <v>1757</v>
      </c>
      <c r="F3078">
        <v>1444405123</v>
      </c>
      <c r="G3078">
        <v>1439221123</v>
      </c>
      <c r="H3078" t="b">
        <v>0</v>
      </c>
      <c r="I3078">
        <v>50</v>
      </c>
      <c r="J3078" t="b">
        <v>0</v>
      </c>
      <c r="K3078" t="s">
        <v>1834</v>
      </c>
      <c r="L3078">
        <f>ROUND(C3078/B3078*100,0)</f>
        <v>15</v>
      </c>
      <c r="M3078">
        <f>IFERROR(ROUND(C3078/I3078,2),0)</f>
        <v>30.12</v>
      </c>
      <c r="N3078" t="s">
        <v>1841</v>
      </c>
      <c r="O3078" t="s">
        <v>1843</v>
      </c>
      <c r="P3078" s="10">
        <f t="shared" si="96"/>
        <v>42226.651886574073</v>
      </c>
      <c r="Q3078" s="10">
        <f t="shared" si="97"/>
        <v>42286.651886574073</v>
      </c>
    </row>
    <row r="3079" spans="1:17" hidden="1" x14ac:dyDescent="0.3">
      <c r="A3079" s="7">
        <v>3077</v>
      </c>
      <c r="B3079" s="3">
        <v>22000</v>
      </c>
      <c r="C3079" s="5">
        <v>105</v>
      </c>
      <c r="D3079" t="s">
        <v>1754</v>
      </c>
      <c r="E3079" t="s">
        <v>1762</v>
      </c>
      <c r="F3079">
        <v>1488495478</v>
      </c>
      <c r="G3079">
        <v>1485903478</v>
      </c>
      <c r="H3079" t="b">
        <v>0</v>
      </c>
      <c r="I3079">
        <v>2</v>
      </c>
      <c r="J3079" t="b">
        <v>0</v>
      </c>
      <c r="K3079" t="s">
        <v>1834</v>
      </c>
      <c r="L3079">
        <f>ROUND(C3079/B3079*100,0)</f>
        <v>0</v>
      </c>
      <c r="M3079">
        <f>IFERROR(ROUND(C3079/I3079,2),0)</f>
        <v>52.5</v>
      </c>
      <c r="N3079" t="s">
        <v>1841</v>
      </c>
      <c r="O3079" t="s">
        <v>1843</v>
      </c>
      <c r="P3079" s="10">
        <f t="shared" si="96"/>
        <v>42766.956921296296</v>
      </c>
      <c r="Q3079" s="10">
        <f t="shared" si="97"/>
        <v>42796.956921296296</v>
      </c>
    </row>
    <row r="3080" spans="1:17" hidden="1" x14ac:dyDescent="0.3">
      <c r="A3080" s="7">
        <v>3078</v>
      </c>
      <c r="B3080" s="3">
        <v>60000</v>
      </c>
      <c r="C3080" s="5">
        <v>71</v>
      </c>
      <c r="D3080" t="s">
        <v>1754</v>
      </c>
      <c r="E3080" t="s">
        <v>1757</v>
      </c>
      <c r="F3080">
        <v>1424920795</v>
      </c>
      <c r="G3080">
        <v>1422328795</v>
      </c>
      <c r="H3080" t="b">
        <v>0</v>
      </c>
      <c r="I3080">
        <v>3</v>
      </c>
      <c r="J3080" t="b">
        <v>0</v>
      </c>
      <c r="K3080" t="s">
        <v>1834</v>
      </c>
      <c r="L3080">
        <f>ROUND(C3080/B3080*100,0)</f>
        <v>0</v>
      </c>
      <c r="M3080">
        <f>IFERROR(ROUND(C3080/I3080,2),0)</f>
        <v>23.67</v>
      </c>
      <c r="N3080" t="s">
        <v>1841</v>
      </c>
      <c r="O3080" t="s">
        <v>1843</v>
      </c>
      <c r="P3080" s="10">
        <f t="shared" si="96"/>
        <v>42031.138831018514</v>
      </c>
      <c r="Q3080" s="10">
        <f t="shared" si="97"/>
        <v>42061.138831018514</v>
      </c>
    </row>
    <row r="3081" spans="1:17" hidden="1" x14ac:dyDescent="0.3">
      <c r="A3081" s="7">
        <v>3079</v>
      </c>
      <c r="B3081" s="3">
        <v>1333666</v>
      </c>
      <c r="C3081" s="5">
        <v>11226</v>
      </c>
      <c r="D3081" t="s">
        <v>1754</v>
      </c>
      <c r="E3081" t="s">
        <v>1757</v>
      </c>
      <c r="F3081">
        <v>1427040435</v>
      </c>
      <c r="G3081">
        <v>1424452035</v>
      </c>
      <c r="H3081" t="b">
        <v>0</v>
      </c>
      <c r="I3081">
        <v>27</v>
      </c>
      <c r="J3081" t="b">
        <v>0</v>
      </c>
      <c r="K3081" t="s">
        <v>1834</v>
      </c>
      <c r="L3081">
        <f>ROUND(C3081/B3081*100,0)</f>
        <v>1</v>
      </c>
      <c r="M3081">
        <f>IFERROR(ROUND(C3081/I3081,2),0)</f>
        <v>415.78</v>
      </c>
      <c r="N3081" t="s">
        <v>1841</v>
      </c>
      <c r="O3081" t="s">
        <v>1843</v>
      </c>
      <c r="P3081" s="10">
        <f t="shared" si="96"/>
        <v>42055.713368055556</v>
      </c>
      <c r="Q3081" s="10">
        <f t="shared" si="97"/>
        <v>42085.671701388885</v>
      </c>
    </row>
    <row r="3082" spans="1:17" hidden="1" x14ac:dyDescent="0.3">
      <c r="A3082" s="7">
        <v>3080</v>
      </c>
      <c r="B3082" s="3">
        <v>2000000</v>
      </c>
      <c r="C3082" s="5">
        <v>376</v>
      </c>
      <c r="D3082" t="s">
        <v>1754</v>
      </c>
      <c r="E3082" t="s">
        <v>1757</v>
      </c>
      <c r="F3082">
        <v>1419644444</v>
      </c>
      <c r="G3082">
        <v>1414456844</v>
      </c>
      <c r="H3082" t="b">
        <v>0</v>
      </c>
      <c r="I3082">
        <v>7</v>
      </c>
      <c r="J3082" t="b">
        <v>0</v>
      </c>
      <c r="K3082" t="s">
        <v>1834</v>
      </c>
      <c r="L3082">
        <f>ROUND(C3082/B3082*100,0)</f>
        <v>0</v>
      </c>
      <c r="M3082">
        <f>IFERROR(ROUND(C3082/I3082,2),0)</f>
        <v>53.71</v>
      </c>
      <c r="N3082" t="s">
        <v>1841</v>
      </c>
      <c r="O3082" t="s">
        <v>1843</v>
      </c>
      <c r="P3082" s="10">
        <f t="shared" si="96"/>
        <v>41940.028287037036</v>
      </c>
      <c r="Q3082" s="10">
        <f t="shared" si="97"/>
        <v>42000.0699537037</v>
      </c>
    </row>
    <row r="3083" spans="1:17" hidden="1" x14ac:dyDescent="0.3">
      <c r="A3083" s="7">
        <v>3081</v>
      </c>
      <c r="B3083" s="3">
        <v>1000000</v>
      </c>
      <c r="C3083" s="5">
        <v>2103</v>
      </c>
      <c r="D3083" t="s">
        <v>1754</v>
      </c>
      <c r="E3083" t="s">
        <v>1757</v>
      </c>
      <c r="F3083">
        <v>1442722891</v>
      </c>
      <c r="G3083">
        <v>1440130891</v>
      </c>
      <c r="H3083" t="b">
        <v>0</v>
      </c>
      <c r="I3083">
        <v>5</v>
      </c>
      <c r="J3083" t="b">
        <v>0</v>
      </c>
      <c r="K3083" t="s">
        <v>1834</v>
      </c>
      <c r="L3083">
        <f>ROUND(C3083/B3083*100,0)</f>
        <v>0</v>
      </c>
      <c r="M3083">
        <f>IFERROR(ROUND(C3083/I3083,2),0)</f>
        <v>420.6</v>
      </c>
      <c r="N3083" t="s">
        <v>1841</v>
      </c>
      <c r="O3083" t="s">
        <v>1843</v>
      </c>
      <c r="P3083" s="10">
        <f t="shared" si="96"/>
        <v>42237.181608796294</v>
      </c>
      <c r="Q3083" s="10">
        <f t="shared" si="97"/>
        <v>42267.181608796294</v>
      </c>
    </row>
    <row r="3084" spans="1:17" hidden="1" x14ac:dyDescent="0.3">
      <c r="A3084" s="7">
        <v>3082</v>
      </c>
      <c r="B3084" s="3">
        <v>9000</v>
      </c>
      <c r="C3084" s="5">
        <v>0</v>
      </c>
      <c r="D3084" t="s">
        <v>1754</v>
      </c>
      <c r="E3084" t="s">
        <v>1757</v>
      </c>
      <c r="F3084">
        <v>1447628946</v>
      </c>
      <c r="G3084">
        <v>1445033346</v>
      </c>
      <c r="H3084" t="b">
        <v>0</v>
      </c>
      <c r="I3084">
        <v>0</v>
      </c>
      <c r="J3084" t="b">
        <v>0</v>
      </c>
      <c r="K3084" t="s">
        <v>1834</v>
      </c>
      <c r="L3084">
        <f>ROUND(C3084/B3084*100,0)</f>
        <v>0</v>
      </c>
      <c r="M3084">
        <f>IFERROR(ROUND(C3084/I3084,2),0)</f>
        <v>0</v>
      </c>
      <c r="N3084" t="s">
        <v>1841</v>
      </c>
      <c r="O3084" t="s">
        <v>1843</v>
      </c>
      <c r="P3084" s="10">
        <f t="shared" si="96"/>
        <v>42293.922986111109</v>
      </c>
      <c r="Q3084" s="10">
        <f t="shared" si="97"/>
        <v>42323.96465277778</v>
      </c>
    </row>
    <row r="3085" spans="1:17" hidden="1" x14ac:dyDescent="0.3">
      <c r="A3085" s="7">
        <v>3083</v>
      </c>
      <c r="B3085" s="3">
        <v>20000</v>
      </c>
      <c r="C3085" s="5">
        <v>56</v>
      </c>
      <c r="D3085" t="s">
        <v>1754</v>
      </c>
      <c r="E3085" t="s">
        <v>1757</v>
      </c>
      <c r="F3085">
        <v>1409547600</v>
      </c>
      <c r="G3085">
        <v>1406986278</v>
      </c>
      <c r="H3085" t="b">
        <v>0</v>
      </c>
      <c r="I3085">
        <v>3</v>
      </c>
      <c r="J3085" t="b">
        <v>0</v>
      </c>
      <c r="K3085" t="s">
        <v>1834</v>
      </c>
      <c r="L3085">
        <f>ROUND(C3085/B3085*100,0)</f>
        <v>0</v>
      </c>
      <c r="M3085">
        <f>IFERROR(ROUND(C3085/I3085,2),0)</f>
        <v>18.670000000000002</v>
      </c>
      <c r="N3085" t="s">
        <v>1841</v>
      </c>
      <c r="O3085" t="s">
        <v>1843</v>
      </c>
      <c r="P3085" s="10">
        <f t="shared" si="96"/>
        <v>41853.563402777778</v>
      </c>
      <c r="Q3085" s="10">
        <f t="shared" si="97"/>
        <v>41883.208333333336</v>
      </c>
    </row>
    <row r="3086" spans="1:17" hidden="1" x14ac:dyDescent="0.3">
      <c r="A3086" s="7">
        <v>3084</v>
      </c>
      <c r="B3086" s="3">
        <v>4059</v>
      </c>
      <c r="C3086" s="5">
        <v>470</v>
      </c>
      <c r="D3086" t="s">
        <v>1754</v>
      </c>
      <c r="E3086" t="s">
        <v>1757</v>
      </c>
      <c r="F3086">
        <v>1430851680</v>
      </c>
      <c r="G3086">
        <v>1428340931</v>
      </c>
      <c r="H3086" t="b">
        <v>0</v>
      </c>
      <c r="I3086">
        <v>6</v>
      </c>
      <c r="J3086" t="b">
        <v>0</v>
      </c>
      <c r="K3086" t="s">
        <v>1834</v>
      </c>
      <c r="L3086">
        <f>ROUND(C3086/B3086*100,0)</f>
        <v>12</v>
      </c>
      <c r="M3086">
        <f>IFERROR(ROUND(C3086/I3086,2),0)</f>
        <v>78.33</v>
      </c>
      <c r="N3086" t="s">
        <v>1841</v>
      </c>
      <c r="O3086" t="s">
        <v>1843</v>
      </c>
      <c r="P3086" s="10">
        <f t="shared" si="96"/>
        <v>42100.723738425921</v>
      </c>
      <c r="Q3086" s="10">
        <f t="shared" si="97"/>
        <v>42129.783333333333</v>
      </c>
    </row>
    <row r="3087" spans="1:17" hidden="1" x14ac:dyDescent="0.3">
      <c r="A3087" s="7">
        <v>3085</v>
      </c>
      <c r="B3087" s="3">
        <v>25000</v>
      </c>
      <c r="C3087" s="5">
        <v>610</v>
      </c>
      <c r="D3087" t="s">
        <v>1754</v>
      </c>
      <c r="E3087" t="s">
        <v>1757</v>
      </c>
      <c r="F3087">
        <v>1443561159</v>
      </c>
      <c r="G3087">
        <v>1440969159</v>
      </c>
      <c r="H3087" t="b">
        <v>0</v>
      </c>
      <c r="I3087">
        <v>9</v>
      </c>
      <c r="J3087" t="b">
        <v>0</v>
      </c>
      <c r="K3087" t="s">
        <v>1834</v>
      </c>
      <c r="L3087">
        <f>ROUND(C3087/B3087*100,0)</f>
        <v>2</v>
      </c>
      <c r="M3087">
        <f>IFERROR(ROUND(C3087/I3087,2),0)</f>
        <v>67.78</v>
      </c>
      <c r="N3087" t="s">
        <v>1841</v>
      </c>
      <c r="O3087" t="s">
        <v>1843</v>
      </c>
      <c r="P3087" s="10">
        <f t="shared" si="96"/>
        <v>42246.883784722217</v>
      </c>
      <c r="Q3087" s="10">
        <f t="shared" si="97"/>
        <v>42276.883784722217</v>
      </c>
    </row>
    <row r="3088" spans="1:17" hidden="1" x14ac:dyDescent="0.3">
      <c r="A3088" s="7">
        <v>3086</v>
      </c>
      <c r="B3088" s="3">
        <v>20000</v>
      </c>
      <c r="C3088" s="5">
        <v>50</v>
      </c>
      <c r="D3088" t="s">
        <v>1754</v>
      </c>
      <c r="E3088" t="s">
        <v>1770</v>
      </c>
      <c r="F3088">
        <v>1439827559</v>
      </c>
      <c r="G3088">
        <v>1434643559</v>
      </c>
      <c r="H3088" t="b">
        <v>0</v>
      </c>
      <c r="I3088">
        <v>3</v>
      </c>
      <c r="J3088" t="b">
        <v>0</v>
      </c>
      <c r="K3088" t="s">
        <v>1834</v>
      </c>
      <c r="L3088">
        <f>ROUND(C3088/B3088*100,0)</f>
        <v>0</v>
      </c>
      <c r="M3088">
        <f>IFERROR(ROUND(C3088/I3088,2),0)</f>
        <v>16.670000000000002</v>
      </c>
      <c r="N3088" t="s">
        <v>1841</v>
      </c>
      <c r="O3088" t="s">
        <v>1843</v>
      </c>
      <c r="P3088" s="10">
        <f t="shared" si="96"/>
        <v>42173.67082175926</v>
      </c>
      <c r="Q3088" s="10">
        <f t="shared" si="97"/>
        <v>42233.67082175926</v>
      </c>
    </row>
    <row r="3089" spans="1:17" hidden="1" x14ac:dyDescent="0.3">
      <c r="A3089" s="7">
        <v>3087</v>
      </c>
      <c r="B3089" s="3">
        <v>20000</v>
      </c>
      <c r="C3089" s="5">
        <v>125</v>
      </c>
      <c r="D3089" t="s">
        <v>1754</v>
      </c>
      <c r="E3089" t="s">
        <v>1757</v>
      </c>
      <c r="F3089">
        <v>1482294990</v>
      </c>
      <c r="G3089">
        <v>1477107390</v>
      </c>
      <c r="H3089" t="b">
        <v>0</v>
      </c>
      <c r="I3089">
        <v>2</v>
      </c>
      <c r="J3089" t="b">
        <v>0</v>
      </c>
      <c r="K3089" t="s">
        <v>1834</v>
      </c>
      <c r="L3089">
        <f>ROUND(C3089/B3089*100,0)</f>
        <v>1</v>
      </c>
      <c r="M3089">
        <f>IFERROR(ROUND(C3089/I3089,2),0)</f>
        <v>62.5</v>
      </c>
      <c r="N3089" t="s">
        <v>1841</v>
      </c>
      <c r="O3089" t="s">
        <v>1843</v>
      </c>
      <c r="P3089" s="10">
        <f t="shared" si="96"/>
        <v>42665.150347222225</v>
      </c>
      <c r="Q3089" s="10">
        <f t="shared" si="97"/>
        <v>42725.192013888889</v>
      </c>
    </row>
    <row r="3090" spans="1:17" hidden="1" x14ac:dyDescent="0.3">
      <c r="A3090" s="7">
        <v>3088</v>
      </c>
      <c r="B3090" s="3">
        <v>65000</v>
      </c>
      <c r="C3090" s="5">
        <v>126</v>
      </c>
      <c r="D3090" t="s">
        <v>1754</v>
      </c>
      <c r="E3090" t="s">
        <v>1757</v>
      </c>
      <c r="F3090">
        <v>1420724460</v>
      </c>
      <c r="G3090">
        <v>1418046247</v>
      </c>
      <c r="H3090" t="b">
        <v>0</v>
      </c>
      <c r="I3090">
        <v>3</v>
      </c>
      <c r="J3090" t="b">
        <v>0</v>
      </c>
      <c r="K3090" t="s">
        <v>1834</v>
      </c>
      <c r="L3090">
        <f>ROUND(C3090/B3090*100,0)</f>
        <v>0</v>
      </c>
      <c r="M3090">
        <f>IFERROR(ROUND(C3090/I3090,2),0)</f>
        <v>42</v>
      </c>
      <c r="N3090" t="s">
        <v>1841</v>
      </c>
      <c r="O3090" t="s">
        <v>1843</v>
      </c>
      <c r="P3090" s="10">
        <f t="shared" si="96"/>
        <v>41981.57230324074</v>
      </c>
      <c r="Q3090" s="10">
        <f t="shared" si="97"/>
        <v>42012.570138888885</v>
      </c>
    </row>
    <row r="3091" spans="1:17" hidden="1" x14ac:dyDescent="0.3">
      <c r="A3091" s="7">
        <v>3089</v>
      </c>
      <c r="B3091" s="3">
        <v>25000</v>
      </c>
      <c r="C3091" s="5">
        <v>5854</v>
      </c>
      <c r="D3091" t="s">
        <v>1754</v>
      </c>
      <c r="E3091" t="s">
        <v>1757</v>
      </c>
      <c r="F3091">
        <v>1468029540</v>
      </c>
      <c r="G3091">
        <v>1465304483</v>
      </c>
      <c r="H3091" t="b">
        <v>0</v>
      </c>
      <c r="I3091">
        <v>45</v>
      </c>
      <c r="J3091" t="b">
        <v>0</v>
      </c>
      <c r="K3091" t="s">
        <v>1834</v>
      </c>
      <c r="L3091">
        <f>ROUND(C3091/B3091*100,0)</f>
        <v>23</v>
      </c>
      <c r="M3091">
        <f>IFERROR(ROUND(C3091/I3091,2),0)</f>
        <v>130.09</v>
      </c>
      <c r="N3091" t="s">
        <v>1841</v>
      </c>
      <c r="O3091" t="s">
        <v>1843</v>
      </c>
      <c r="P3091" s="10">
        <f t="shared" si="96"/>
        <v>42528.542627314819</v>
      </c>
      <c r="Q3091" s="10">
        <f t="shared" si="97"/>
        <v>42560.082638888889</v>
      </c>
    </row>
    <row r="3092" spans="1:17" hidden="1" x14ac:dyDescent="0.3">
      <c r="A3092" s="7">
        <v>3090</v>
      </c>
      <c r="B3092" s="3">
        <v>225000</v>
      </c>
      <c r="C3092" s="5">
        <v>11432</v>
      </c>
      <c r="D3092" t="s">
        <v>1754</v>
      </c>
      <c r="E3092" t="s">
        <v>1757</v>
      </c>
      <c r="F3092">
        <v>1430505545</v>
      </c>
      <c r="G3092">
        <v>1425325145</v>
      </c>
      <c r="H3092" t="b">
        <v>0</v>
      </c>
      <c r="I3092">
        <v>9</v>
      </c>
      <c r="J3092" t="b">
        <v>0</v>
      </c>
      <c r="K3092" t="s">
        <v>1834</v>
      </c>
      <c r="L3092">
        <f>ROUND(C3092/B3092*100,0)</f>
        <v>5</v>
      </c>
      <c r="M3092">
        <f>IFERROR(ROUND(C3092/I3092,2),0)</f>
        <v>1270.22</v>
      </c>
      <c r="N3092" t="s">
        <v>1841</v>
      </c>
      <c r="O3092" t="s">
        <v>1843</v>
      </c>
      <c r="P3092" s="10">
        <f t="shared" si="96"/>
        <v>42065.818807870368</v>
      </c>
      <c r="Q3092" s="10">
        <f t="shared" si="97"/>
        <v>42125.777141203704</v>
      </c>
    </row>
    <row r="3093" spans="1:17" hidden="1" x14ac:dyDescent="0.3">
      <c r="A3093" s="7">
        <v>3091</v>
      </c>
      <c r="B3093" s="3">
        <v>5000</v>
      </c>
      <c r="C3093" s="5">
        <v>796</v>
      </c>
      <c r="D3093" t="s">
        <v>1754</v>
      </c>
      <c r="E3093" t="s">
        <v>1757</v>
      </c>
      <c r="F3093">
        <v>1471214743</v>
      </c>
      <c r="G3093">
        <v>1468622743</v>
      </c>
      <c r="H3093" t="b">
        <v>0</v>
      </c>
      <c r="I3093">
        <v>9</v>
      </c>
      <c r="J3093" t="b">
        <v>0</v>
      </c>
      <c r="K3093" t="s">
        <v>1834</v>
      </c>
      <c r="L3093">
        <f>ROUND(C3093/B3093*100,0)</f>
        <v>16</v>
      </c>
      <c r="M3093">
        <f>IFERROR(ROUND(C3093/I3093,2),0)</f>
        <v>88.44</v>
      </c>
      <c r="N3093" t="s">
        <v>1841</v>
      </c>
      <c r="O3093" t="s">
        <v>1843</v>
      </c>
      <c r="P3093" s="10">
        <f t="shared" si="96"/>
        <v>42566.948414351849</v>
      </c>
      <c r="Q3093" s="10">
        <f t="shared" si="97"/>
        <v>42596.948414351849</v>
      </c>
    </row>
    <row r="3094" spans="1:17" hidden="1" x14ac:dyDescent="0.3">
      <c r="A3094" s="7">
        <v>3092</v>
      </c>
      <c r="B3094" s="3">
        <v>100000</v>
      </c>
      <c r="C3094" s="5">
        <v>1183.19</v>
      </c>
      <c r="D3094" t="s">
        <v>1754</v>
      </c>
      <c r="E3094" t="s">
        <v>1757</v>
      </c>
      <c r="F3094">
        <v>1444946400</v>
      </c>
      <c r="G3094">
        <v>1441723912</v>
      </c>
      <c r="H3094" t="b">
        <v>0</v>
      </c>
      <c r="I3094">
        <v>21</v>
      </c>
      <c r="J3094" t="b">
        <v>0</v>
      </c>
      <c r="K3094" t="s">
        <v>1834</v>
      </c>
      <c r="L3094">
        <f>ROUND(C3094/B3094*100,0)</f>
        <v>1</v>
      </c>
      <c r="M3094">
        <f>IFERROR(ROUND(C3094/I3094,2),0)</f>
        <v>56.34</v>
      </c>
      <c r="N3094" t="s">
        <v>1841</v>
      </c>
      <c r="O3094" t="s">
        <v>1843</v>
      </c>
      <c r="P3094" s="10">
        <f t="shared" si="96"/>
        <v>42255.619351851856</v>
      </c>
      <c r="Q3094" s="10">
        <f t="shared" si="97"/>
        <v>42292.916666666672</v>
      </c>
    </row>
    <row r="3095" spans="1:17" hidden="1" x14ac:dyDescent="0.3">
      <c r="A3095" s="7">
        <v>3093</v>
      </c>
      <c r="B3095" s="3">
        <v>4000</v>
      </c>
      <c r="C3095" s="5">
        <v>910</v>
      </c>
      <c r="D3095" t="s">
        <v>1754</v>
      </c>
      <c r="E3095" t="s">
        <v>1762</v>
      </c>
      <c r="F3095">
        <v>1401595140</v>
      </c>
      <c r="G3095">
        <v>1398980941</v>
      </c>
      <c r="H3095" t="b">
        <v>0</v>
      </c>
      <c r="I3095">
        <v>17</v>
      </c>
      <c r="J3095" t="b">
        <v>0</v>
      </c>
      <c r="K3095" t="s">
        <v>1834</v>
      </c>
      <c r="L3095">
        <f>ROUND(C3095/B3095*100,0)</f>
        <v>23</v>
      </c>
      <c r="M3095">
        <f>IFERROR(ROUND(C3095/I3095,2),0)</f>
        <v>53.53</v>
      </c>
      <c r="N3095" t="s">
        <v>1841</v>
      </c>
      <c r="O3095" t="s">
        <v>1843</v>
      </c>
      <c r="P3095" s="10">
        <f t="shared" si="96"/>
        <v>41760.909039351849</v>
      </c>
      <c r="Q3095" s="10">
        <f t="shared" si="97"/>
        <v>41791.165972222225</v>
      </c>
    </row>
    <row r="3096" spans="1:17" hidden="1" x14ac:dyDescent="0.3">
      <c r="A3096" s="7">
        <v>3094</v>
      </c>
      <c r="B3096" s="3">
        <v>100000</v>
      </c>
      <c r="C3096" s="5">
        <v>25</v>
      </c>
      <c r="D3096" t="s">
        <v>1754</v>
      </c>
      <c r="E3096" t="s">
        <v>1757</v>
      </c>
      <c r="F3096">
        <v>1442775956</v>
      </c>
      <c r="G3096">
        <v>1437591956</v>
      </c>
      <c r="H3096" t="b">
        <v>0</v>
      </c>
      <c r="I3096">
        <v>1</v>
      </c>
      <c r="J3096" t="b">
        <v>0</v>
      </c>
      <c r="K3096" t="s">
        <v>1834</v>
      </c>
      <c r="L3096">
        <f>ROUND(C3096/B3096*100,0)</f>
        <v>0</v>
      </c>
      <c r="M3096">
        <f>IFERROR(ROUND(C3096/I3096,2),0)</f>
        <v>25</v>
      </c>
      <c r="N3096" t="s">
        <v>1841</v>
      </c>
      <c r="O3096" t="s">
        <v>1843</v>
      </c>
      <c r="P3096" s="10">
        <f t="shared" si="96"/>
        <v>42207.795787037037</v>
      </c>
      <c r="Q3096" s="10">
        <f t="shared" si="97"/>
        <v>42267.795787037037</v>
      </c>
    </row>
    <row r="3097" spans="1:17" hidden="1" x14ac:dyDescent="0.3">
      <c r="A3097" s="7">
        <v>3095</v>
      </c>
      <c r="B3097" s="3">
        <v>14920</v>
      </c>
      <c r="C3097" s="5">
        <v>50</v>
      </c>
      <c r="D3097" t="s">
        <v>1754</v>
      </c>
      <c r="E3097" t="s">
        <v>1757</v>
      </c>
      <c r="F3097">
        <v>1470011780</v>
      </c>
      <c r="G3097">
        <v>1464827780</v>
      </c>
      <c r="H3097" t="b">
        <v>0</v>
      </c>
      <c r="I3097">
        <v>1</v>
      </c>
      <c r="J3097" t="b">
        <v>0</v>
      </c>
      <c r="K3097" t="s">
        <v>1834</v>
      </c>
      <c r="L3097">
        <f>ROUND(C3097/B3097*100,0)</f>
        <v>0</v>
      </c>
      <c r="M3097">
        <f>IFERROR(ROUND(C3097/I3097,2),0)</f>
        <v>50</v>
      </c>
      <c r="N3097" t="s">
        <v>1841</v>
      </c>
      <c r="O3097" t="s">
        <v>1843</v>
      </c>
      <c r="P3097" s="10">
        <f t="shared" si="96"/>
        <v>42523.025231481486</v>
      </c>
      <c r="Q3097" s="10">
        <f t="shared" si="97"/>
        <v>42583.025231481486</v>
      </c>
    </row>
    <row r="3098" spans="1:17" hidden="1" x14ac:dyDescent="0.3">
      <c r="A3098" s="7">
        <v>3096</v>
      </c>
      <c r="B3098" s="3">
        <v>20000</v>
      </c>
      <c r="C3098" s="5">
        <v>795</v>
      </c>
      <c r="D3098" t="s">
        <v>1754</v>
      </c>
      <c r="E3098" t="s">
        <v>1757</v>
      </c>
      <c r="F3098">
        <v>1432151326</v>
      </c>
      <c r="G3098">
        <v>1429559326</v>
      </c>
      <c r="H3098" t="b">
        <v>0</v>
      </c>
      <c r="I3098">
        <v>14</v>
      </c>
      <c r="J3098" t="b">
        <v>0</v>
      </c>
      <c r="K3098" t="s">
        <v>1834</v>
      </c>
      <c r="L3098">
        <f>ROUND(C3098/B3098*100,0)</f>
        <v>4</v>
      </c>
      <c r="M3098">
        <f>IFERROR(ROUND(C3098/I3098,2),0)</f>
        <v>56.79</v>
      </c>
      <c r="N3098" t="s">
        <v>1841</v>
      </c>
      <c r="O3098" t="s">
        <v>1843</v>
      </c>
      <c r="P3098" s="10">
        <f t="shared" si="96"/>
        <v>42114.825532407413</v>
      </c>
      <c r="Q3098" s="10">
        <f t="shared" si="97"/>
        <v>42144.825532407413</v>
      </c>
    </row>
    <row r="3099" spans="1:17" hidden="1" x14ac:dyDescent="0.3">
      <c r="A3099" s="7">
        <v>3097</v>
      </c>
      <c r="B3099" s="3">
        <v>10000</v>
      </c>
      <c r="C3099" s="5">
        <v>1715</v>
      </c>
      <c r="D3099" t="s">
        <v>1754</v>
      </c>
      <c r="E3099" t="s">
        <v>1758</v>
      </c>
      <c r="F3099">
        <v>1475848800</v>
      </c>
      <c r="G3099">
        <v>1474027501</v>
      </c>
      <c r="H3099" t="b">
        <v>0</v>
      </c>
      <c r="I3099">
        <v>42</v>
      </c>
      <c r="J3099" t="b">
        <v>0</v>
      </c>
      <c r="K3099" t="s">
        <v>1834</v>
      </c>
      <c r="L3099">
        <f>ROUND(C3099/B3099*100,0)</f>
        <v>17</v>
      </c>
      <c r="M3099">
        <f>IFERROR(ROUND(C3099/I3099,2),0)</f>
        <v>40.83</v>
      </c>
      <c r="N3099" t="s">
        <v>1841</v>
      </c>
      <c r="O3099" t="s">
        <v>1843</v>
      </c>
      <c r="P3099" s="10">
        <f t="shared" si="96"/>
        <v>42629.503483796296</v>
      </c>
      <c r="Q3099" s="10">
        <f t="shared" si="97"/>
        <v>42650.583333333328</v>
      </c>
    </row>
    <row r="3100" spans="1:17" hidden="1" x14ac:dyDescent="0.3">
      <c r="A3100" s="7">
        <v>3098</v>
      </c>
      <c r="B3100" s="3">
        <v>48725</v>
      </c>
      <c r="C3100" s="5">
        <v>1758</v>
      </c>
      <c r="D3100" t="s">
        <v>1754</v>
      </c>
      <c r="E3100" t="s">
        <v>1757</v>
      </c>
      <c r="F3100">
        <v>1454890620</v>
      </c>
      <c r="G3100">
        <v>1450724449</v>
      </c>
      <c r="H3100" t="b">
        <v>0</v>
      </c>
      <c r="I3100">
        <v>27</v>
      </c>
      <c r="J3100" t="b">
        <v>0</v>
      </c>
      <c r="K3100" t="s">
        <v>1834</v>
      </c>
      <c r="L3100">
        <f>ROUND(C3100/B3100*100,0)</f>
        <v>4</v>
      </c>
      <c r="M3100">
        <f>IFERROR(ROUND(C3100/I3100,2),0)</f>
        <v>65.11</v>
      </c>
      <c r="N3100" t="s">
        <v>1841</v>
      </c>
      <c r="O3100" t="s">
        <v>1843</v>
      </c>
      <c r="P3100" s="10">
        <f t="shared" si="96"/>
        <v>42359.792233796295</v>
      </c>
      <c r="Q3100" s="10">
        <f t="shared" si="97"/>
        <v>42408.01180555555</v>
      </c>
    </row>
    <row r="3101" spans="1:17" hidden="1" x14ac:dyDescent="0.3">
      <c r="A3101" s="7">
        <v>3099</v>
      </c>
      <c r="B3101" s="3">
        <v>2000</v>
      </c>
      <c r="C3101" s="5">
        <v>278</v>
      </c>
      <c r="D3101" t="s">
        <v>1754</v>
      </c>
      <c r="E3101" t="s">
        <v>1757</v>
      </c>
      <c r="F3101">
        <v>1455251591</v>
      </c>
      <c r="G3101">
        <v>1452659591</v>
      </c>
      <c r="H3101" t="b">
        <v>0</v>
      </c>
      <c r="I3101">
        <v>5</v>
      </c>
      <c r="J3101" t="b">
        <v>0</v>
      </c>
      <c r="K3101" t="s">
        <v>1834</v>
      </c>
      <c r="L3101">
        <f>ROUND(C3101/B3101*100,0)</f>
        <v>14</v>
      </c>
      <c r="M3101">
        <f>IFERROR(ROUND(C3101/I3101,2),0)</f>
        <v>55.6</v>
      </c>
      <c r="N3101" t="s">
        <v>1841</v>
      </c>
      <c r="O3101" t="s">
        <v>1843</v>
      </c>
      <c r="P3101" s="10">
        <f t="shared" si="96"/>
        <v>42382.189710648148</v>
      </c>
      <c r="Q3101" s="10">
        <f t="shared" si="97"/>
        <v>42412.189710648148</v>
      </c>
    </row>
    <row r="3102" spans="1:17" hidden="1" x14ac:dyDescent="0.3">
      <c r="A3102" s="7">
        <v>3100</v>
      </c>
      <c r="B3102" s="3">
        <v>12000</v>
      </c>
      <c r="C3102" s="5">
        <v>1827</v>
      </c>
      <c r="D3102" t="s">
        <v>1754</v>
      </c>
      <c r="E3102" t="s">
        <v>1757</v>
      </c>
      <c r="F3102">
        <v>1413816975</v>
      </c>
      <c r="G3102">
        <v>1411224975</v>
      </c>
      <c r="H3102" t="b">
        <v>0</v>
      </c>
      <c r="I3102">
        <v>13</v>
      </c>
      <c r="J3102" t="b">
        <v>0</v>
      </c>
      <c r="K3102" t="s">
        <v>1834</v>
      </c>
      <c r="L3102">
        <f>ROUND(C3102/B3102*100,0)</f>
        <v>15</v>
      </c>
      <c r="M3102">
        <f>IFERROR(ROUND(C3102/I3102,2),0)</f>
        <v>140.54</v>
      </c>
      <c r="N3102" t="s">
        <v>1841</v>
      </c>
      <c r="O3102" t="s">
        <v>1843</v>
      </c>
      <c r="P3102" s="10">
        <f t="shared" si="96"/>
        <v>41902.622395833336</v>
      </c>
      <c r="Q3102" s="10">
        <f t="shared" si="97"/>
        <v>41932.622395833336</v>
      </c>
    </row>
    <row r="3103" spans="1:17" hidden="1" x14ac:dyDescent="0.3">
      <c r="A3103" s="7">
        <v>3101</v>
      </c>
      <c r="B3103" s="3">
        <v>2500</v>
      </c>
      <c r="C3103" s="5">
        <v>300</v>
      </c>
      <c r="D3103" t="s">
        <v>1754</v>
      </c>
      <c r="E3103" t="s">
        <v>1763</v>
      </c>
      <c r="F3103">
        <v>1437033360</v>
      </c>
      <c r="G3103">
        <v>1434445937</v>
      </c>
      <c r="H3103" t="b">
        <v>0</v>
      </c>
      <c r="I3103">
        <v>12</v>
      </c>
      <c r="J3103" t="b">
        <v>0</v>
      </c>
      <c r="K3103" t="s">
        <v>1834</v>
      </c>
      <c r="L3103">
        <f>ROUND(C3103/B3103*100,0)</f>
        <v>12</v>
      </c>
      <c r="M3103">
        <f>IFERROR(ROUND(C3103/I3103,2),0)</f>
        <v>25</v>
      </c>
      <c r="N3103" t="s">
        <v>1841</v>
      </c>
      <c r="O3103" t="s">
        <v>1843</v>
      </c>
      <c r="P3103" s="10">
        <f t="shared" si="96"/>
        <v>42171.383530092593</v>
      </c>
      <c r="Q3103" s="10">
        <f t="shared" si="97"/>
        <v>42201.330555555556</v>
      </c>
    </row>
    <row r="3104" spans="1:17" hidden="1" x14ac:dyDescent="0.3">
      <c r="A3104" s="7">
        <v>3102</v>
      </c>
      <c r="B3104" s="3">
        <v>16000</v>
      </c>
      <c r="C3104" s="5">
        <v>6258</v>
      </c>
      <c r="D3104" t="s">
        <v>1754</v>
      </c>
      <c r="E3104" t="s">
        <v>1758</v>
      </c>
      <c r="F3104">
        <v>1471939818</v>
      </c>
      <c r="G3104">
        <v>1467619818</v>
      </c>
      <c r="H3104" t="b">
        <v>0</v>
      </c>
      <c r="I3104">
        <v>90</v>
      </c>
      <c r="J3104" t="b">
        <v>0</v>
      </c>
      <c r="K3104" t="s">
        <v>1834</v>
      </c>
      <c r="L3104">
        <f>ROUND(C3104/B3104*100,0)</f>
        <v>39</v>
      </c>
      <c r="M3104">
        <f>IFERROR(ROUND(C3104/I3104,2),0)</f>
        <v>69.53</v>
      </c>
      <c r="N3104" t="s">
        <v>1841</v>
      </c>
      <c r="O3104" t="s">
        <v>1843</v>
      </c>
      <c r="P3104" s="10">
        <f t="shared" si="96"/>
        <v>42555.340486111112</v>
      </c>
      <c r="Q3104" s="10">
        <f t="shared" si="97"/>
        <v>42605.340486111112</v>
      </c>
    </row>
    <row r="3105" spans="1:17" hidden="1" x14ac:dyDescent="0.3">
      <c r="A3105" s="7">
        <v>3103</v>
      </c>
      <c r="B3105" s="3">
        <v>4100</v>
      </c>
      <c r="C3105" s="5">
        <v>11</v>
      </c>
      <c r="D3105" t="s">
        <v>1754</v>
      </c>
      <c r="E3105" t="s">
        <v>1757</v>
      </c>
      <c r="F3105">
        <v>1434080706</v>
      </c>
      <c r="G3105">
        <v>1428896706</v>
      </c>
      <c r="H3105" t="b">
        <v>0</v>
      </c>
      <c r="I3105">
        <v>2</v>
      </c>
      <c r="J3105" t="b">
        <v>0</v>
      </c>
      <c r="K3105" t="s">
        <v>1834</v>
      </c>
      <c r="L3105">
        <f>ROUND(C3105/B3105*100,0)</f>
        <v>0</v>
      </c>
      <c r="M3105">
        <f>IFERROR(ROUND(C3105/I3105,2),0)</f>
        <v>5.5</v>
      </c>
      <c r="N3105" t="s">
        <v>1841</v>
      </c>
      <c r="O3105" t="s">
        <v>1843</v>
      </c>
      <c r="P3105" s="10">
        <f t="shared" si="96"/>
        <v>42107.156319444446</v>
      </c>
      <c r="Q3105" s="10">
        <f t="shared" si="97"/>
        <v>42167.156319444446</v>
      </c>
    </row>
    <row r="3106" spans="1:17" hidden="1" x14ac:dyDescent="0.3">
      <c r="A3106" s="7">
        <v>3104</v>
      </c>
      <c r="B3106" s="3">
        <v>4000</v>
      </c>
      <c r="C3106" s="5">
        <v>1185</v>
      </c>
      <c r="D3106" t="s">
        <v>1754</v>
      </c>
      <c r="E3106" t="s">
        <v>1759</v>
      </c>
      <c r="F3106">
        <v>1422928800</v>
      </c>
      <c r="G3106">
        <v>1420235311</v>
      </c>
      <c r="H3106" t="b">
        <v>0</v>
      </c>
      <c r="I3106">
        <v>5</v>
      </c>
      <c r="J3106" t="b">
        <v>0</v>
      </c>
      <c r="K3106" t="s">
        <v>1834</v>
      </c>
      <c r="L3106">
        <f>ROUND(C3106/B3106*100,0)</f>
        <v>30</v>
      </c>
      <c r="M3106">
        <f>IFERROR(ROUND(C3106/I3106,2),0)</f>
        <v>237</v>
      </c>
      <c r="N3106" t="s">
        <v>1841</v>
      </c>
      <c r="O3106" t="s">
        <v>1843</v>
      </c>
      <c r="P3106" s="10">
        <f t="shared" si="96"/>
        <v>42006.908692129626</v>
      </c>
      <c r="Q3106" s="10">
        <f t="shared" si="97"/>
        <v>42038.083333333328</v>
      </c>
    </row>
    <row r="3107" spans="1:17" hidden="1" x14ac:dyDescent="0.3">
      <c r="A3107" s="7">
        <v>3105</v>
      </c>
      <c r="B3107" s="3">
        <v>5845</v>
      </c>
      <c r="C3107" s="5">
        <v>2476</v>
      </c>
      <c r="D3107" t="s">
        <v>1754</v>
      </c>
      <c r="E3107" t="s">
        <v>1757</v>
      </c>
      <c r="F3107">
        <v>1413694800</v>
      </c>
      <c r="G3107">
        <v>1408986916</v>
      </c>
      <c r="H3107" t="b">
        <v>0</v>
      </c>
      <c r="I3107">
        <v>31</v>
      </c>
      <c r="J3107" t="b">
        <v>0</v>
      </c>
      <c r="K3107" t="s">
        <v>1834</v>
      </c>
      <c r="L3107">
        <f>ROUND(C3107/B3107*100,0)</f>
        <v>42</v>
      </c>
      <c r="M3107">
        <f>IFERROR(ROUND(C3107/I3107,2),0)</f>
        <v>79.87</v>
      </c>
      <c r="N3107" t="s">
        <v>1841</v>
      </c>
      <c r="O3107" t="s">
        <v>1843</v>
      </c>
      <c r="P3107" s="10">
        <f t="shared" si="96"/>
        <v>41876.718935185185</v>
      </c>
      <c r="Q3107" s="10">
        <f t="shared" si="97"/>
        <v>41931.208333333336</v>
      </c>
    </row>
    <row r="3108" spans="1:17" hidden="1" x14ac:dyDescent="0.3">
      <c r="A3108" s="7">
        <v>3106</v>
      </c>
      <c r="B3108" s="3">
        <v>1000</v>
      </c>
      <c r="C3108" s="5">
        <v>41</v>
      </c>
      <c r="D3108" t="s">
        <v>1754</v>
      </c>
      <c r="E3108" t="s">
        <v>1758</v>
      </c>
      <c r="F3108">
        <v>1442440800</v>
      </c>
      <c r="G3108">
        <v>1440497876</v>
      </c>
      <c r="H3108" t="b">
        <v>0</v>
      </c>
      <c r="I3108">
        <v>4</v>
      </c>
      <c r="J3108" t="b">
        <v>0</v>
      </c>
      <c r="K3108" t="s">
        <v>1834</v>
      </c>
      <c r="L3108">
        <f>ROUND(C3108/B3108*100,0)</f>
        <v>4</v>
      </c>
      <c r="M3108">
        <f>IFERROR(ROUND(C3108/I3108,2),0)</f>
        <v>10.25</v>
      </c>
      <c r="N3108" t="s">
        <v>1841</v>
      </c>
      <c r="O3108" t="s">
        <v>1843</v>
      </c>
      <c r="P3108" s="10">
        <f t="shared" si="96"/>
        <v>42241.429120370376</v>
      </c>
      <c r="Q3108" s="10">
        <f t="shared" si="97"/>
        <v>42263.916666666672</v>
      </c>
    </row>
    <row r="3109" spans="1:17" hidden="1" x14ac:dyDescent="0.3">
      <c r="A3109" s="7">
        <v>3107</v>
      </c>
      <c r="B3109" s="3">
        <v>40000</v>
      </c>
      <c r="C3109" s="5">
        <v>7905</v>
      </c>
      <c r="D3109" t="s">
        <v>1754</v>
      </c>
      <c r="E3109" t="s">
        <v>1757</v>
      </c>
      <c r="F3109">
        <v>1431372751</v>
      </c>
      <c r="G3109">
        <v>1430767951</v>
      </c>
      <c r="H3109" t="b">
        <v>0</v>
      </c>
      <c r="I3109">
        <v>29</v>
      </c>
      <c r="J3109" t="b">
        <v>0</v>
      </c>
      <c r="K3109" t="s">
        <v>1834</v>
      </c>
      <c r="L3109">
        <f>ROUND(C3109/B3109*100,0)</f>
        <v>20</v>
      </c>
      <c r="M3109">
        <f>IFERROR(ROUND(C3109/I3109,2),0)</f>
        <v>272.58999999999997</v>
      </c>
      <c r="N3109" t="s">
        <v>1841</v>
      </c>
      <c r="O3109" t="s">
        <v>1843</v>
      </c>
      <c r="P3109" s="10">
        <f t="shared" si="96"/>
        <v>42128.814247685179</v>
      </c>
      <c r="Q3109" s="10">
        <f t="shared" si="97"/>
        <v>42135.814247685179</v>
      </c>
    </row>
    <row r="3110" spans="1:17" hidden="1" x14ac:dyDescent="0.3">
      <c r="A3110" s="7">
        <v>3108</v>
      </c>
      <c r="B3110" s="3">
        <v>50000</v>
      </c>
      <c r="C3110" s="5">
        <v>26</v>
      </c>
      <c r="D3110" t="s">
        <v>1754</v>
      </c>
      <c r="E3110" t="s">
        <v>1757</v>
      </c>
      <c r="F3110">
        <v>1430234394</v>
      </c>
      <c r="G3110">
        <v>1425053994</v>
      </c>
      <c r="H3110" t="b">
        <v>0</v>
      </c>
      <c r="I3110">
        <v>2</v>
      </c>
      <c r="J3110" t="b">
        <v>0</v>
      </c>
      <c r="K3110" t="s">
        <v>1834</v>
      </c>
      <c r="L3110">
        <f>ROUND(C3110/B3110*100,0)</f>
        <v>0</v>
      </c>
      <c r="M3110">
        <f>IFERROR(ROUND(C3110/I3110,2),0)</f>
        <v>13</v>
      </c>
      <c r="N3110" t="s">
        <v>1841</v>
      </c>
      <c r="O3110" t="s">
        <v>1843</v>
      </c>
      <c r="P3110" s="10">
        <f t="shared" si="96"/>
        <v>42062.680486111116</v>
      </c>
      <c r="Q3110" s="10">
        <f t="shared" si="97"/>
        <v>42122.638819444444</v>
      </c>
    </row>
    <row r="3111" spans="1:17" hidden="1" x14ac:dyDescent="0.3">
      <c r="A3111" s="7">
        <v>3109</v>
      </c>
      <c r="B3111" s="3">
        <v>26500</v>
      </c>
      <c r="C3111" s="5">
        <v>6633</v>
      </c>
      <c r="D3111" t="s">
        <v>1754</v>
      </c>
      <c r="E3111" t="s">
        <v>1757</v>
      </c>
      <c r="F3111">
        <v>1409194810</v>
      </c>
      <c r="G3111">
        <v>1406170810</v>
      </c>
      <c r="H3111" t="b">
        <v>0</v>
      </c>
      <c r="I3111">
        <v>114</v>
      </c>
      <c r="J3111" t="b">
        <v>0</v>
      </c>
      <c r="K3111" t="s">
        <v>1834</v>
      </c>
      <c r="L3111">
        <f>ROUND(C3111/B3111*100,0)</f>
        <v>25</v>
      </c>
      <c r="M3111">
        <f>IFERROR(ROUND(C3111/I3111,2),0)</f>
        <v>58.18</v>
      </c>
      <c r="N3111" t="s">
        <v>1841</v>
      </c>
      <c r="O3111" t="s">
        <v>1843</v>
      </c>
      <c r="P3111" s="10">
        <f t="shared" si="96"/>
        <v>41844.125115740739</v>
      </c>
      <c r="Q3111" s="10">
        <f t="shared" si="97"/>
        <v>41879.125115740739</v>
      </c>
    </row>
    <row r="3112" spans="1:17" hidden="1" x14ac:dyDescent="0.3">
      <c r="A3112" s="7">
        <v>3110</v>
      </c>
      <c r="B3112" s="3">
        <v>25000</v>
      </c>
      <c r="C3112" s="5">
        <v>10</v>
      </c>
      <c r="D3112" t="s">
        <v>1754</v>
      </c>
      <c r="E3112" t="s">
        <v>1757</v>
      </c>
      <c r="F3112">
        <v>1487465119</v>
      </c>
      <c r="G3112">
        <v>1484009119</v>
      </c>
      <c r="H3112" t="b">
        <v>0</v>
      </c>
      <c r="I3112">
        <v>1</v>
      </c>
      <c r="J3112" t="b">
        <v>0</v>
      </c>
      <c r="K3112" t="s">
        <v>1834</v>
      </c>
      <c r="L3112">
        <f>ROUND(C3112/B3112*100,0)</f>
        <v>0</v>
      </c>
      <c r="M3112">
        <f>IFERROR(ROUND(C3112/I3112,2),0)</f>
        <v>10</v>
      </c>
      <c r="N3112" t="s">
        <v>1841</v>
      </c>
      <c r="O3112" t="s">
        <v>1843</v>
      </c>
      <c r="P3112" s="10">
        <f t="shared" si="96"/>
        <v>42745.031469907408</v>
      </c>
      <c r="Q3112" s="10">
        <f t="shared" si="97"/>
        <v>42785.031469907408</v>
      </c>
    </row>
    <row r="3113" spans="1:17" hidden="1" x14ac:dyDescent="0.3">
      <c r="A3113" s="7">
        <v>3111</v>
      </c>
      <c r="B3113" s="3">
        <v>20000</v>
      </c>
      <c r="C3113" s="5">
        <v>5328</v>
      </c>
      <c r="D3113" t="s">
        <v>1754</v>
      </c>
      <c r="E3113" t="s">
        <v>1757</v>
      </c>
      <c r="F3113">
        <v>1412432220</v>
      </c>
      <c r="G3113">
        <v>1409753820</v>
      </c>
      <c r="H3113" t="b">
        <v>0</v>
      </c>
      <c r="I3113">
        <v>76</v>
      </c>
      <c r="J3113" t="b">
        <v>0</v>
      </c>
      <c r="K3113" t="s">
        <v>1834</v>
      </c>
      <c r="L3113">
        <f>ROUND(C3113/B3113*100,0)</f>
        <v>27</v>
      </c>
      <c r="M3113">
        <f>IFERROR(ROUND(C3113/I3113,2),0)</f>
        <v>70.11</v>
      </c>
      <c r="N3113" t="s">
        <v>1841</v>
      </c>
      <c r="O3113" t="s">
        <v>1843</v>
      </c>
      <c r="P3113" s="10">
        <f t="shared" si="96"/>
        <v>41885.595138888886</v>
      </c>
      <c r="Q3113" s="10">
        <f t="shared" si="97"/>
        <v>41916.595138888886</v>
      </c>
    </row>
    <row r="3114" spans="1:17" hidden="1" x14ac:dyDescent="0.3">
      <c r="A3114" s="7">
        <v>3112</v>
      </c>
      <c r="B3114" s="3">
        <v>11000</v>
      </c>
      <c r="C3114" s="5">
        <v>521</v>
      </c>
      <c r="D3114" t="s">
        <v>1754</v>
      </c>
      <c r="E3114" t="s">
        <v>1757</v>
      </c>
      <c r="F3114">
        <v>1477968934</v>
      </c>
      <c r="G3114">
        <v>1472784934</v>
      </c>
      <c r="H3114" t="b">
        <v>0</v>
      </c>
      <c r="I3114">
        <v>9</v>
      </c>
      <c r="J3114" t="b">
        <v>0</v>
      </c>
      <c r="K3114" t="s">
        <v>1834</v>
      </c>
      <c r="L3114">
        <f>ROUND(C3114/B3114*100,0)</f>
        <v>5</v>
      </c>
      <c r="M3114">
        <f>IFERROR(ROUND(C3114/I3114,2),0)</f>
        <v>57.89</v>
      </c>
      <c r="N3114" t="s">
        <v>1841</v>
      </c>
      <c r="O3114" t="s">
        <v>1843</v>
      </c>
      <c r="P3114" s="10">
        <f t="shared" si="96"/>
        <v>42615.121921296297</v>
      </c>
      <c r="Q3114" s="10">
        <f t="shared" si="97"/>
        <v>42675.121921296297</v>
      </c>
    </row>
    <row r="3115" spans="1:17" hidden="1" x14ac:dyDescent="0.3">
      <c r="A3115" s="7">
        <v>3113</v>
      </c>
      <c r="B3115" s="3">
        <v>109225</v>
      </c>
      <c r="C3115" s="5">
        <v>4635</v>
      </c>
      <c r="D3115" t="s">
        <v>1754</v>
      </c>
      <c r="E3115" t="s">
        <v>1757</v>
      </c>
      <c r="F3115">
        <v>1429291982</v>
      </c>
      <c r="G3115">
        <v>1426699982</v>
      </c>
      <c r="H3115" t="b">
        <v>0</v>
      </c>
      <c r="I3115">
        <v>37</v>
      </c>
      <c r="J3115" t="b">
        <v>0</v>
      </c>
      <c r="K3115" t="s">
        <v>1834</v>
      </c>
      <c r="L3115">
        <f>ROUND(C3115/B3115*100,0)</f>
        <v>4</v>
      </c>
      <c r="M3115">
        <f>IFERROR(ROUND(C3115/I3115,2),0)</f>
        <v>125.27</v>
      </c>
      <c r="N3115" t="s">
        <v>1841</v>
      </c>
      <c r="O3115" t="s">
        <v>1843</v>
      </c>
      <c r="P3115" s="10">
        <f t="shared" si="96"/>
        <v>42081.731273148151</v>
      </c>
      <c r="Q3115" s="10">
        <f t="shared" si="97"/>
        <v>42111.731273148151</v>
      </c>
    </row>
    <row r="3116" spans="1:17" hidden="1" x14ac:dyDescent="0.3">
      <c r="A3116" s="7">
        <v>3114</v>
      </c>
      <c r="B3116" s="3">
        <v>75000</v>
      </c>
      <c r="C3116" s="5">
        <v>0</v>
      </c>
      <c r="D3116" t="s">
        <v>1754</v>
      </c>
      <c r="E3116" t="s">
        <v>1757</v>
      </c>
      <c r="F3116">
        <v>1411312250</v>
      </c>
      <c r="G3116">
        <v>1406128250</v>
      </c>
      <c r="H3116" t="b">
        <v>0</v>
      </c>
      <c r="I3116">
        <v>0</v>
      </c>
      <c r="J3116" t="b">
        <v>0</v>
      </c>
      <c r="K3116" t="s">
        <v>1834</v>
      </c>
      <c r="L3116">
        <f>ROUND(C3116/B3116*100,0)</f>
        <v>0</v>
      </c>
      <c r="M3116">
        <f>IFERROR(ROUND(C3116/I3116,2),0)</f>
        <v>0</v>
      </c>
      <c r="N3116" t="s">
        <v>1841</v>
      </c>
      <c r="O3116" t="s">
        <v>1843</v>
      </c>
      <c r="P3116" s="10">
        <f t="shared" si="96"/>
        <v>41843.632523148146</v>
      </c>
      <c r="Q3116" s="10">
        <f t="shared" si="97"/>
        <v>41903.632523148146</v>
      </c>
    </row>
    <row r="3117" spans="1:17" hidden="1" x14ac:dyDescent="0.3">
      <c r="A3117" s="7">
        <v>3115</v>
      </c>
      <c r="B3117" s="3">
        <v>10000</v>
      </c>
      <c r="C3117" s="5">
        <v>300</v>
      </c>
      <c r="D3117" t="s">
        <v>1754</v>
      </c>
      <c r="E3117" t="s">
        <v>1768</v>
      </c>
      <c r="F3117">
        <v>1465123427</v>
      </c>
      <c r="G3117">
        <v>1462531427</v>
      </c>
      <c r="H3117" t="b">
        <v>0</v>
      </c>
      <c r="I3117">
        <v>1</v>
      </c>
      <c r="J3117" t="b">
        <v>0</v>
      </c>
      <c r="K3117" t="s">
        <v>1834</v>
      </c>
      <c r="L3117">
        <f>ROUND(C3117/B3117*100,0)</f>
        <v>3</v>
      </c>
      <c r="M3117">
        <f>IFERROR(ROUND(C3117/I3117,2),0)</f>
        <v>300</v>
      </c>
      <c r="N3117" t="s">
        <v>1841</v>
      </c>
      <c r="O3117" t="s">
        <v>1843</v>
      </c>
      <c r="P3117" s="10">
        <f t="shared" si="96"/>
        <v>42496.447071759263</v>
      </c>
      <c r="Q3117" s="10">
        <f t="shared" si="97"/>
        <v>42526.447071759263</v>
      </c>
    </row>
    <row r="3118" spans="1:17" hidden="1" x14ac:dyDescent="0.3">
      <c r="A3118" s="7">
        <v>3116</v>
      </c>
      <c r="B3118" s="3">
        <v>750</v>
      </c>
      <c r="C3118" s="5">
        <v>430</v>
      </c>
      <c r="D3118" t="s">
        <v>1754</v>
      </c>
      <c r="E3118" t="s">
        <v>1757</v>
      </c>
      <c r="F3118">
        <v>1427890925</v>
      </c>
      <c r="G3118">
        <v>1426681325</v>
      </c>
      <c r="H3118" t="b">
        <v>0</v>
      </c>
      <c r="I3118">
        <v>10</v>
      </c>
      <c r="J3118" t="b">
        <v>0</v>
      </c>
      <c r="K3118" t="s">
        <v>1834</v>
      </c>
      <c r="L3118">
        <f>ROUND(C3118/B3118*100,0)</f>
        <v>57</v>
      </c>
      <c r="M3118">
        <f>IFERROR(ROUND(C3118/I3118,2),0)</f>
        <v>43</v>
      </c>
      <c r="N3118" t="s">
        <v>1841</v>
      </c>
      <c r="O3118" t="s">
        <v>1843</v>
      </c>
      <c r="P3118" s="10">
        <f t="shared" si="96"/>
        <v>42081.515335648146</v>
      </c>
      <c r="Q3118" s="10">
        <f t="shared" si="97"/>
        <v>42095.515335648146</v>
      </c>
    </row>
    <row r="3119" spans="1:17" hidden="1" x14ac:dyDescent="0.3">
      <c r="A3119" s="7">
        <v>3117</v>
      </c>
      <c r="B3119" s="3">
        <v>1000</v>
      </c>
      <c r="C3119" s="5">
        <v>1</v>
      </c>
      <c r="D3119" t="s">
        <v>1754</v>
      </c>
      <c r="E3119" t="s">
        <v>1758</v>
      </c>
      <c r="F3119">
        <v>1464354720</v>
      </c>
      <c r="G3119">
        <v>1463648360</v>
      </c>
      <c r="H3119" t="b">
        <v>0</v>
      </c>
      <c r="I3119">
        <v>1</v>
      </c>
      <c r="J3119" t="b">
        <v>0</v>
      </c>
      <c r="K3119" t="s">
        <v>1834</v>
      </c>
      <c r="L3119">
        <f>ROUND(C3119/B3119*100,0)</f>
        <v>0</v>
      </c>
      <c r="M3119">
        <f>IFERROR(ROUND(C3119/I3119,2),0)</f>
        <v>1</v>
      </c>
      <c r="N3119" t="s">
        <v>1841</v>
      </c>
      <c r="O3119" t="s">
        <v>1843</v>
      </c>
      <c r="P3119" s="10">
        <f t="shared" si="96"/>
        <v>42509.374537037031</v>
      </c>
      <c r="Q3119" s="10">
        <f t="shared" si="97"/>
        <v>42517.55</v>
      </c>
    </row>
    <row r="3120" spans="1:17" hidden="1" x14ac:dyDescent="0.3">
      <c r="A3120" s="7">
        <v>3118</v>
      </c>
      <c r="B3120" s="3">
        <v>500000</v>
      </c>
      <c r="C3120" s="5">
        <v>1550</v>
      </c>
      <c r="D3120" t="s">
        <v>1754</v>
      </c>
      <c r="E3120" t="s">
        <v>1768</v>
      </c>
      <c r="F3120">
        <v>1467473723</v>
      </c>
      <c r="G3120">
        <v>1465832123</v>
      </c>
      <c r="H3120" t="b">
        <v>0</v>
      </c>
      <c r="I3120">
        <v>2</v>
      </c>
      <c r="J3120" t="b">
        <v>0</v>
      </c>
      <c r="K3120" t="s">
        <v>1834</v>
      </c>
      <c r="L3120">
        <f>ROUND(C3120/B3120*100,0)</f>
        <v>0</v>
      </c>
      <c r="M3120">
        <f>IFERROR(ROUND(C3120/I3120,2),0)</f>
        <v>775</v>
      </c>
      <c r="N3120" t="s">
        <v>1841</v>
      </c>
      <c r="O3120" t="s">
        <v>1843</v>
      </c>
      <c r="P3120" s="10">
        <f t="shared" si="96"/>
        <v>42534.649571759262</v>
      </c>
      <c r="Q3120" s="10">
        <f t="shared" si="97"/>
        <v>42553.649571759262</v>
      </c>
    </row>
    <row r="3121" spans="1:17" hidden="1" x14ac:dyDescent="0.3">
      <c r="A3121" s="7">
        <v>3119</v>
      </c>
      <c r="B3121" s="3">
        <v>10000</v>
      </c>
      <c r="C3121" s="5">
        <v>5</v>
      </c>
      <c r="D3121" t="s">
        <v>1754</v>
      </c>
      <c r="E3121" t="s">
        <v>1757</v>
      </c>
      <c r="F3121">
        <v>1427414732</v>
      </c>
      <c r="G3121">
        <v>1424826332</v>
      </c>
      <c r="H3121" t="b">
        <v>0</v>
      </c>
      <c r="I3121">
        <v>1</v>
      </c>
      <c r="J3121" t="b">
        <v>0</v>
      </c>
      <c r="K3121" t="s">
        <v>1834</v>
      </c>
      <c r="L3121">
        <f>ROUND(C3121/B3121*100,0)</f>
        <v>0</v>
      </c>
      <c r="M3121">
        <f>IFERROR(ROUND(C3121/I3121,2),0)</f>
        <v>5</v>
      </c>
      <c r="N3121" t="s">
        <v>1841</v>
      </c>
      <c r="O3121" t="s">
        <v>1843</v>
      </c>
      <c r="P3121" s="10">
        <f t="shared" si="96"/>
        <v>42060.04550925926</v>
      </c>
      <c r="Q3121" s="10">
        <f t="shared" si="97"/>
        <v>42090.003842592589</v>
      </c>
    </row>
    <row r="3122" spans="1:17" hidden="1" x14ac:dyDescent="0.3">
      <c r="A3122" s="7">
        <v>3120</v>
      </c>
      <c r="B3122" s="3">
        <v>1300000</v>
      </c>
      <c r="C3122" s="5">
        <v>128</v>
      </c>
      <c r="D3122" t="s">
        <v>1754</v>
      </c>
      <c r="E3122" t="s">
        <v>1766</v>
      </c>
      <c r="F3122">
        <v>1462484196</v>
      </c>
      <c r="G3122">
        <v>1457303796</v>
      </c>
      <c r="H3122" t="b">
        <v>0</v>
      </c>
      <c r="I3122">
        <v>10</v>
      </c>
      <c r="J3122" t="b">
        <v>0</v>
      </c>
      <c r="K3122" t="s">
        <v>1834</v>
      </c>
      <c r="L3122">
        <f>ROUND(C3122/B3122*100,0)</f>
        <v>0</v>
      </c>
      <c r="M3122">
        <f>IFERROR(ROUND(C3122/I3122,2),0)</f>
        <v>12.8</v>
      </c>
      <c r="N3122" t="s">
        <v>1841</v>
      </c>
      <c r="O3122" t="s">
        <v>1843</v>
      </c>
      <c r="P3122" s="10">
        <f t="shared" si="96"/>
        <v>42435.942083333335</v>
      </c>
      <c r="Q3122" s="10">
        <f t="shared" si="97"/>
        <v>42495.900416666671</v>
      </c>
    </row>
    <row r="3123" spans="1:17" hidden="1" x14ac:dyDescent="0.3">
      <c r="A3123" s="7">
        <v>3121</v>
      </c>
      <c r="B3123" s="3">
        <v>1500</v>
      </c>
      <c r="C3123" s="5">
        <v>10</v>
      </c>
      <c r="D3123" t="s">
        <v>1753</v>
      </c>
      <c r="E3123" t="s">
        <v>1762</v>
      </c>
      <c r="F3123">
        <v>1411748335</v>
      </c>
      <c r="G3123">
        <v>1406564335</v>
      </c>
      <c r="H3123" t="b">
        <v>0</v>
      </c>
      <c r="I3123">
        <v>1</v>
      </c>
      <c r="J3123" t="b">
        <v>0</v>
      </c>
      <c r="K3123" t="s">
        <v>1834</v>
      </c>
      <c r="L3123">
        <f>ROUND(C3123/B3123*100,0)</f>
        <v>1</v>
      </c>
      <c r="M3123">
        <f>IFERROR(ROUND(C3123/I3123,2),0)</f>
        <v>10</v>
      </c>
      <c r="N3123" t="s">
        <v>1841</v>
      </c>
      <c r="O3123" t="s">
        <v>1843</v>
      </c>
      <c r="P3123" s="10">
        <f t="shared" si="96"/>
        <v>41848.679803240739</v>
      </c>
      <c r="Q3123" s="10">
        <f t="shared" si="97"/>
        <v>41908.679803240739</v>
      </c>
    </row>
    <row r="3124" spans="1:17" hidden="1" x14ac:dyDescent="0.3">
      <c r="A3124" s="7">
        <v>3122</v>
      </c>
      <c r="B3124" s="3">
        <v>199</v>
      </c>
      <c r="C3124" s="5">
        <v>116</v>
      </c>
      <c r="D3124" t="s">
        <v>1753</v>
      </c>
      <c r="E3124" t="s">
        <v>1757</v>
      </c>
      <c r="F3124">
        <v>1478733732</v>
      </c>
      <c r="G3124">
        <v>1478298132</v>
      </c>
      <c r="H3124" t="b">
        <v>0</v>
      </c>
      <c r="I3124">
        <v>2</v>
      </c>
      <c r="J3124" t="b">
        <v>0</v>
      </c>
      <c r="K3124" t="s">
        <v>1834</v>
      </c>
      <c r="L3124">
        <f>ROUND(C3124/B3124*100,0)</f>
        <v>58</v>
      </c>
      <c r="M3124">
        <f>IFERROR(ROUND(C3124/I3124,2),0)</f>
        <v>58</v>
      </c>
      <c r="N3124" t="s">
        <v>1841</v>
      </c>
      <c r="O3124" t="s">
        <v>1843</v>
      </c>
      <c r="P3124" s="10">
        <f t="shared" si="96"/>
        <v>42678.932083333333</v>
      </c>
      <c r="Q3124" s="10">
        <f t="shared" si="97"/>
        <v>42683.973750000005</v>
      </c>
    </row>
    <row r="3125" spans="1:17" hidden="1" x14ac:dyDescent="0.3">
      <c r="A3125" s="7">
        <v>3123</v>
      </c>
      <c r="B3125" s="3">
        <v>125000</v>
      </c>
      <c r="C3125" s="5">
        <v>85192</v>
      </c>
      <c r="D3125" t="s">
        <v>1753</v>
      </c>
      <c r="E3125" t="s">
        <v>1757</v>
      </c>
      <c r="F3125">
        <v>1468108198</v>
      </c>
      <c r="G3125">
        <v>1465516198</v>
      </c>
      <c r="H3125" t="b">
        <v>0</v>
      </c>
      <c r="I3125">
        <v>348</v>
      </c>
      <c r="J3125" t="b">
        <v>0</v>
      </c>
      <c r="K3125" t="s">
        <v>1834</v>
      </c>
      <c r="L3125">
        <f>ROUND(C3125/B3125*100,0)</f>
        <v>68</v>
      </c>
      <c r="M3125">
        <f>IFERROR(ROUND(C3125/I3125,2),0)</f>
        <v>244.8</v>
      </c>
      <c r="N3125" t="s">
        <v>1841</v>
      </c>
      <c r="O3125" t="s">
        <v>1843</v>
      </c>
      <c r="P3125" s="10">
        <f t="shared" si="96"/>
        <v>42530.993032407408</v>
      </c>
      <c r="Q3125" s="10">
        <f t="shared" si="97"/>
        <v>42560.993032407408</v>
      </c>
    </row>
    <row r="3126" spans="1:17" hidden="1" x14ac:dyDescent="0.3">
      <c r="A3126" s="7">
        <v>3124</v>
      </c>
      <c r="B3126" s="3">
        <v>800000</v>
      </c>
      <c r="C3126" s="5">
        <v>26</v>
      </c>
      <c r="D3126" t="s">
        <v>1753</v>
      </c>
      <c r="E3126" t="s">
        <v>1757</v>
      </c>
      <c r="F3126">
        <v>1422902601</v>
      </c>
      <c r="G3126">
        <v>1417718601</v>
      </c>
      <c r="H3126" t="b">
        <v>0</v>
      </c>
      <c r="I3126">
        <v>4</v>
      </c>
      <c r="J3126" t="b">
        <v>0</v>
      </c>
      <c r="K3126" t="s">
        <v>1834</v>
      </c>
      <c r="L3126">
        <f>ROUND(C3126/B3126*100,0)</f>
        <v>0</v>
      </c>
      <c r="M3126">
        <f>IFERROR(ROUND(C3126/I3126,2),0)</f>
        <v>6.5</v>
      </c>
      <c r="N3126" t="s">
        <v>1841</v>
      </c>
      <c r="O3126" t="s">
        <v>1843</v>
      </c>
      <c r="P3126" s="10">
        <f t="shared" si="96"/>
        <v>41977.780104166668</v>
      </c>
      <c r="Q3126" s="10">
        <f t="shared" si="97"/>
        <v>42037.780104166668</v>
      </c>
    </row>
    <row r="3127" spans="1:17" hidden="1" x14ac:dyDescent="0.3">
      <c r="A3127" s="7">
        <v>3125</v>
      </c>
      <c r="B3127" s="3">
        <v>1500000</v>
      </c>
      <c r="C3127" s="5">
        <v>0</v>
      </c>
      <c r="D3127" t="s">
        <v>1753</v>
      </c>
      <c r="E3127" t="s">
        <v>1757</v>
      </c>
      <c r="F3127">
        <v>1452142672</v>
      </c>
      <c r="G3127">
        <v>1449550672</v>
      </c>
      <c r="H3127" t="b">
        <v>0</v>
      </c>
      <c r="I3127">
        <v>0</v>
      </c>
      <c r="J3127" t="b">
        <v>0</v>
      </c>
      <c r="K3127" t="s">
        <v>1834</v>
      </c>
      <c r="L3127">
        <f>ROUND(C3127/B3127*100,0)</f>
        <v>0</v>
      </c>
      <c r="M3127">
        <f>IFERROR(ROUND(C3127/I3127,2),0)</f>
        <v>0</v>
      </c>
      <c r="N3127" t="s">
        <v>1841</v>
      </c>
      <c r="O3127" t="s">
        <v>1843</v>
      </c>
      <c r="P3127" s="10">
        <f t="shared" si="96"/>
        <v>42346.20685185185</v>
      </c>
      <c r="Q3127" s="10">
        <f t="shared" si="97"/>
        <v>42376.20685185185</v>
      </c>
    </row>
    <row r="3128" spans="1:17" hidden="1" x14ac:dyDescent="0.3">
      <c r="A3128" s="7">
        <v>3126</v>
      </c>
      <c r="B3128" s="3">
        <v>25000</v>
      </c>
      <c r="C3128" s="5">
        <v>1040</v>
      </c>
      <c r="D3128" t="s">
        <v>1753</v>
      </c>
      <c r="E3128" t="s">
        <v>1757</v>
      </c>
      <c r="F3128">
        <v>1459121162</v>
      </c>
      <c r="G3128">
        <v>1456532762</v>
      </c>
      <c r="H3128" t="b">
        <v>0</v>
      </c>
      <c r="I3128">
        <v>17</v>
      </c>
      <c r="J3128" t="b">
        <v>0</v>
      </c>
      <c r="K3128" t="s">
        <v>1834</v>
      </c>
      <c r="L3128">
        <f>ROUND(C3128/B3128*100,0)</f>
        <v>4</v>
      </c>
      <c r="M3128">
        <f>IFERROR(ROUND(C3128/I3128,2),0)</f>
        <v>61.18</v>
      </c>
      <c r="N3128" t="s">
        <v>1841</v>
      </c>
      <c r="O3128" t="s">
        <v>1843</v>
      </c>
      <c r="P3128" s="10">
        <f t="shared" si="96"/>
        <v>42427.01807870371</v>
      </c>
      <c r="Q3128" s="10">
        <f t="shared" si="97"/>
        <v>42456.976412037038</v>
      </c>
    </row>
    <row r="3129" spans="1:17" hidden="1" x14ac:dyDescent="0.3">
      <c r="A3129" s="7">
        <v>3127</v>
      </c>
      <c r="B3129" s="3">
        <v>100000</v>
      </c>
      <c r="C3129" s="5">
        <v>0</v>
      </c>
      <c r="D3129" t="s">
        <v>1753</v>
      </c>
      <c r="E3129" t="s">
        <v>1757</v>
      </c>
      <c r="F3129">
        <v>1425242029</v>
      </c>
      <c r="G3129">
        <v>1422650029</v>
      </c>
      <c r="H3129" t="b">
        <v>0</v>
      </c>
      <c r="I3129">
        <v>0</v>
      </c>
      <c r="J3129" t="b">
        <v>0</v>
      </c>
      <c r="K3129" t="s">
        <v>1834</v>
      </c>
      <c r="L3129">
        <f>ROUND(C3129/B3129*100,0)</f>
        <v>0</v>
      </c>
      <c r="M3129">
        <f>IFERROR(ROUND(C3129/I3129,2),0)</f>
        <v>0</v>
      </c>
      <c r="N3129" t="s">
        <v>1841</v>
      </c>
      <c r="O3129" t="s">
        <v>1843</v>
      </c>
      <c r="P3129" s="10">
        <f t="shared" si="96"/>
        <v>42034.856817129628</v>
      </c>
      <c r="Q3129" s="10">
        <f t="shared" si="97"/>
        <v>42064.856817129628</v>
      </c>
    </row>
    <row r="3130" spans="1:17" x14ac:dyDescent="0.3">
      <c r="A3130" s="7">
        <v>3128</v>
      </c>
      <c r="B3130" s="3">
        <v>15000</v>
      </c>
      <c r="C3130" s="5">
        <v>16291</v>
      </c>
      <c r="D3130" t="s">
        <v>1755</v>
      </c>
      <c r="E3130" t="s">
        <v>1757</v>
      </c>
      <c r="F3130">
        <v>1489690141</v>
      </c>
      <c r="G3130">
        <v>1487101741</v>
      </c>
      <c r="H3130" t="b">
        <v>0</v>
      </c>
      <c r="I3130">
        <v>117</v>
      </c>
      <c r="J3130" t="b">
        <v>0</v>
      </c>
      <c r="K3130" t="s">
        <v>1802</v>
      </c>
      <c r="L3130">
        <f>ROUND(C3130/B3130*100,0)</f>
        <v>109</v>
      </c>
      <c r="M3130">
        <f>IFERROR(ROUND(C3130/I3130,2),0)</f>
        <v>139.24</v>
      </c>
      <c r="N3130" t="s">
        <v>1841</v>
      </c>
      <c r="O3130" t="s">
        <v>1842</v>
      </c>
      <c r="P3130" s="10">
        <f t="shared" si="96"/>
        <v>42780.825706018513</v>
      </c>
      <c r="Q3130" s="10">
        <f t="shared" si="97"/>
        <v>42810.784039351856</v>
      </c>
    </row>
    <row r="3131" spans="1:17" x14ac:dyDescent="0.3">
      <c r="A3131" s="7">
        <v>3129</v>
      </c>
      <c r="B3131" s="3">
        <v>1250</v>
      </c>
      <c r="C3131" s="5">
        <v>10</v>
      </c>
      <c r="D3131" t="s">
        <v>1755</v>
      </c>
      <c r="E3131" t="s">
        <v>1757</v>
      </c>
      <c r="F3131">
        <v>1492542819</v>
      </c>
      <c r="G3131">
        <v>1489090419</v>
      </c>
      <c r="H3131" t="b">
        <v>0</v>
      </c>
      <c r="I3131">
        <v>1</v>
      </c>
      <c r="J3131" t="b">
        <v>0</v>
      </c>
      <c r="K3131" t="s">
        <v>1802</v>
      </c>
      <c r="L3131">
        <f>ROUND(C3131/B3131*100,0)</f>
        <v>1</v>
      </c>
      <c r="M3131">
        <f>IFERROR(ROUND(C3131/I3131,2),0)</f>
        <v>10</v>
      </c>
      <c r="N3131" t="s">
        <v>1841</v>
      </c>
      <c r="O3131" t="s">
        <v>1842</v>
      </c>
      <c r="P3131" s="10">
        <f t="shared" si="96"/>
        <v>42803.842812499999</v>
      </c>
      <c r="Q3131" s="10">
        <f t="shared" si="97"/>
        <v>42843.801145833335</v>
      </c>
    </row>
    <row r="3132" spans="1:17" x14ac:dyDescent="0.3">
      <c r="A3132" s="7">
        <v>3130</v>
      </c>
      <c r="B3132" s="3">
        <v>10000</v>
      </c>
      <c r="C3132" s="5">
        <v>375</v>
      </c>
      <c r="D3132" t="s">
        <v>1755</v>
      </c>
      <c r="E3132" t="s">
        <v>1757</v>
      </c>
      <c r="F3132">
        <v>1492145940</v>
      </c>
      <c r="G3132">
        <v>1489504916</v>
      </c>
      <c r="H3132" t="b">
        <v>0</v>
      </c>
      <c r="I3132">
        <v>4</v>
      </c>
      <c r="J3132" t="b">
        <v>0</v>
      </c>
      <c r="K3132" t="s">
        <v>1802</v>
      </c>
      <c r="L3132">
        <f>ROUND(C3132/B3132*100,0)</f>
        <v>4</v>
      </c>
      <c r="M3132">
        <f>IFERROR(ROUND(C3132/I3132,2),0)</f>
        <v>93.75</v>
      </c>
      <c r="N3132" t="s">
        <v>1841</v>
      </c>
      <c r="O3132" t="s">
        <v>1842</v>
      </c>
      <c r="P3132" s="10">
        <f t="shared" si="96"/>
        <v>42808.640231481477</v>
      </c>
      <c r="Q3132" s="10">
        <f t="shared" si="97"/>
        <v>42839.207638888889</v>
      </c>
    </row>
    <row r="3133" spans="1:17" x14ac:dyDescent="0.3">
      <c r="A3133" s="7">
        <v>3131</v>
      </c>
      <c r="B3133" s="3">
        <v>4100</v>
      </c>
      <c r="C3133" s="5">
        <v>645</v>
      </c>
      <c r="D3133" t="s">
        <v>1755</v>
      </c>
      <c r="E3133" t="s">
        <v>1757</v>
      </c>
      <c r="F3133">
        <v>1491656045</v>
      </c>
      <c r="G3133">
        <v>1489067645</v>
      </c>
      <c r="H3133" t="b">
        <v>0</v>
      </c>
      <c r="I3133">
        <v>12</v>
      </c>
      <c r="J3133" t="b">
        <v>0</v>
      </c>
      <c r="K3133" t="s">
        <v>1802</v>
      </c>
      <c r="L3133">
        <f>ROUND(C3133/B3133*100,0)</f>
        <v>16</v>
      </c>
      <c r="M3133">
        <f>IFERROR(ROUND(C3133/I3133,2),0)</f>
        <v>53.75</v>
      </c>
      <c r="N3133" t="s">
        <v>1841</v>
      </c>
      <c r="O3133" t="s">
        <v>1842</v>
      </c>
      <c r="P3133" s="10">
        <f t="shared" si="96"/>
        <v>42803.579224537039</v>
      </c>
      <c r="Q3133" s="10">
        <f t="shared" si="97"/>
        <v>42833.537557870368</v>
      </c>
    </row>
    <row r="3134" spans="1:17" x14ac:dyDescent="0.3">
      <c r="A3134" s="7">
        <v>3132</v>
      </c>
      <c r="B3134" s="3">
        <v>30000</v>
      </c>
      <c r="C3134" s="5">
        <v>10</v>
      </c>
      <c r="D3134" t="s">
        <v>1755</v>
      </c>
      <c r="E3134" t="s">
        <v>1757</v>
      </c>
      <c r="F3134">
        <v>1492759460</v>
      </c>
      <c r="G3134">
        <v>1487579060</v>
      </c>
      <c r="H3134" t="b">
        <v>0</v>
      </c>
      <c r="I3134">
        <v>1</v>
      </c>
      <c r="J3134" t="b">
        <v>0</v>
      </c>
      <c r="K3134" t="s">
        <v>1802</v>
      </c>
      <c r="L3134">
        <f>ROUND(C3134/B3134*100,0)</f>
        <v>0</v>
      </c>
      <c r="M3134">
        <f>IFERROR(ROUND(C3134/I3134,2),0)</f>
        <v>10</v>
      </c>
      <c r="N3134" t="s">
        <v>1841</v>
      </c>
      <c r="O3134" t="s">
        <v>1842</v>
      </c>
      <c r="P3134" s="10">
        <f t="shared" si="96"/>
        <v>42786.350231481483</v>
      </c>
      <c r="Q3134" s="10">
        <f t="shared" si="97"/>
        <v>42846.308564814812</v>
      </c>
    </row>
    <row r="3135" spans="1:17" x14ac:dyDescent="0.3">
      <c r="A3135" s="7">
        <v>3133</v>
      </c>
      <c r="B3135" s="3">
        <v>500</v>
      </c>
      <c r="C3135" s="5">
        <v>540</v>
      </c>
      <c r="D3135" t="s">
        <v>1755</v>
      </c>
      <c r="E3135" t="s">
        <v>1758</v>
      </c>
      <c r="F3135">
        <v>1490358834</v>
      </c>
      <c r="G3135">
        <v>1487770434</v>
      </c>
      <c r="H3135" t="b">
        <v>0</v>
      </c>
      <c r="I3135">
        <v>16</v>
      </c>
      <c r="J3135" t="b">
        <v>0</v>
      </c>
      <c r="K3135" t="s">
        <v>1802</v>
      </c>
      <c r="L3135">
        <f>ROUND(C3135/B3135*100,0)</f>
        <v>108</v>
      </c>
      <c r="M3135">
        <f>IFERROR(ROUND(C3135/I3135,2),0)</f>
        <v>33.75</v>
      </c>
      <c r="N3135" t="s">
        <v>1841</v>
      </c>
      <c r="O3135" t="s">
        <v>1842</v>
      </c>
      <c r="P3135" s="10">
        <f t="shared" si="96"/>
        <v>42788.565208333333</v>
      </c>
      <c r="Q3135" s="10">
        <f t="shared" si="97"/>
        <v>42818.523541666669</v>
      </c>
    </row>
    <row r="3136" spans="1:17" x14ac:dyDescent="0.3">
      <c r="A3136" s="7">
        <v>3134</v>
      </c>
      <c r="B3136" s="3">
        <v>1000</v>
      </c>
      <c r="C3136" s="5">
        <v>225</v>
      </c>
      <c r="D3136" t="s">
        <v>1755</v>
      </c>
      <c r="E3136" t="s">
        <v>1758</v>
      </c>
      <c r="F3136">
        <v>1490631419</v>
      </c>
      <c r="G3136">
        <v>1488820619</v>
      </c>
      <c r="H3136" t="b">
        <v>0</v>
      </c>
      <c r="I3136">
        <v>12</v>
      </c>
      <c r="J3136" t="b">
        <v>0</v>
      </c>
      <c r="K3136" t="s">
        <v>1802</v>
      </c>
      <c r="L3136">
        <f>ROUND(C3136/B3136*100,0)</f>
        <v>23</v>
      </c>
      <c r="M3136">
        <f>IFERROR(ROUND(C3136/I3136,2),0)</f>
        <v>18.75</v>
      </c>
      <c r="N3136" t="s">
        <v>1841</v>
      </c>
      <c r="O3136" t="s">
        <v>1842</v>
      </c>
      <c r="P3136" s="10">
        <f t="shared" si="96"/>
        <v>42800.720127314817</v>
      </c>
      <c r="Q3136" s="10">
        <f t="shared" si="97"/>
        <v>42821.678460648152</v>
      </c>
    </row>
    <row r="3137" spans="1:17" x14ac:dyDescent="0.3">
      <c r="A3137" s="7">
        <v>3135</v>
      </c>
      <c r="B3137" s="3">
        <v>777</v>
      </c>
      <c r="C3137" s="5">
        <v>162</v>
      </c>
      <c r="D3137" t="s">
        <v>1755</v>
      </c>
      <c r="E3137" t="s">
        <v>1757</v>
      </c>
      <c r="F3137">
        <v>1491277121</v>
      </c>
      <c r="G3137">
        <v>1489376321</v>
      </c>
      <c r="H3137" t="b">
        <v>0</v>
      </c>
      <c r="I3137">
        <v>7</v>
      </c>
      <c r="J3137" t="b">
        <v>0</v>
      </c>
      <c r="K3137" t="s">
        <v>1802</v>
      </c>
      <c r="L3137">
        <f>ROUND(C3137/B3137*100,0)</f>
        <v>21</v>
      </c>
      <c r="M3137">
        <f>IFERROR(ROUND(C3137/I3137,2),0)</f>
        <v>23.14</v>
      </c>
      <c r="N3137" t="s">
        <v>1841</v>
      </c>
      <c r="O3137" t="s">
        <v>1842</v>
      </c>
      <c r="P3137" s="10">
        <f t="shared" si="96"/>
        <v>42807.151863425926</v>
      </c>
      <c r="Q3137" s="10">
        <f t="shared" si="97"/>
        <v>42829.151863425926</v>
      </c>
    </row>
    <row r="3138" spans="1:17" x14ac:dyDescent="0.3">
      <c r="A3138" s="7">
        <v>3136</v>
      </c>
      <c r="B3138" s="3">
        <v>500</v>
      </c>
      <c r="C3138" s="5">
        <v>639</v>
      </c>
      <c r="D3138" t="s">
        <v>1755</v>
      </c>
      <c r="E3138" t="s">
        <v>1758</v>
      </c>
      <c r="F3138">
        <v>1491001140</v>
      </c>
      <c r="G3138">
        <v>1487847954</v>
      </c>
      <c r="H3138" t="b">
        <v>0</v>
      </c>
      <c r="I3138">
        <v>22</v>
      </c>
      <c r="J3138" t="b">
        <v>0</v>
      </c>
      <c r="K3138" t="s">
        <v>1802</v>
      </c>
      <c r="L3138">
        <f>ROUND(C3138/B3138*100,0)</f>
        <v>128</v>
      </c>
      <c r="M3138">
        <f>IFERROR(ROUND(C3138/I3138,2),0)</f>
        <v>29.05</v>
      </c>
      <c r="N3138" t="s">
        <v>1841</v>
      </c>
      <c r="O3138" t="s">
        <v>1842</v>
      </c>
      <c r="P3138" s="10">
        <f t="shared" si="96"/>
        <v>42789.462430555555</v>
      </c>
      <c r="Q3138" s="10">
        <f t="shared" si="97"/>
        <v>42825.957638888889</v>
      </c>
    </row>
    <row r="3139" spans="1:17" x14ac:dyDescent="0.3">
      <c r="A3139" s="7">
        <v>3137</v>
      </c>
      <c r="B3139" s="3">
        <v>1500</v>
      </c>
      <c r="C3139" s="5">
        <v>50</v>
      </c>
      <c r="D3139" t="s">
        <v>1755</v>
      </c>
      <c r="E3139" t="s">
        <v>1757</v>
      </c>
      <c r="F3139">
        <v>1493838720</v>
      </c>
      <c r="G3139">
        <v>1489439669</v>
      </c>
      <c r="H3139" t="b">
        <v>0</v>
      </c>
      <c r="I3139">
        <v>1</v>
      </c>
      <c r="J3139" t="b">
        <v>0</v>
      </c>
      <c r="K3139" t="s">
        <v>1802</v>
      </c>
      <c r="L3139">
        <f>ROUND(C3139/B3139*100,0)</f>
        <v>3</v>
      </c>
      <c r="M3139">
        <f>IFERROR(ROUND(C3139/I3139,2),0)</f>
        <v>50</v>
      </c>
      <c r="N3139" t="s">
        <v>1841</v>
      </c>
      <c r="O3139" t="s">
        <v>1842</v>
      </c>
      <c r="P3139" s="10">
        <f t="shared" ref="P3139:P3202" si="98">(((G3139/60)/60/24)+DATE(1970,1,1))</f>
        <v>42807.885057870371</v>
      </c>
      <c r="Q3139" s="10">
        <f t="shared" ref="Q3139:Q3202" si="99">(((F3139/60)/60/24)+DATE(1970,1,1))</f>
        <v>42858.8</v>
      </c>
    </row>
    <row r="3140" spans="1:17" x14ac:dyDescent="0.3">
      <c r="A3140" s="7">
        <v>3138</v>
      </c>
      <c r="B3140" s="3">
        <v>200</v>
      </c>
      <c r="C3140" s="5">
        <v>0</v>
      </c>
      <c r="D3140" t="s">
        <v>1755</v>
      </c>
      <c r="E3140" t="s">
        <v>1758</v>
      </c>
      <c r="F3140">
        <v>1491233407</v>
      </c>
      <c r="G3140">
        <v>1489591807</v>
      </c>
      <c r="H3140" t="b">
        <v>0</v>
      </c>
      <c r="I3140">
        <v>0</v>
      </c>
      <c r="J3140" t="b">
        <v>0</v>
      </c>
      <c r="K3140" t="s">
        <v>1802</v>
      </c>
      <c r="L3140">
        <f>ROUND(C3140/B3140*100,0)</f>
        <v>0</v>
      </c>
      <c r="M3140">
        <f>IFERROR(ROUND(C3140/I3140,2),0)</f>
        <v>0</v>
      </c>
      <c r="N3140" t="s">
        <v>1841</v>
      </c>
      <c r="O3140" t="s">
        <v>1842</v>
      </c>
      <c r="P3140" s="10">
        <f t="shared" si="98"/>
        <v>42809.645914351851</v>
      </c>
      <c r="Q3140" s="10">
        <f t="shared" si="99"/>
        <v>42828.645914351851</v>
      </c>
    </row>
    <row r="3141" spans="1:17" x14ac:dyDescent="0.3">
      <c r="A3141" s="7">
        <v>3139</v>
      </c>
      <c r="B3141" s="3">
        <v>50000</v>
      </c>
      <c r="C3141" s="5">
        <v>2700</v>
      </c>
      <c r="D3141" t="s">
        <v>1755</v>
      </c>
      <c r="E3141" t="s">
        <v>1771</v>
      </c>
      <c r="F3141">
        <v>1490416380</v>
      </c>
      <c r="G3141">
        <v>1487485760</v>
      </c>
      <c r="H3141" t="b">
        <v>0</v>
      </c>
      <c r="I3141">
        <v>6</v>
      </c>
      <c r="J3141" t="b">
        <v>0</v>
      </c>
      <c r="K3141" t="s">
        <v>1802</v>
      </c>
      <c r="L3141">
        <f>ROUND(C3141/B3141*100,0)</f>
        <v>5</v>
      </c>
      <c r="M3141">
        <f>IFERROR(ROUND(C3141/I3141,2),0)</f>
        <v>450</v>
      </c>
      <c r="N3141" t="s">
        <v>1841</v>
      </c>
      <c r="O3141" t="s">
        <v>1842</v>
      </c>
      <c r="P3141" s="10">
        <f t="shared" si="98"/>
        <v>42785.270370370374</v>
      </c>
      <c r="Q3141" s="10">
        <f t="shared" si="99"/>
        <v>42819.189583333333</v>
      </c>
    </row>
    <row r="3142" spans="1:17" x14ac:dyDescent="0.3">
      <c r="A3142" s="7">
        <v>3140</v>
      </c>
      <c r="B3142" s="3">
        <v>10000</v>
      </c>
      <c r="C3142" s="5">
        <v>96</v>
      </c>
      <c r="D3142" t="s">
        <v>1755</v>
      </c>
      <c r="E3142" t="s">
        <v>1763</v>
      </c>
      <c r="F3142">
        <v>1491581703</v>
      </c>
      <c r="G3142">
        <v>1488993303</v>
      </c>
      <c r="H3142" t="b">
        <v>0</v>
      </c>
      <c r="I3142">
        <v>4</v>
      </c>
      <c r="J3142" t="b">
        <v>0</v>
      </c>
      <c r="K3142" t="s">
        <v>1802</v>
      </c>
      <c r="L3142">
        <f>ROUND(C3142/B3142*100,0)</f>
        <v>1</v>
      </c>
      <c r="M3142">
        <f>IFERROR(ROUND(C3142/I3142,2),0)</f>
        <v>24</v>
      </c>
      <c r="N3142" t="s">
        <v>1841</v>
      </c>
      <c r="O3142" t="s">
        <v>1842</v>
      </c>
      <c r="P3142" s="10">
        <f t="shared" si="98"/>
        <v>42802.718784722223</v>
      </c>
      <c r="Q3142" s="10">
        <f t="shared" si="99"/>
        <v>42832.677118055552</v>
      </c>
    </row>
    <row r="3143" spans="1:17" x14ac:dyDescent="0.3">
      <c r="A3143" s="7">
        <v>3141</v>
      </c>
      <c r="B3143" s="3">
        <v>500</v>
      </c>
      <c r="C3143" s="5">
        <v>258</v>
      </c>
      <c r="D3143" t="s">
        <v>1755</v>
      </c>
      <c r="E3143" t="s">
        <v>1766</v>
      </c>
      <c r="F3143">
        <v>1492372800</v>
      </c>
      <c r="G3143">
        <v>1488823488</v>
      </c>
      <c r="H3143" t="b">
        <v>0</v>
      </c>
      <c r="I3143">
        <v>8</v>
      </c>
      <c r="J3143" t="b">
        <v>0</v>
      </c>
      <c r="K3143" t="s">
        <v>1802</v>
      </c>
      <c r="L3143">
        <f>ROUND(C3143/B3143*100,0)</f>
        <v>52</v>
      </c>
      <c r="M3143">
        <f>IFERROR(ROUND(C3143/I3143,2),0)</f>
        <v>32.25</v>
      </c>
      <c r="N3143" t="s">
        <v>1841</v>
      </c>
      <c r="O3143" t="s">
        <v>1842</v>
      </c>
      <c r="P3143" s="10">
        <f t="shared" si="98"/>
        <v>42800.753333333334</v>
      </c>
      <c r="Q3143" s="10">
        <f t="shared" si="99"/>
        <v>42841.833333333328</v>
      </c>
    </row>
    <row r="3144" spans="1:17" x14ac:dyDescent="0.3">
      <c r="A3144" s="7">
        <v>3142</v>
      </c>
      <c r="B3144" s="3">
        <v>2750</v>
      </c>
      <c r="C3144" s="5">
        <v>45</v>
      </c>
      <c r="D3144" t="s">
        <v>1755</v>
      </c>
      <c r="E3144" t="s">
        <v>1758</v>
      </c>
      <c r="F3144">
        <v>1489922339</v>
      </c>
      <c r="G3144">
        <v>1487333939</v>
      </c>
      <c r="H3144" t="b">
        <v>0</v>
      </c>
      <c r="I3144">
        <v>3</v>
      </c>
      <c r="J3144" t="b">
        <v>0</v>
      </c>
      <c r="K3144" t="s">
        <v>1802</v>
      </c>
      <c r="L3144">
        <f>ROUND(C3144/B3144*100,0)</f>
        <v>2</v>
      </c>
      <c r="M3144">
        <f>IFERROR(ROUND(C3144/I3144,2),0)</f>
        <v>15</v>
      </c>
      <c r="N3144" t="s">
        <v>1841</v>
      </c>
      <c r="O3144" t="s">
        <v>1842</v>
      </c>
      <c r="P3144" s="10">
        <f t="shared" si="98"/>
        <v>42783.513182870374</v>
      </c>
      <c r="Q3144" s="10">
        <f t="shared" si="99"/>
        <v>42813.471516203703</v>
      </c>
    </row>
    <row r="3145" spans="1:17" x14ac:dyDescent="0.3">
      <c r="A3145" s="7">
        <v>3143</v>
      </c>
      <c r="B3145" s="3">
        <v>700</v>
      </c>
      <c r="C3145" s="5">
        <v>0</v>
      </c>
      <c r="D3145" t="s">
        <v>1755</v>
      </c>
      <c r="E3145" t="s">
        <v>1758</v>
      </c>
      <c r="F3145">
        <v>1491726956</v>
      </c>
      <c r="G3145">
        <v>1489480556</v>
      </c>
      <c r="H3145" t="b">
        <v>0</v>
      </c>
      <c r="I3145">
        <v>0</v>
      </c>
      <c r="J3145" t="b">
        <v>0</v>
      </c>
      <c r="K3145" t="s">
        <v>1802</v>
      </c>
      <c r="L3145">
        <f>ROUND(C3145/B3145*100,0)</f>
        <v>0</v>
      </c>
      <c r="M3145">
        <f>IFERROR(ROUND(C3145/I3145,2),0)</f>
        <v>0</v>
      </c>
      <c r="N3145" t="s">
        <v>1841</v>
      </c>
      <c r="O3145" t="s">
        <v>1842</v>
      </c>
      <c r="P3145" s="10">
        <f t="shared" si="98"/>
        <v>42808.358287037037</v>
      </c>
      <c r="Q3145" s="10">
        <f t="shared" si="99"/>
        <v>42834.358287037037</v>
      </c>
    </row>
    <row r="3146" spans="1:17" x14ac:dyDescent="0.3">
      <c r="A3146" s="7">
        <v>3144</v>
      </c>
      <c r="B3146" s="3">
        <v>10000</v>
      </c>
      <c r="C3146" s="5">
        <v>7540</v>
      </c>
      <c r="D3146" t="s">
        <v>1755</v>
      </c>
      <c r="E3146" t="s">
        <v>1757</v>
      </c>
      <c r="F3146">
        <v>1489903200</v>
      </c>
      <c r="G3146">
        <v>1488459307</v>
      </c>
      <c r="H3146" t="b">
        <v>0</v>
      </c>
      <c r="I3146">
        <v>30</v>
      </c>
      <c r="J3146" t="b">
        <v>0</v>
      </c>
      <c r="K3146" t="s">
        <v>1802</v>
      </c>
      <c r="L3146">
        <f>ROUND(C3146/B3146*100,0)</f>
        <v>75</v>
      </c>
      <c r="M3146">
        <f>IFERROR(ROUND(C3146/I3146,2),0)</f>
        <v>251.33</v>
      </c>
      <c r="N3146" t="s">
        <v>1841</v>
      </c>
      <c r="O3146" t="s">
        <v>1842</v>
      </c>
      <c r="P3146" s="10">
        <f t="shared" si="98"/>
        <v>42796.538275462968</v>
      </c>
      <c r="Q3146" s="10">
        <f t="shared" si="99"/>
        <v>42813.25</v>
      </c>
    </row>
    <row r="3147" spans="1:17" x14ac:dyDescent="0.3">
      <c r="A3147" s="7">
        <v>3145</v>
      </c>
      <c r="B3147" s="3">
        <v>25000</v>
      </c>
      <c r="C3147" s="5">
        <v>0</v>
      </c>
      <c r="D3147" t="s">
        <v>1755</v>
      </c>
      <c r="E3147" t="s">
        <v>1757</v>
      </c>
      <c r="F3147">
        <v>1490659134</v>
      </c>
      <c r="G3147">
        <v>1485478734</v>
      </c>
      <c r="H3147" t="b">
        <v>0</v>
      </c>
      <c r="I3147">
        <v>0</v>
      </c>
      <c r="J3147" t="b">
        <v>0</v>
      </c>
      <c r="K3147" t="s">
        <v>1802</v>
      </c>
      <c r="L3147">
        <f>ROUND(C3147/B3147*100,0)</f>
        <v>0</v>
      </c>
      <c r="M3147">
        <f>IFERROR(ROUND(C3147/I3147,2),0)</f>
        <v>0</v>
      </c>
      <c r="N3147" t="s">
        <v>1841</v>
      </c>
      <c r="O3147" t="s">
        <v>1842</v>
      </c>
      <c r="P3147" s="10">
        <f t="shared" si="98"/>
        <v>42762.040902777779</v>
      </c>
      <c r="Q3147" s="10">
        <f t="shared" si="99"/>
        <v>42821.999236111107</v>
      </c>
    </row>
    <row r="3148" spans="1:17" x14ac:dyDescent="0.3">
      <c r="A3148" s="7">
        <v>3146</v>
      </c>
      <c r="B3148" s="3">
        <v>50000</v>
      </c>
      <c r="C3148" s="5">
        <v>5250</v>
      </c>
      <c r="D3148" t="s">
        <v>1755</v>
      </c>
      <c r="E3148" t="s">
        <v>1771</v>
      </c>
      <c r="F3148">
        <v>1492356166</v>
      </c>
      <c r="G3148">
        <v>1488471766</v>
      </c>
      <c r="H3148" t="b">
        <v>0</v>
      </c>
      <c r="I3148">
        <v>12</v>
      </c>
      <c r="J3148" t="b">
        <v>0</v>
      </c>
      <c r="K3148" t="s">
        <v>1802</v>
      </c>
      <c r="L3148">
        <f>ROUND(C3148/B3148*100,0)</f>
        <v>11</v>
      </c>
      <c r="M3148">
        <f>IFERROR(ROUND(C3148/I3148,2),0)</f>
        <v>437.5</v>
      </c>
      <c r="N3148" t="s">
        <v>1841</v>
      </c>
      <c r="O3148" t="s">
        <v>1842</v>
      </c>
      <c r="P3148" s="10">
        <f t="shared" si="98"/>
        <v>42796.682476851856</v>
      </c>
      <c r="Q3148" s="10">
        <f t="shared" si="99"/>
        <v>42841.640810185185</v>
      </c>
    </row>
    <row r="3149" spans="1:17" x14ac:dyDescent="0.3">
      <c r="A3149" s="7">
        <v>3147</v>
      </c>
      <c r="B3149" s="3">
        <v>20000</v>
      </c>
      <c r="C3149" s="5">
        <v>23505</v>
      </c>
      <c r="D3149" t="s">
        <v>1752</v>
      </c>
      <c r="E3149" t="s">
        <v>1757</v>
      </c>
      <c r="F3149">
        <v>1415319355</v>
      </c>
      <c r="G3149">
        <v>1411859755</v>
      </c>
      <c r="H3149" t="b">
        <v>1</v>
      </c>
      <c r="I3149">
        <v>213</v>
      </c>
      <c r="J3149" t="b">
        <v>1</v>
      </c>
      <c r="K3149" t="s">
        <v>1802</v>
      </c>
      <c r="L3149">
        <f>ROUND(C3149/B3149*100,0)</f>
        <v>118</v>
      </c>
      <c r="M3149">
        <f>IFERROR(ROUND(C3149/I3149,2),0)</f>
        <v>110.35</v>
      </c>
      <c r="N3149" t="s">
        <v>1841</v>
      </c>
      <c r="O3149" t="s">
        <v>1842</v>
      </c>
      <c r="P3149" s="10">
        <f t="shared" si="98"/>
        <v>41909.969386574077</v>
      </c>
      <c r="Q3149" s="10">
        <f t="shared" si="99"/>
        <v>41950.011053240742</v>
      </c>
    </row>
    <row r="3150" spans="1:17" x14ac:dyDescent="0.3">
      <c r="A3150" s="7">
        <v>3148</v>
      </c>
      <c r="B3150" s="3">
        <v>1800</v>
      </c>
      <c r="C3150" s="5">
        <v>2361</v>
      </c>
      <c r="D3150" t="s">
        <v>1752</v>
      </c>
      <c r="E3150" t="s">
        <v>1757</v>
      </c>
      <c r="F3150">
        <v>1412136000</v>
      </c>
      <c r="G3150">
        <v>1410278284</v>
      </c>
      <c r="H3150" t="b">
        <v>1</v>
      </c>
      <c r="I3150">
        <v>57</v>
      </c>
      <c r="J3150" t="b">
        <v>1</v>
      </c>
      <c r="K3150" t="s">
        <v>1802</v>
      </c>
      <c r="L3150">
        <f>ROUND(C3150/B3150*100,0)</f>
        <v>131</v>
      </c>
      <c r="M3150">
        <f>IFERROR(ROUND(C3150/I3150,2),0)</f>
        <v>41.42</v>
      </c>
      <c r="N3150" t="s">
        <v>1841</v>
      </c>
      <c r="O3150" t="s">
        <v>1842</v>
      </c>
      <c r="P3150" s="10">
        <f t="shared" si="98"/>
        <v>41891.665324074071</v>
      </c>
      <c r="Q3150" s="10">
        <f t="shared" si="99"/>
        <v>41913.166666666664</v>
      </c>
    </row>
    <row r="3151" spans="1:17" x14ac:dyDescent="0.3">
      <c r="A3151" s="7">
        <v>3149</v>
      </c>
      <c r="B3151" s="3">
        <v>1250</v>
      </c>
      <c r="C3151" s="5">
        <v>1300</v>
      </c>
      <c r="D3151" t="s">
        <v>1752</v>
      </c>
      <c r="E3151" t="s">
        <v>1757</v>
      </c>
      <c r="F3151">
        <v>1354845600</v>
      </c>
      <c r="G3151">
        <v>1352766300</v>
      </c>
      <c r="H3151" t="b">
        <v>1</v>
      </c>
      <c r="I3151">
        <v>25</v>
      </c>
      <c r="J3151" t="b">
        <v>1</v>
      </c>
      <c r="K3151" t="s">
        <v>1802</v>
      </c>
      <c r="L3151">
        <f>ROUND(C3151/B3151*100,0)</f>
        <v>104</v>
      </c>
      <c r="M3151">
        <f>IFERROR(ROUND(C3151/I3151,2),0)</f>
        <v>52</v>
      </c>
      <c r="N3151" t="s">
        <v>1841</v>
      </c>
      <c r="O3151" t="s">
        <v>1842</v>
      </c>
      <c r="P3151" s="10">
        <f t="shared" si="98"/>
        <v>41226.017361111109</v>
      </c>
      <c r="Q3151" s="10">
        <f t="shared" si="99"/>
        <v>41250.083333333336</v>
      </c>
    </row>
    <row r="3152" spans="1:17" x14ac:dyDescent="0.3">
      <c r="A3152" s="7">
        <v>3150</v>
      </c>
      <c r="B3152" s="3">
        <v>3500</v>
      </c>
      <c r="C3152" s="5">
        <v>3535</v>
      </c>
      <c r="D3152" t="s">
        <v>1752</v>
      </c>
      <c r="E3152" t="s">
        <v>1757</v>
      </c>
      <c r="F3152">
        <v>1295928000</v>
      </c>
      <c r="G3152">
        <v>1288160403</v>
      </c>
      <c r="H3152" t="b">
        <v>1</v>
      </c>
      <c r="I3152">
        <v>104</v>
      </c>
      <c r="J3152" t="b">
        <v>1</v>
      </c>
      <c r="K3152" t="s">
        <v>1802</v>
      </c>
      <c r="L3152">
        <f>ROUND(C3152/B3152*100,0)</f>
        <v>101</v>
      </c>
      <c r="M3152">
        <f>IFERROR(ROUND(C3152/I3152,2),0)</f>
        <v>33.99</v>
      </c>
      <c r="N3152" t="s">
        <v>1841</v>
      </c>
      <c r="O3152" t="s">
        <v>1842</v>
      </c>
      <c r="P3152" s="10">
        <f t="shared" si="98"/>
        <v>40478.263923611114</v>
      </c>
      <c r="Q3152" s="10">
        <f t="shared" si="99"/>
        <v>40568.166666666664</v>
      </c>
    </row>
    <row r="3153" spans="1:17" x14ac:dyDescent="0.3">
      <c r="A3153" s="7">
        <v>3151</v>
      </c>
      <c r="B3153" s="3">
        <v>3500</v>
      </c>
      <c r="C3153" s="5">
        <v>3514</v>
      </c>
      <c r="D3153" t="s">
        <v>1752</v>
      </c>
      <c r="E3153" t="s">
        <v>1757</v>
      </c>
      <c r="F3153">
        <v>1410379774</v>
      </c>
      <c r="G3153">
        <v>1407787774</v>
      </c>
      <c r="H3153" t="b">
        <v>1</v>
      </c>
      <c r="I3153">
        <v>34</v>
      </c>
      <c r="J3153" t="b">
        <v>1</v>
      </c>
      <c r="K3153" t="s">
        <v>1802</v>
      </c>
      <c r="L3153">
        <f>ROUND(C3153/B3153*100,0)</f>
        <v>100</v>
      </c>
      <c r="M3153">
        <f>IFERROR(ROUND(C3153/I3153,2),0)</f>
        <v>103.35</v>
      </c>
      <c r="N3153" t="s">
        <v>1841</v>
      </c>
      <c r="O3153" t="s">
        <v>1842</v>
      </c>
      <c r="P3153" s="10">
        <f t="shared" si="98"/>
        <v>41862.83997685185</v>
      </c>
      <c r="Q3153" s="10">
        <f t="shared" si="99"/>
        <v>41892.83997685185</v>
      </c>
    </row>
    <row r="3154" spans="1:17" x14ac:dyDescent="0.3">
      <c r="A3154" s="7">
        <v>3152</v>
      </c>
      <c r="B3154" s="3">
        <v>2200</v>
      </c>
      <c r="C3154" s="5">
        <v>2331</v>
      </c>
      <c r="D3154" t="s">
        <v>1752</v>
      </c>
      <c r="E3154" t="s">
        <v>1758</v>
      </c>
      <c r="F3154">
        <v>1383425367</v>
      </c>
      <c r="G3154">
        <v>1380833367</v>
      </c>
      <c r="H3154" t="b">
        <v>1</v>
      </c>
      <c r="I3154">
        <v>67</v>
      </c>
      <c r="J3154" t="b">
        <v>1</v>
      </c>
      <c r="K3154" t="s">
        <v>1802</v>
      </c>
      <c r="L3154">
        <f>ROUND(C3154/B3154*100,0)</f>
        <v>106</v>
      </c>
      <c r="M3154">
        <f>IFERROR(ROUND(C3154/I3154,2),0)</f>
        <v>34.79</v>
      </c>
      <c r="N3154" t="s">
        <v>1841</v>
      </c>
      <c r="O3154" t="s">
        <v>1842</v>
      </c>
      <c r="P3154" s="10">
        <f t="shared" si="98"/>
        <v>41550.867673611108</v>
      </c>
      <c r="Q3154" s="10">
        <f t="shared" si="99"/>
        <v>41580.867673611108</v>
      </c>
    </row>
    <row r="3155" spans="1:17" x14ac:dyDescent="0.3">
      <c r="A3155" s="7">
        <v>3153</v>
      </c>
      <c r="B3155" s="3">
        <v>3000</v>
      </c>
      <c r="C3155" s="5">
        <v>10067.5</v>
      </c>
      <c r="D3155" t="s">
        <v>1752</v>
      </c>
      <c r="E3155" t="s">
        <v>1757</v>
      </c>
      <c r="F3155">
        <v>1304225940</v>
      </c>
      <c r="G3155">
        <v>1301542937</v>
      </c>
      <c r="H3155" t="b">
        <v>1</v>
      </c>
      <c r="I3155">
        <v>241</v>
      </c>
      <c r="J3155" t="b">
        <v>1</v>
      </c>
      <c r="K3155" t="s">
        <v>1802</v>
      </c>
      <c r="L3155">
        <f>ROUND(C3155/B3155*100,0)</f>
        <v>336</v>
      </c>
      <c r="M3155">
        <f>IFERROR(ROUND(C3155/I3155,2),0)</f>
        <v>41.77</v>
      </c>
      <c r="N3155" t="s">
        <v>1841</v>
      </c>
      <c r="O3155" t="s">
        <v>1842</v>
      </c>
      <c r="P3155" s="10">
        <f t="shared" si="98"/>
        <v>40633.154363425929</v>
      </c>
      <c r="Q3155" s="10">
        <f t="shared" si="99"/>
        <v>40664.207638888889</v>
      </c>
    </row>
    <row r="3156" spans="1:17" x14ac:dyDescent="0.3">
      <c r="A3156" s="7">
        <v>3154</v>
      </c>
      <c r="B3156" s="3">
        <v>7000</v>
      </c>
      <c r="C3156" s="5">
        <v>7905</v>
      </c>
      <c r="D3156" t="s">
        <v>1752</v>
      </c>
      <c r="E3156" t="s">
        <v>1757</v>
      </c>
      <c r="F3156">
        <v>1333310458</v>
      </c>
      <c r="G3156">
        <v>1330722058</v>
      </c>
      <c r="H3156" t="b">
        <v>1</v>
      </c>
      <c r="I3156">
        <v>123</v>
      </c>
      <c r="J3156" t="b">
        <v>1</v>
      </c>
      <c r="K3156" t="s">
        <v>1802</v>
      </c>
      <c r="L3156">
        <f>ROUND(C3156/B3156*100,0)</f>
        <v>113</v>
      </c>
      <c r="M3156">
        <f>IFERROR(ROUND(C3156/I3156,2),0)</f>
        <v>64.27</v>
      </c>
      <c r="N3156" t="s">
        <v>1841</v>
      </c>
      <c r="O3156" t="s">
        <v>1842</v>
      </c>
      <c r="P3156" s="10">
        <f t="shared" si="98"/>
        <v>40970.875671296293</v>
      </c>
      <c r="Q3156" s="10">
        <f t="shared" si="99"/>
        <v>41000.834004629629</v>
      </c>
    </row>
    <row r="3157" spans="1:17" x14ac:dyDescent="0.3">
      <c r="A3157" s="7">
        <v>3155</v>
      </c>
      <c r="B3157" s="3">
        <v>5000</v>
      </c>
      <c r="C3157" s="5">
        <v>9425.23</v>
      </c>
      <c r="D3157" t="s">
        <v>1752</v>
      </c>
      <c r="E3157" t="s">
        <v>1758</v>
      </c>
      <c r="F3157">
        <v>1356004725</v>
      </c>
      <c r="G3157">
        <v>1353412725</v>
      </c>
      <c r="H3157" t="b">
        <v>1</v>
      </c>
      <c r="I3157">
        <v>302</v>
      </c>
      <c r="J3157" t="b">
        <v>1</v>
      </c>
      <c r="K3157" t="s">
        <v>1802</v>
      </c>
      <c r="L3157">
        <f>ROUND(C3157/B3157*100,0)</f>
        <v>189</v>
      </c>
      <c r="M3157">
        <f>IFERROR(ROUND(C3157/I3157,2),0)</f>
        <v>31.21</v>
      </c>
      <c r="N3157" t="s">
        <v>1841</v>
      </c>
      <c r="O3157" t="s">
        <v>1842</v>
      </c>
      <c r="P3157" s="10">
        <f t="shared" si="98"/>
        <v>41233.499131944445</v>
      </c>
      <c r="Q3157" s="10">
        <f t="shared" si="99"/>
        <v>41263.499131944445</v>
      </c>
    </row>
    <row r="3158" spans="1:17" x14ac:dyDescent="0.3">
      <c r="A3158" s="7">
        <v>3156</v>
      </c>
      <c r="B3158" s="3">
        <v>5500</v>
      </c>
      <c r="C3158" s="5">
        <v>5600</v>
      </c>
      <c r="D3158" t="s">
        <v>1752</v>
      </c>
      <c r="E3158" t="s">
        <v>1757</v>
      </c>
      <c r="F3158">
        <v>1338591144</v>
      </c>
      <c r="G3158">
        <v>1335567144</v>
      </c>
      <c r="H3158" t="b">
        <v>1</v>
      </c>
      <c r="I3158">
        <v>89</v>
      </c>
      <c r="J3158" t="b">
        <v>1</v>
      </c>
      <c r="K3158" t="s">
        <v>1802</v>
      </c>
      <c r="L3158">
        <f>ROUND(C3158/B3158*100,0)</f>
        <v>102</v>
      </c>
      <c r="M3158">
        <f>IFERROR(ROUND(C3158/I3158,2),0)</f>
        <v>62.92</v>
      </c>
      <c r="N3158" t="s">
        <v>1841</v>
      </c>
      <c r="O3158" t="s">
        <v>1842</v>
      </c>
      <c r="P3158" s="10">
        <f t="shared" si="98"/>
        <v>41026.953055555554</v>
      </c>
      <c r="Q3158" s="10">
        <f t="shared" si="99"/>
        <v>41061.953055555554</v>
      </c>
    </row>
    <row r="3159" spans="1:17" x14ac:dyDescent="0.3">
      <c r="A3159" s="7">
        <v>3157</v>
      </c>
      <c r="B3159" s="3">
        <v>4000</v>
      </c>
      <c r="C3159" s="5">
        <v>4040</v>
      </c>
      <c r="D3159" t="s">
        <v>1752</v>
      </c>
      <c r="E3159" t="s">
        <v>1757</v>
      </c>
      <c r="F3159">
        <v>1405746000</v>
      </c>
      <c r="G3159">
        <v>1404932105</v>
      </c>
      <c r="H3159" t="b">
        <v>1</v>
      </c>
      <c r="I3159">
        <v>41</v>
      </c>
      <c r="J3159" t="b">
        <v>1</v>
      </c>
      <c r="K3159" t="s">
        <v>1802</v>
      </c>
      <c r="L3159">
        <f>ROUND(C3159/B3159*100,0)</f>
        <v>101</v>
      </c>
      <c r="M3159">
        <f>IFERROR(ROUND(C3159/I3159,2),0)</f>
        <v>98.54</v>
      </c>
      <c r="N3159" t="s">
        <v>1841</v>
      </c>
      <c r="O3159" t="s">
        <v>1842</v>
      </c>
      <c r="P3159" s="10">
        <f t="shared" si="98"/>
        <v>41829.788252314815</v>
      </c>
      <c r="Q3159" s="10">
        <f t="shared" si="99"/>
        <v>41839.208333333336</v>
      </c>
    </row>
    <row r="3160" spans="1:17" x14ac:dyDescent="0.3">
      <c r="A3160" s="7">
        <v>3158</v>
      </c>
      <c r="B3160" s="3">
        <v>5000</v>
      </c>
      <c r="C3160" s="5">
        <v>5700</v>
      </c>
      <c r="D3160" t="s">
        <v>1752</v>
      </c>
      <c r="E3160" t="s">
        <v>1757</v>
      </c>
      <c r="F3160">
        <v>1374523752</v>
      </c>
      <c r="G3160">
        <v>1371931752</v>
      </c>
      <c r="H3160" t="b">
        <v>1</v>
      </c>
      <c r="I3160">
        <v>69</v>
      </c>
      <c r="J3160" t="b">
        <v>1</v>
      </c>
      <c r="K3160" t="s">
        <v>1802</v>
      </c>
      <c r="L3160">
        <f>ROUND(C3160/B3160*100,0)</f>
        <v>114</v>
      </c>
      <c r="M3160">
        <f>IFERROR(ROUND(C3160/I3160,2),0)</f>
        <v>82.61</v>
      </c>
      <c r="N3160" t="s">
        <v>1841</v>
      </c>
      <c r="O3160" t="s">
        <v>1842</v>
      </c>
      <c r="P3160" s="10">
        <f t="shared" si="98"/>
        <v>41447.839722222219</v>
      </c>
      <c r="Q3160" s="10">
        <f t="shared" si="99"/>
        <v>41477.839722222219</v>
      </c>
    </row>
    <row r="3161" spans="1:17" x14ac:dyDescent="0.3">
      <c r="A3161" s="7">
        <v>3159</v>
      </c>
      <c r="B3161" s="3">
        <v>1500</v>
      </c>
      <c r="C3161" s="5">
        <v>2002.22</v>
      </c>
      <c r="D3161" t="s">
        <v>1752</v>
      </c>
      <c r="E3161" t="s">
        <v>1757</v>
      </c>
      <c r="F3161">
        <v>1326927600</v>
      </c>
      <c r="G3161">
        <v>1323221761</v>
      </c>
      <c r="H3161" t="b">
        <v>1</v>
      </c>
      <c r="I3161">
        <v>52</v>
      </c>
      <c r="J3161" t="b">
        <v>1</v>
      </c>
      <c r="K3161" t="s">
        <v>1802</v>
      </c>
      <c r="L3161">
        <f>ROUND(C3161/B3161*100,0)</f>
        <v>133</v>
      </c>
      <c r="M3161">
        <f>IFERROR(ROUND(C3161/I3161,2),0)</f>
        <v>38.5</v>
      </c>
      <c r="N3161" t="s">
        <v>1841</v>
      </c>
      <c r="O3161" t="s">
        <v>1842</v>
      </c>
      <c r="P3161" s="10">
        <f t="shared" si="98"/>
        <v>40884.066678240742</v>
      </c>
      <c r="Q3161" s="10">
        <f t="shared" si="99"/>
        <v>40926.958333333336</v>
      </c>
    </row>
    <row r="3162" spans="1:17" x14ac:dyDescent="0.3">
      <c r="A3162" s="7">
        <v>3160</v>
      </c>
      <c r="B3162" s="3">
        <v>4500</v>
      </c>
      <c r="C3162" s="5">
        <v>4569</v>
      </c>
      <c r="D3162" t="s">
        <v>1752</v>
      </c>
      <c r="E3162" t="s">
        <v>1757</v>
      </c>
      <c r="F3162">
        <v>1407905940</v>
      </c>
      <c r="G3162">
        <v>1405923687</v>
      </c>
      <c r="H3162" t="b">
        <v>1</v>
      </c>
      <c r="I3162">
        <v>57</v>
      </c>
      <c r="J3162" t="b">
        <v>1</v>
      </c>
      <c r="K3162" t="s">
        <v>1802</v>
      </c>
      <c r="L3162">
        <f>ROUND(C3162/B3162*100,0)</f>
        <v>102</v>
      </c>
      <c r="M3162">
        <f>IFERROR(ROUND(C3162/I3162,2),0)</f>
        <v>80.16</v>
      </c>
      <c r="N3162" t="s">
        <v>1841</v>
      </c>
      <c r="O3162" t="s">
        <v>1842</v>
      </c>
      <c r="P3162" s="10">
        <f t="shared" si="98"/>
        <v>41841.26489583333</v>
      </c>
      <c r="Q3162" s="10">
        <f t="shared" si="99"/>
        <v>41864.207638888889</v>
      </c>
    </row>
    <row r="3163" spans="1:17" x14ac:dyDescent="0.3">
      <c r="A3163" s="7">
        <v>3161</v>
      </c>
      <c r="B3163" s="3">
        <v>2000</v>
      </c>
      <c r="C3163" s="5">
        <v>2102</v>
      </c>
      <c r="D3163" t="s">
        <v>1752</v>
      </c>
      <c r="E3163" t="s">
        <v>1758</v>
      </c>
      <c r="F3163">
        <v>1413377522</v>
      </c>
      <c r="G3163">
        <v>1410785522</v>
      </c>
      <c r="H3163" t="b">
        <v>1</v>
      </c>
      <c r="I3163">
        <v>74</v>
      </c>
      <c r="J3163" t="b">
        <v>1</v>
      </c>
      <c r="K3163" t="s">
        <v>1802</v>
      </c>
      <c r="L3163">
        <f>ROUND(C3163/B3163*100,0)</f>
        <v>105</v>
      </c>
      <c r="M3163">
        <f>IFERROR(ROUND(C3163/I3163,2),0)</f>
        <v>28.41</v>
      </c>
      <c r="N3163" t="s">
        <v>1841</v>
      </c>
      <c r="O3163" t="s">
        <v>1842</v>
      </c>
      <c r="P3163" s="10">
        <f t="shared" si="98"/>
        <v>41897.536134259259</v>
      </c>
      <c r="Q3163" s="10">
        <f t="shared" si="99"/>
        <v>41927.536134259259</v>
      </c>
    </row>
    <row r="3164" spans="1:17" x14ac:dyDescent="0.3">
      <c r="A3164" s="7">
        <v>3162</v>
      </c>
      <c r="B3164" s="3">
        <v>4000</v>
      </c>
      <c r="C3164" s="5">
        <v>5086</v>
      </c>
      <c r="D3164" t="s">
        <v>1752</v>
      </c>
      <c r="E3164" t="s">
        <v>1757</v>
      </c>
      <c r="F3164">
        <v>1404698400</v>
      </c>
      <c r="G3164">
        <v>1402331262</v>
      </c>
      <c r="H3164" t="b">
        <v>1</v>
      </c>
      <c r="I3164">
        <v>63</v>
      </c>
      <c r="J3164" t="b">
        <v>1</v>
      </c>
      <c r="K3164" t="s">
        <v>1802</v>
      </c>
      <c r="L3164">
        <f>ROUND(C3164/B3164*100,0)</f>
        <v>127</v>
      </c>
      <c r="M3164">
        <f>IFERROR(ROUND(C3164/I3164,2),0)</f>
        <v>80.73</v>
      </c>
      <c r="N3164" t="s">
        <v>1841</v>
      </c>
      <c r="O3164" t="s">
        <v>1842</v>
      </c>
      <c r="P3164" s="10">
        <f t="shared" si="98"/>
        <v>41799.685902777775</v>
      </c>
      <c r="Q3164" s="10">
        <f t="shared" si="99"/>
        <v>41827.083333333336</v>
      </c>
    </row>
    <row r="3165" spans="1:17" x14ac:dyDescent="0.3">
      <c r="A3165" s="7">
        <v>3163</v>
      </c>
      <c r="B3165" s="3">
        <v>13000</v>
      </c>
      <c r="C3165" s="5">
        <v>14450</v>
      </c>
      <c r="D3165" t="s">
        <v>1752</v>
      </c>
      <c r="E3165" t="s">
        <v>1757</v>
      </c>
      <c r="F3165">
        <v>1402855525</v>
      </c>
      <c r="G3165">
        <v>1400263525</v>
      </c>
      <c r="H3165" t="b">
        <v>1</v>
      </c>
      <c r="I3165">
        <v>72</v>
      </c>
      <c r="J3165" t="b">
        <v>1</v>
      </c>
      <c r="K3165" t="s">
        <v>1802</v>
      </c>
      <c r="L3165">
        <f>ROUND(C3165/B3165*100,0)</f>
        <v>111</v>
      </c>
      <c r="M3165">
        <f>IFERROR(ROUND(C3165/I3165,2),0)</f>
        <v>200.69</v>
      </c>
      <c r="N3165" t="s">
        <v>1841</v>
      </c>
      <c r="O3165" t="s">
        <v>1842</v>
      </c>
      <c r="P3165" s="10">
        <f t="shared" si="98"/>
        <v>41775.753761574073</v>
      </c>
      <c r="Q3165" s="10">
        <f t="shared" si="99"/>
        <v>41805.753761574073</v>
      </c>
    </row>
    <row r="3166" spans="1:17" x14ac:dyDescent="0.3">
      <c r="A3166" s="7">
        <v>3164</v>
      </c>
      <c r="B3166" s="3">
        <v>2500</v>
      </c>
      <c r="C3166" s="5">
        <v>2669</v>
      </c>
      <c r="D3166" t="s">
        <v>1752</v>
      </c>
      <c r="E3166" t="s">
        <v>1757</v>
      </c>
      <c r="F3166">
        <v>1402341615</v>
      </c>
      <c r="G3166">
        <v>1399490415</v>
      </c>
      <c r="H3166" t="b">
        <v>1</v>
      </c>
      <c r="I3166">
        <v>71</v>
      </c>
      <c r="J3166" t="b">
        <v>1</v>
      </c>
      <c r="K3166" t="s">
        <v>1802</v>
      </c>
      <c r="L3166">
        <f>ROUND(C3166/B3166*100,0)</f>
        <v>107</v>
      </c>
      <c r="M3166">
        <f>IFERROR(ROUND(C3166/I3166,2),0)</f>
        <v>37.590000000000003</v>
      </c>
      <c r="N3166" t="s">
        <v>1841</v>
      </c>
      <c r="O3166" t="s">
        <v>1842</v>
      </c>
      <c r="P3166" s="10">
        <f t="shared" si="98"/>
        <v>41766.80572916667</v>
      </c>
      <c r="Q3166" s="10">
        <f t="shared" si="99"/>
        <v>41799.80572916667</v>
      </c>
    </row>
    <row r="3167" spans="1:17" x14ac:dyDescent="0.3">
      <c r="A3167" s="7">
        <v>3165</v>
      </c>
      <c r="B3167" s="3">
        <v>750</v>
      </c>
      <c r="C3167" s="5">
        <v>1220</v>
      </c>
      <c r="D3167" t="s">
        <v>1752</v>
      </c>
      <c r="E3167" t="s">
        <v>1757</v>
      </c>
      <c r="F3167">
        <v>1304395140</v>
      </c>
      <c r="G3167">
        <v>1302493760</v>
      </c>
      <c r="H3167" t="b">
        <v>1</v>
      </c>
      <c r="I3167">
        <v>21</v>
      </c>
      <c r="J3167" t="b">
        <v>1</v>
      </c>
      <c r="K3167" t="s">
        <v>1802</v>
      </c>
      <c r="L3167">
        <f>ROUND(C3167/B3167*100,0)</f>
        <v>163</v>
      </c>
      <c r="M3167">
        <f>IFERROR(ROUND(C3167/I3167,2),0)</f>
        <v>58.1</v>
      </c>
      <c r="N3167" t="s">
        <v>1841</v>
      </c>
      <c r="O3167" t="s">
        <v>1842</v>
      </c>
      <c r="P3167" s="10">
        <f t="shared" si="98"/>
        <v>40644.159259259257</v>
      </c>
      <c r="Q3167" s="10">
        <f t="shared" si="99"/>
        <v>40666.165972222225</v>
      </c>
    </row>
    <row r="3168" spans="1:17" x14ac:dyDescent="0.3">
      <c r="A3168" s="7">
        <v>3166</v>
      </c>
      <c r="B3168" s="3">
        <v>35000</v>
      </c>
      <c r="C3168" s="5">
        <v>56079.83</v>
      </c>
      <c r="D3168" t="s">
        <v>1752</v>
      </c>
      <c r="E3168" t="s">
        <v>1757</v>
      </c>
      <c r="F3168">
        <v>1416988740</v>
      </c>
      <c r="G3168">
        <v>1414514153</v>
      </c>
      <c r="H3168" t="b">
        <v>1</v>
      </c>
      <c r="I3168">
        <v>930</v>
      </c>
      <c r="J3168" t="b">
        <v>1</v>
      </c>
      <c r="K3168" t="s">
        <v>1802</v>
      </c>
      <c r="L3168">
        <f>ROUND(C3168/B3168*100,0)</f>
        <v>160</v>
      </c>
      <c r="M3168">
        <f>IFERROR(ROUND(C3168/I3168,2),0)</f>
        <v>60.3</v>
      </c>
      <c r="N3168" t="s">
        <v>1841</v>
      </c>
      <c r="O3168" t="s">
        <v>1842</v>
      </c>
      <c r="P3168" s="10">
        <f t="shared" si="98"/>
        <v>41940.69158564815</v>
      </c>
      <c r="Q3168" s="10">
        <f t="shared" si="99"/>
        <v>41969.332638888889</v>
      </c>
    </row>
    <row r="3169" spans="1:17" x14ac:dyDescent="0.3">
      <c r="A3169" s="7">
        <v>3167</v>
      </c>
      <c r="B3169" s="3">
        <v>3000</v>
      </c>
      <c r="C3169" s="5">
        <v>3485</v>
      </c>
      <c r="D3169" t="s">
        <v>1752</v>
      </c>
      <c r="E3169" t="s">
        <v>1757</v>
      </c>
      <c r="F3169">
        <v>1406952781</v>
      </c>
      <c r="G3169">
        <v>1405743181</v>
      </c>
      <c r="H3169" t="b">
        <v>1</v>
      </c>
      <c r="I3169">
        <v>55</v>
      </c>
      <c r="J3169" t="b">
        <v>1</v>
      </c>
      <c r="K3169" t="s">
        <v>1802</v>
      </c>
      <c r="L3169">
        <f>ROUND(C3169/B3169*100,0)</f>
        <v>116</v>
      </c>
      <c r="M3169">
        <f>IFERROR(ROUND(C3169/I3169,2),0)</f>
        <v>63.36</v>
      </c>
      <c r="N3169" t="s">
        <v>1841</v>
      </c>
      <c r="O3169" t="s">
        <v>1842</v>
      </c>
      <c r="P3169" s="10">
        <f t="shared" si="98"/>
        <v>41839.175706018519</v>
      </c>
      <c r="Q3169" s="10">
        <f t="shared" si="99"/>
        <v>41853.175706018519</v>
      </c>
    </row>
    <row r="3170" spans="1:17" x14ac:dyDescent="0.3">
      <c r="A3170" s="7">
        <v>3168</v>
      </c>
      <c r="B3170" s="3">
        <v>2500</v>
      </c>
      <c r="C3170" s="5">
        <v>3105</v>
      </c>
      <c r="D3170" t="s">
        <v>1752</v>
      </c>
      <c r="E3170" t="s">
        <v>1757</v>
      </c>
      <c r="F3170">
        <v>1402696800</v>
      </c>
      <c r="G3170">
        <v>1399948353</v>
      </c>
      <c r="H3170" t="b">
        <v>1</v>
      </c>
      <c r="I3170">
        <v>61</v>
      </c>
      <c r="J3170" t="b">
        <v>1</v>
      </c>
      <c r="K3170" t="s">
        <v>1802</v>
      </c>
      <c r="L3170">
        <f>ROUND(C3170/B3170*100,0)</f>
        <v>124</v>
      </c>
      <c r="M3170">
        <f>IFERROR(ROUND(C3170/I3170,2),0)</f>
        <v>50.9</v>
      </c>
      <c r="N3170" t="s">
        <v>1841</v>
      </c>
      <c r="O3170" t="s">
        <v>1842</v>
      </c>
      <c r="P3170" s="10">
        <f t="shared" si="98"/>
        <v>41772.105937500004</v>
      </c>
      <c r="Q3170" s="10">
        <f t="shared" si="99"/>
        <v>41803.916666666664</v>
      </c>
    </row>
    <row r="3171" spans="1:17" x14ac:dyDescent="0.3">
      <c r="A3171" s="7">
        <v>3169</v>
      </c>
      <c r="B3171" s="3">
        <v>8000</v>
      </c>
      <c r="C3171" s="5">
        <v>8241</v>
      </c>
      <c r="D3171" t="s">
        <v>1752</v>
      </c>
      <c r="E3171" t="s">
        <v>1757</v>
      </c>
      <c r="F3171">
        <v>1386910740</v>
      </c>
      <c r="G3171">
        <v>1384364561</v>
      </c>
      <c r="H3171" t="b">
        <v>1</v>
      </c>
      <c r="I3171">
        <v>82</v>
      </c>
      <c r="J3171" t="b">
        <v>1</v>
      </c>
      <c r="K3171" t="s">
        <v>1802</v>
      </c>
      <c r="L3171">
        <f>ROUND(C3171/B3171*100,0)</f>
        <v>103</v>
      </c>
      <c r="M3171">
        <f>IFERROR(ROUND(C3171/I3171,2),0)</f>
        <v>100.5</v>
      </c>
      <c r="N3171" t="s">
        <v>1841</v>
      </c>
      <c r="O3171" t="s">
        <v>1842</v>
      </c>
      <c r="P3171" s="10">
        <f t="shared" si="98"/>
        <v>41591.737974537034</v>
      </c>
      <c r="Q3171" s="10">
        <f t="shared" si="99"/>
        <v>41621.207638888889</v>
      </c>
    </row>
    <row r="3172" spans="1:17" x14ac:dyDescent="0.3">
      <c r="A3172" s="7">
        <v>3170</v>
      </c>
      <c r="B3172" s="3">
        <v>2000</v>
      </c>
      <c r="C3172" s="5">
        <v>2245</v>
      </c>
      <c r="D3172" t="s">
        <v>1752</v>
      </c>
      <c r="E3172" t="s">
        <v>1757</v>
      </c>
      <c r="F3172">
        <v>1404273600</v>
      </c>
      <c r="G3172">
        <v>1401414944</v>
      </c>
      <c r="H3172" t="b">
        <v>1</v>
      </c>
      <c r="I3172">
        <v>71</v>
      </c>
      <c r="J3172" t="b">
        <v>1</v>
      </c>
      <c r="K3172" t="s">
        <v>1802</v>
      </c>
      <c r="L3172">
        <f>ROUND(C3172/B3172*100,0)</f>
        <v>112</v>
      </c>
      <c r="M3172">
        <f>IFERROR(ROUND(C3172/I3172,2),0)</f>
        <v>31.62</v>
      </c>
      <c r="N3172" t="s">
        <v>1841</v>
      </c>
      <c r="O3172" t="s">
        <v>1842</v>
      </c>
      <c r="P3172" s="10">
        <f t="shared" si="98"/>
        <v>41789.080370370371</v>
      </c>
      <c r="Q3172" s="10">
        <f t="shared" si="99"/>
        <v>41822.166666666664</v>
      </c>
    </row>
    <row r="3173" spans="1:17" x14ac:dyDescent="0.3">
      <c r="A3173" s="7">
        <v>3171</v>
      </c>
      <c r="B3173" s="3">
        <v>7000</v>
      </c>
      <c r="C3173" s="5">
        <v>7617</v>
      </c>
      <c r="D3173" t="s">
        <v>1752</v>
      </c>
      <c r="E3173" t="s">
        <v>1758</v>
      </c>
      <c r="F3173">
        <v>1462545358</v>
      </c>
      <c r="G3173">
        <v>1459953358</v>
      </c>
      <c r="H3173" t="b">
        <v>1</v>
      </c>
      <c r="I3173">
        <v>117</v>
      </c>
      <c r="J3173" t="b">
        <v>1</v>
      </c>
      <c r="K3173" t="s">
        <v>1802</v>
      </c>
      <c r="L3173">
        <f>ROUND(C3173/B3173*100,0)</f>
        <v>109</v>
      </c>
      <c r="M3173">
        <f>IFERROR(ROUND(C3173/I3173,2),0)</f>
        <v>65.099999999999994</v>
      </c>
      <c r="N3173" t="s">
        <v>1841</v>
      </c>
      <c r="O3173" t="s">
        <v>1842</v>
      </c>
      <c r="P3173" s="10">
        <f t="shared" si="98"/>
        <v>42466.608310185184</v>
      </c>
      <c r="Q3173" s="10">
        <f t="shared" si="99"/>
        <v>42496.608310185184</v>
      </c>
    </row>
    <row r="3174" spans="1:17" x14ac:dyDescent="0.3">
      <c r="A3174" s="7">
        <v>3172</v>
      </c>
      <c r="B3174" s="3">
        <v>2000</v>
      </c>
      <c r="C3174" s="5">
        <v>2300</v>
      </c>
      <c r="D3174" t="s">
        <v>1752</v>
      </c>
      <c r="E3174" t="s">
        <v>1757</v>
      </c>
      <c r="F3174">
        <v>1329240668</v>
      </c>
      <c r="G3174">
        <v>1326648668</v>
      </c>
      <c r="H3174" t="b">
        <v>1</v>
      </c>
      <c r="I3174">
        <v>29</v>
      </c>
      <c r="J3174" t="b">
        <v>1</v>
      </c>
      <c r="K3174" t="s">
        <v>1802</v>
      </c>
      <c r="L3174">
        <f>ROUND(C3174/B3174*100,0)</f>
        <v>115</v>
      </c>
      <c r="M3174">
        <f>IFERROR(ROUND(C3174/I3174,2),0)</f>
        <v>79.31</v>
      </c>
      <c r="N3174" t="s">
        <v>1841</v>
      </c>
      <c r="O3174" t="s">
        <v>1842</v>
      </c>
      <c r="P3174" s="10">
        <f t="shared" si="98"/>
        <v>40923.729953703703</v>
      </c>
      <c r="Q3174" s="10">
        <f t="shared" si="99"/>
        <v>40953.729953703703</v>
      </c>
    </row>
    <row r="3175" spans="1:17" x14ac:dyDescent="0.3">
      <c r="A3175" s="7">
        <v>3173</v>
      </c>
      <c r="B3175" s="3">
        <v>10000</v>
      </c>
      <c r="C3175" s="5">
        <v>10300</v>
      </c>
      <c r="D3175" t="s">
        <v>1752</v>
      </c>
      <c r="E3175" t="s">
        <v>1757</v>
      </c>
      <c r="F3175">
        <v>1411765492</v>
      </c>
      <c r="G3175">
        <v>1409173492</v>
      </c>
      <c r="H3175" t="b">
        <v>1</v>
      </c>
      <c r="I3175">
        <v>74</v>
      </c>
      <c r="J3175" t="b">
        <v>1</v>
      </c>
      <c r="K3175" t="s">
        <v>1802</v>
      </c>
      <c r="L3175">
        <f>ROUND(C3175/B3175*100,0)</f>
        <v>103</v>
      </c>
      <c r="M3175">
        <f>IFERROR(ROUND(C3175/I3175,2),0)</f>
        <v>139.19</v>
      </c>
      <c r="N3175" t="s">
        <v>1841</v>
      </c>
      <c r="O3175" t="s">
        <v>1842</v>
      </c>
      <c r="P3175" s="10">
        <f t="shared" si="98"/>
        <v>41878.878379629627</v>
      </c>
      <c r="Q3175" s="10">
        <f t="shared" si="99"/>
        <v>41908.878379629627</v>
      </c>
    </row>
    <row r="3176" spans="1:17" x14ac:dyDescent="0.3">
      <c r="A3176" s="7">
        <v>3174</v>
      </c>
      <c r="B3176" s="3">
        <v>3000</v>
      </c>
      <c r="C3176" s="5">
        <v>3034</v>
      </c>
      <c r="D3176" t="s">
        <v>1752</v>
      </c>
      <c r="E3176" t="s">
        <v>1757</v>
      </c>
      <c r="F3176">
        <v>1408999508</v>
      </c>
      <c r="G3176">
        <v>1407789908</v>
      </c>
      <c r="H3176" t="b">
        <v>1</v>
      </c>
      <c r="I3176">
        <v>23</v>
      </c>
      <c r="J3176" t="b">
        <v>1</v>
      </c>
      <c r="K3176" t="s">
        <v>1802</v>
      </c>
      <c r="L3176">
        <f>ROUND(C3176/B3176*100,0)</f>
        <v>101</v>
      </c>
      <c r="M3176">
        <f>IFERROR(ROUND(C3176/I3176,2),0)</f>
        <v>131.91</v>
      </c>
      <c r="N3176" t="s">
        <v>1841</v>
      </c>
      <c r="O3176" t="s">
        <v>1842</v>
      </c>
      <c r="P3176" s="10">
        <f t="shared" si="98"/>
        <v>41862.864675925928</v>
      </c>
      <c r="Q3176" s="10">
        <f t="shared" si="99"/>
        <v>41876.864675925928</v>
      </c>
    </row>
    <row r="3177" spans="1:17" x14ac:dyDescent="0.3">
      <c r="A3177" s="7">
        <v>3175</v>
      </c>
      <c r="B3177" s="3">
        <v>5000</v>
      </c>
      <c r="C3177" s="5">
        <v>5478</v>
      </c>
      <c r="D3177" t="s">
        <v>1752</v>
      </c>
      <c r="E3177" t="s">
        <v>1757</v>
      </c>
      <c r="F3177">
        <v>1297977427</v>
      </c>
      <c r="G3177">
        <v>1292793427</v>
      </c>
      <c r="H3177" t="b">
        <v>1</v>
      </c>
      <c r="I3177">
        <v>60</v>
      </c>
      <c r="J3177" t="b">
        <v>1</v>
      </c>
      <c r="K3177" t="s">
        <v>1802</v>
      </c>
      <c r="L3177">
        <f>ROUND(C3177/B3177*100,0)</f>
        <v>110</v>
      </c>
      <c r="M3177">
        <f>IFERROR(ROUND(C3177/I3177,2),0)</f>
        <v>91.3</v>
      </c>
      <c r="N3177" t="s">
        <v>1841</v>
      </c>
      <c r="O3177" t="s">
        <v>1842</v>
      </c>
      <c r="P3177" s="10">
        <f t="shared" si="98"/>
        <v>40531.886886574073</v>
      </c>
      <c r="Q3177" s="10">
        <f t="shared" si="99"/>
        <v>40591.886886574073</v>
      </c>
    </row>
    <row r="3178" spans="1:17" x14ac:dyDescent="0.3">
      <c r="A3178" s="7">
        <v>3176</v>
      </c>
      <c r="B3178" s="3">
        <v>1900</v>
      </c>
      <c r="C3178" s="5">
        <v>2182</v>
      </c>
      <c r="D3178" t="s">
        <v>1752</v>
      </c>
      <c r="E3178" t="s">
        <v>1757</v>
      </c>
      <c r="F3178">
        <v>1376838000</v>
      </c>
      <c r="G3178">
        <v>1374531631</v>
      </c>
      <c r="H3178" t="b">
        <v>1</v>
      </c>
      <c r="I3178">
        <v>55</v>
      </c>
      <c r="J3178" t="b">
        <v>1</v>
      </c>
      <c r="K3178" t="s">
        <v>1802</v>
      </c>
      <c r="L3178">
        <f>ROUND(C3178/B3178*100,0)</f>
        <v>115</v>
      </c>
      <c r="M3178">
        <f>IFERROR(ROUND(C3178/I3178,2),0)</f>
        <v>39.67</v>
      </c>
      <c r="N3178" t="s">
        <v>1841</v>
      </c>
      <c r="O3178" t="s">
        <v>1842</v>
      </c>
      <c r="P3178" s="10">
        <f t="shared" si="98"/>
        <v>41477.930914351848</v>
      </c>
      <c r="Q3178" s="10">
        <f t="shared" si="99"/>
        <v>41504.625</v>
      </c>
    </row>
    <row r="3179" spans="1:17" x14ac:dyDescent="0.3">
      <c r="A3179" s="7">
        <v>3177</v>
      </c>
      <c r="B3179" s="3">
        <v>2500</v>
      </c>
      <c r="C3179" s="5">
        <v>2935</v>
      </c>
      <c r="D3179" t="s">
        <v>1752</v>
      </c>
      <c r="E3179" t="s">
        <v>1757</v>
      </c>
      <c r="F3179">
        <v>1403366409</v>
      </c>
      <c r="G3179">
        <v>1400774409</v>
      </c>
      <c r="H3179" t="b">
        <v>1</v>
      </c>
      <c r="I3179">
        <v>51</v>
      </c>
      <c r="J3179" t="b">
        <v>1</v>
      </c>
      <c r="K3179" t="s">
        <v>1802</v>
      </c>
      <c r="L3179">
        <f>ROUND(C3179/B3179*100,0)</f>
        <v>117</v>
      </c>
      <c r="M3179">
        <f>IFERROR(ROUND(C3179/I3179,2),0)</f>
        <v>57.55</v>
      </c>
      <c r="N3179" t="s">
        <v>1841</v>
      </c>
      <c r="O3179" t="s">
        <v>1842</v>
      </c>
      <c r="P3179" s="10">
        <f t="shared" si="98"/>
        <v>41781.666770833333</v>
      </c>
      <c r="Q3179" s="10">
        <f t="shared" si="99"/>
        <v>41811.666770833333</v>
      </c>
    </row>
    <row r="3180" spans="1:17" x14ac:dyDescent="0.3">
      <c r="A3180" s="7">
        <v>3178</v>
      </c>
      <c r="B3180" s="3">
        <v>1500</v>
      </c>
      <c r="C3180" s="5">
        <v>2576</v>
      </c>
      <c r="D3180" t="s">
        <v>1752</v>
      </c>
      <c r="E3180" t="s">
        <v>1758</v>
      </c>
      <c r="F3180">
        <v>1405521075</v>
      </c>
      <c r="G3180">
        <v>1402929075</v>
      </c>
      <c r="H3180" t="b">
        <v>1</v>
      </c>
      <c r="I3180">
        <v>78</v>
      </c>
      <c r="J3180" t="b">
        <v>1</v>
      </c>
      <c r="K3180" t="s">
        <v>1802</v>
      </c>
      <c r="L3180">
        <f>ROUND(C3180/B3180*100,0)</f>
        <v>172</v>
      </c>
      <c r="M3180">
        <f>IFERROR(ROUND(C3180/I3180,2),0)</f>
        <v>33.03</v>
      </c>
      <c r="N3180" t="s">
        <v>1841</v>
      </c>
      <c r="O3180" t="s">
        <v>1842</v>
      </c>
      <c r="P3180" s="10">
        <f t="shared" si="98"/>
        <v>41806.605034722219</v>
      </c>
      <c r="Q3180" s="10">
        <f t="shared" si="99"/>
        <v>41836.605034722219</v>
      </c>
    </row>
    <row r="3181" spans="1:17" x14ac:dyDescent="0.3">
      <c r="A3181" s="7">
        <v>3179</v>
      </c>
      <c r="B3181" s="3">
        <v>4200</v>
      </c>
      <c r="C3181" s="5">
        <v>4794.82</v>
      </c>
      <c r="D3181" t="s">
        <v>1752</v>
      </c>
      <c r="E3181" t="s">
        <v>1757</v>
      </c>
      <c r="F3181">
        <v>1367859071</v>
      </c>
      <c r="G3181">
        <v>1365699071</v>
      </c>
      <c r="H3181" t="b">
        <v>1</v>
      </c>
      <c r="I3181">
        <v>62</v>
      </c>
      <c r="J3181" t="b">
        <v>1</v>
      </c>
      <c r="K3181" t="s">
        <v>1802</v>
      </c>
      <c r="L3181">
        <f>ROUND(C3181/B3181*100,0)</f>
        <v>114</v>
      </c>
      <c r="M3181">
        <f>IFERROR(ROUND(C3181/I3181,2),0)</f>
        <v>77.34</v>
      </c>
      <c r="N3181" t="s">
        <v>1841</v>
      </c>
      <c r="O3181" t="s">
        <v>1842</v>
      </c>
      <c r="P3181" s="10">
        <f t="shared" si="98"/>
        <v>41375.702210648145</v>
      </c>
      <c r="Q3181" s="10">
        <f t="shared" si="99"/>
        <v>41400.702210648145</v>
      </c>
    </row>
    <row r="3182" spans="1:17" x14ac:dyDescent="0.3">
      <c r="A3182" s="7">
        <v>3180</v>
      </c>
      <c r="B3182" s="3">
        <v>1200</v>
      </c>
      <c r="C3182" s="5">
        <v>1437</v>
      </c>
      <c r="D3182" t="s">
        <v>1752</v>
      </c>
      <c r="E3182" t="s">
        <v>1758</v>
      </c>
      <c r="F3182">
        <v>1403258049</v>
      </c>
      <c r="G3182">
        <v>1400666049</v>
      </c>
      <c r="H3182" t="b">
        <v>1</v>
      </c>
      <c r="I3182">
        <v>45</v>
      </c>
      <c r="J3182" t="b">
        <v>1</v>
      </c>
      <c r="K3182" t="s">
        <v>1802</v>
      </c>
      <c r="L3182">
        <f>ROUND(C3182/B3182*100,0)</f>
        <v>120</v>
      </c>
      <c r="M3182">
        <f>IFERROR(ROUND(C3182/I3182,2),0)</f>
        <v>31.93</v>
      </c>
      <c r="N3182" t="s">
        <v>1841</v>
      </c>
      <c r="O3182" t="s">
        <v>1842</v>
      </c>
      <c r="P3182" s="10">
        <f t="shared" si="98"/>
        <v>41780.412604166668</v>
      </c>
      <c r="Q3182" s="10">
        <f t="shared" si="99"/>
        <v>41810.412604166668</v>
      </c>
    </row>
    <row r="3183" spans="1:17" x14ac:dyDescent="0.3">
      <c r="A3183" s="7">
        <v>3181</v>
      </c>
      <c r="B3183" s="3">
        <v>500</v>
      </c>
      <c r="C3183" s="5">
        <v>545</v>
      </c>
      <c r="D3183" t="s">
        <v>1752</v>
      </c>
      <c r="E3183" t="s">
        <v>1758</v>
      </c>
      <c r="F3183">
        <v>1402848000</v>
      </c>
      <c r="G3183">
        <v>1400570787</v>
      </c>
      <c r="H3183" t="b">
        <v>1</v>
      </c>
      <c r="I3183">
        <v>15</v>
      </c>
      <c r="J3183" t="b">
        <v>1</v>
      </c>
      <c r="K3183" t="s">
        <v>1802</v>
      </c>
      <c r="L3183">
        <f>ROUND(C3183/B3183*100,0)</f>
        <v>109</v>
      </c>
      <c r="M3183">
        <f>IFERROR(ROUND(C3183/I3183,2),0)</f>
        <v>36.33</v>
      </c>
      <c r="N3183" t="s">
        <v>1841</v>
      </c>
      <c r="O3183" t="s">
        <v>1842</v>
      </c>
      <c r="P3183" s="10">
        <f t="shared" si="98"/>
        <v>41779.310034722221</v>
      </c>
      <c r="Q3183" s="10">
        <f t="shared" si="99"/>
        <v>41805.666666666664</v>
      </c>
    </row>
    <row r="3184" spans="1:17" x14ac:dyDescent="0.3">
      <c r="A3184" s="7">
        <v>3182</v>
      </c>
      <c r="B3184" s="3">
        <v>7000</v>
      </c>
      <c r="C3184" s="5">
        <v>7062</v>
      </c>
      <c r="D3184" t="s">
        <v>1752</v>
      </c>
      <c r="E3184" t="s">
        <v>1757</v>
      </c>
      <c r="F3184">
        <v>1328029200</v>
      </c>
      <c r="G3184">
        <v>1323211621</v>
      </c>
      <c r="H3184" t="b">
        <v>1</v>
      </c>
      <c r="I3184">
        <v>151</v>
      </c>
      <c r="J3184" t="b">
        <v>1</v>
      </c>
      <c r="K3184" t="s">
        <v>1802</v>
      </c>
      <c r="L3184">
        <f>ROUND(C3184/B3184*100,0)</f>
        <v>101</v>
      </c>
      <c r="M3184">
        <f>IFERROR(ROUND(C3184/I3184,2),0)</f>
        <v>46.77</v>
      </c>
      <c r="N3184" t="s">
        <v>1841</v>
      </c>
      <c r="O3184" t="s">
        <v>1842</v>
      </c>
      <c r="P3184" s="10">
        <f t="shared" si="98"/>
        <v>40883.949317129627</v>
      </c>
      <c r="Q3184" s="10">
        <f t="shared" si="99"/>
        <v>40939.708333333336</v>
      </c>
    </row>
    <row r="3185" spans="1:17" x14ac:dyDescent="0.3">
      <c r="A3185" s="7">
        <v>3183</v>
      </c>
      <c r="B3185" s="3">
        <v>2500</v>
      </c>
      <c r="C3185" s="5">
        <v>2725</v>
      </c>
      <c r="D3185" t="s">
        <v>1752</v>
      </c>
      <c r="E3185" t="s">
        <v>1757</v>
      </c>
      <c r="F3185">
        <v>1377284669</v>
      </c>
      <c r="G3185">
        <v>1375729469</v>
      </c>
      <c r="H3185" t="b">
        <v>1</v>
      </c>
      <c r="I3185">
        <v>68</v>
      </c>
      <c r="J3185" t="b">
        <v>1</v>
      </c>
      <c r="K3185" t="s">
        <v>1802</v>
      </c>
      <c r="L3185">
        <f>ROUND(C3185/B3185*100,0)</f>
        <v>109</v>
      </c>
      <c r="M3185">
        <f>IFERROR(ROUND(C3185/I3185,2),0)</f>
        <v>40.07</v>
      </c>
      <c r="N3185" t="s">
        <v>1841</v>
      </c>
      <c r="O3185" t="s">
        <v>1842</v>
      </c>
      <c r="P3185" s="10">
        <f t="shared" si="98"/>
        <v>41491.79478009259</v>
      </c>
      <c r="Q3185" s="10">
        <f t="shared" si="99"/>
        <v>41509.79478009259</v>
      </c>
    </row>
    <row r="3186" spans="1:17" x14ac:dyDescent="0.3">
      <c r="A3186" s="7">
        <v>3184</v>
      </c>
      <c r="B3186" s="3">
        <v>4300</v>
      </c>
      <c r="C3186" s="5">
        <v>4610</v>
      </c>
      <c r="D3186" t="s">
        <v>1752</v>
      </c>
      <c r="E3186" t="s">
        <v>1757</v>
      </c>
      <c r="F3186">
        <v>1404258631</v>
      </c>
      <c r="G3186">
        <v>1401666631</v>
      </c>
      <c r="H3186" t="b">
        <v>1</v>
      </c>
      <c r="I3186">
        <v>46</v>
      </c>
      <c r="J3186" t="b">
        <v>1</v>
      </c>
      <c r="K3186" t="s">
        <v>1802</v>
      </c>
      <c r="L3186">
        <f>ROUND(C3186/B3186*100,0)</f>
        <v>107</v>
      </c>
      <c r="M3186">
        <f>IFERROR(ROUND(C3186/I3186,2),0)</f>
        <v>100.22</v>
      </c>
      <c r="N3186" t="s">
        <v>1841</v>
      </c>
      <c r="O3186" t="s">
        <v>1842</v>
      </c>
      <c r="P3186" s="10">
        <f t="shared" si="98"/>
        <v>41791.993414351848</v>
      </c>
      <c r="Q3186" s="10">
        <f t="shared" si="99"/>
        <v>41821.993414351848</v>
      </c>
    </row>
    <row r="3187" spans="1:17" x14ac:dyDescent="0.3">
      <c r="A3187" s="7">
        <v>3185</v>
      </c>
      <c r="B3187" s="3">
        <v>1000</v>
      </c>
      <c r="C3187" s="5">
        <v>1000</v>
      </c>
      <c r="D3187" t="s">
        <v>1752</v>
      </c>
      <c r="E3187" t="s">
        <v>1758</v>
      </c>
      <c r="F3187">
        <v>1405553241</v>
      </c>
      <c r="G3187">
        <v>1404948441</v>
      </c>
      <c r="H3187" t="b">
        <v>1</v>
      </c>
      <c r="I3187">
        <v>24</v>
      </c>
      <c r="J3187" t="b">
        <v>1</v>
      </c>
      <c r="K3187" t="s">
        <v>1802</v>
      </c>
      <c r="L3187">
        <f>ROUND(C3187/B3187*100,0)</f>
        <v>100</v>
      </c>
      <c r="M3187">
        <f>IFERROR(ROUND(C3187/I3187,2),0)</f>
        <v>41.67</v>
      </c>
      <c r="N3187" t="s">
        <v>1841</v>
      </c>
      <c r="O3187" t="s">
        <v>1842</v>
      </c>
      <c r="P3187" s="10">
        <f t="shared" si="98"/>
        <v>41829.977326388893</v>
      </c>
      <c r="Q3187" s="10">
        <f t="shared" si="99"/>
        <v>41836.977326388893</v>
      </c>
    </row>
    <row r="3188" spans="1:17" x14ac:dyDescent="0.3">
      <c r="A3188" s="7">
        <v>3186</v>
      </c>
      <c r="B3188" s="3">
        <v>3200</v>
      </c>
      <c r="C3188" s="5">
        <v>3270</v>
      </c>
      <c r="D3188" t="s">
        <v>1752</v>
      </c>
      <c r="E3188" t="s">
        <v>1758</v>
      </c>
      <c r="F3188">
        <v>1410901200</v>
      </c>
      <c r="G3188">
        <v>1408313438</v>
      </c>
      <c r="H3188" t="b">
        <v>1</v>
      </c>
      <c r="I3188">
        <v>70</v>
      </c>
      <c r="J3188" t="b">
        <v>1</v>
      </c>
      <c r="K3188" t="s">
        <v>1802</v>
      </c>
      <c r="L3188">
        <f>ROUND(C3188/B3188*100,0)</f>
        <v>102</v>
      </c>
      <c r="M3188">
        <f>IFERROR(ROUND(C3188/I3188,2),0)</f>
        <v>46.71</v>
      </c>
      <c r="N3188" t="s">
        <v>1841</v>
      </c>
      <c r="O3188" t="s">
        <v>1842</v>
      </c>
      <c r="P3188" s="10">
        <f t="shared" si="98"/>
        <v>41868.924050925925</v>
      </c>
      <c r="Q3188" s="10">
        <f t="shared" si="99"/>
        <v>41898.875</v>
      </c>
    </row>
    <row r="3189" spans="1:17" x14ac:dyDescent="0.3">
      <c r="A3189" s="7">
        <v>3187</v>
      </c>
      <c r="B3189" s="3">
        <v>15000</v>
      </c>
      <c r="C3189" s="5">
        <v>17444</v>
      </c>
      <c r="D3189" t="s">
        <v>1752</v>
      </c>
      <c r="E3189" t="s">
        <v>1757</v>
      </c>
      <c r="F3189">
        <v>1407167973</v>
      </c>
      <c r="G3189">
        <v>1405439973</v>
      </c>
      <c r="H3189" t="b">
        <v>1</v>
      </c>
      <c r="I3189">
        <v>244</v>
      </c>
      <c r="J3189" t="b">
        <v>1</v>
      </c>
      <c r="K3189" t="s">
        <v>1802</v>
      </c>
      <c r="L3189">
        <f>ROUND(C3189/B3189*100,0)</f>
        <v>116</v>
      </c>
      <c r="M3189">
        <f>IFERROR(ROUND(C3189/I3189,2),0)</f>
        <v>71.489999999999995</v>
      </c>
      <c r="N3189" t="s">
        <v>1841</v>
      </c>
      <c r="O3189" t="s">
        <v>1842</v>
      </c>
      <c r="P3189" s="10">
        <f t="shared" si="98"/>
        <v>41835.666354166664</v>
      </c>
      <c r="Q3189" s="10">
        <f t="shared" si="99"/>
        <v>41855.666354166664</v>
      </c>
    </row>
    <row r="3190" spans="1:17" hidden="1" x14ac:dyDescent="0.3">
      <c r="A3190" s="7">
        <v>3188</v>
      </c>
      <c r="B3190" s="3">
        <v>200</v>
      </c>
      <c r="C3190" s="5">
        <v>130</v>
      </c>
      <c r="D3190" t="s">
        <v>1754</v>
      </c>
      <c r="E3190" t="s">
        <v>1758</v>
      </c>
      <c r="F3190">
        <v>1433930302</v>
      </c>
      <c r="G3190">
        <v>1432115902</v>
      </c>
      <c r="H3190" t="b">
        <v>0</v>
      </c>
      <c r="I3190">
        <v>9</v>
      </c>
      <c r="J3190" t="b">
        <v>0</v>
      </c>
      <c r="K3190" t="s">
        <v>1836</v>
      </c>
      <c r="L3190">
        <f>ROUND(C3190/B3190*100,0)</f>
        <v>65</v>
      </c>
      <c r="M3190">
        <f>IFERROR(ROUND(C3190/I3190,2),0)</f>
        <v>14.44</v>
      </c>
      <c r="N3190" t="s">
        <v>1841</v>
      </c>
      <c r="O3190" t="s">
        <v>1844</v>
      </c>
      <c r="P3190" s="10">
        <f t="shared" si="98"/>
        <v>42144.415532407409</v>
      </c>
      <c r="Q3190" s="10">
        <f t="shared" si="99"/>
        <v>42165.415532407409</v>
      </c>
    </row>
    <row r="3191" spans="1:17" hidden="1" x14ac:dyDescent="0.3">
      <c r="A3191" s="7">
        <v>3189</v>
      </c>
      <c r="B3191" s="3">
        <v>55000</v>
      </c>
      <c r="C3191" s="5">
        <v>6780</v>
      </c>
      <c r="D3191" t="s">
        <v>1754</v>
      </c>
      <c r="E3191" t="s">
        <v>1768</v>
      </c>
      <c r="F3191">
        <v>1432455532</v>
      </c>
      <c r="G3191">
        <v>1429863532</v>
      </c>
      <c r="H3191" t="b">
        <v>0</v>
      </c>
      <c r="I3191">
        <v>19</v>
      </c>
      <c r="J3191" t="b">
        <v>0</v>
      </c>
      <c r="K3191" t="s">
        <v>1836</v>
      </c>
      <c r="L3191">
        <f>ROUND(C3191/B3191*100,0)</f>
        <v>12</v>
      </c>
      <c r="M3191">
        <f>IFERROR(ROUND(C3191/I3191,2),0)</f>
        <v>356.84</v>
      </c>
      <c r="N3191" t="s">
        <v>1841</v>
      </c>
      <c r="O3191" t="s">
        <v>1844</v>
      </c>
      <c r="P3191" s="10">
        <f t="shared" si="98"/>
        <v>42118.346435185187</v>
      </c>
      <c r="Q3191" s="10">
        <f t="shared" si="99"/>
        <v>42148.346435185187</v>
      </c>
    </row>
    <row r="3192" spans="1:17" hidden="1" x14ac:dyDescent="0.3">
      <c r="A3192" s="7">
        <v>3190</v>
      </c>
      <c r="B3192" s="3">
        <v>4000</v>
      </c>
      <c r="C3192" s="5">
        <v>0</v>
      </c>
      <c r="D3192" t="s">
        <v>1754</v>
      </c>
      <c r="E3192" t="s">
        <v>1762</v>
      </c>
      <c r="F3192">
        <v>1481258275</v>
      </c>
      <c r="G3192">
        <v>1478662675</v>
      </c>
      <c r="H3192" t="b">
        <v>0</v>
      </c>
      <c r="I3192">
        <v>0</v>
      </c>
      <c r="J3192" t="b">
        <v>0</v>
      </c>
      <c r="K3192" t="s">
        <v>1836</v>
      </c>
      <c r="L3192">
        <f>ROUND(C3192/B3192*100,0)</f>
        <v>0</v>
      </c>
      <c r="M3192">
        <f>IFERROR(ROUND(C3192/I3192,2),0)</f>
        <v>0</v>
      </c>
      <c r="N3192" t="s">
        <v>1841</v>
      </c>
      <c r="O3192" t="s">
        <v>1844</v>
      </c>
      <c r="P3192" s="10">
        <f t="shared" si="98"/>
        <v>42683.151331018518</v>
      </c>
      <c r="Q3192" s="10">
        <f t="shared" si="99"/>
        <v>42713.192997685182</v>
      </c>
    </row>
    <row r="3193" spans="1:17" hidden="1" x14ac:dyDescent="0.3">
      <c r="A3193" s="7">
        <v>3191</v>
      </c>
      <c r="B3193" s="3">
        <v>3750</v>
      </c>
      <c r="C3193" s="5">
        <v>151</v>
      </c>
      <c r="D3193" t="s">
        <v>1754</v>
      </c>
      <c r="E3193" t="s">
        <v>1757</v>
      </c>
      <c r="F3193">
        <v>1471370869</v>
      </c>
      <c r="G3193">
        <v>1466186869</v>
      </c>
      <c r="H3193" t="b">
        <v>0</v>
      </c>
      <c r="I3193">
        <v>4</v>
      </c>
      <c r="J3193" t="b">
        <v>0</v>
      </c>
      <c r="K3193" t="s">
        <v>1836</v>
      </c>
      <c r="L3193">
        <f>ROUND(C3193/B3193*100,0)</f>
        <v>4</v>
      </c>
      <c r="M3193">
        <f>IFERROR(ROUND(C3193/I3193,2),0)</f>
        <v>37.75</v>
      </c>
      <c r="N3193" t="s">
        <v>1841</v>
      </c>
      <c r="O3193" t="s">
        <v>1844</v>
      </c>
      <c r="P3193" s="10">
        <f t="shared" si="98"/>
        <v>42538.755428240736</v>
      </c>
      <c r="Q3193" s="10">
        <f t="shared" si="99"/>
        <v>42598.755428240736</v>
      </c>
    </row>
    <row r="3194" spans="1:17" hidden="1" x14ac:dyDescent="0.3">
      <c r="A3194" s="7">
        <v>3192</v>
      </c>
      <c r="B3194" s="3">
        <v>10000</v>
      </c>
      <c r="C3194" s="5">
        <v>102</v>
      </c>
      <c r="D3194" t="s">
        <v>1754</v>
      </c>
      <c r="E3194" t="s">
        <v>1758</v>
      </c>
      <c r="F3194">
        <v>1425160800</v>
      </c>
      <c r="G3194">
        <v>1421274859</v>
      </c>
      <c r="H3194" t="b">
        <v>0</v>
      </c>
      <c r="I3194">
        <v>8</v>
      </c>
      <c r="J3194" t="b">
        <v>0</v>
      </c>
      <c r="K3194" t="s">
        <v>1836</v>
      </c>
      <c r="L3194">
        <f>ROUND(C3194/B3194*100,0)</f>
        <v>1</v>
      </c>
      <c r="M3194">
        <f>IFERROR(ROUND(C3194/I3194,2),0)</f>
        <v>12.75</v>
      </c>
      <c r="N3194" t="s">
        <v>1841</v>
      </c>
      <c r="O3194" t="s">
        <v>1844</v>
      </c>
      <c r="P3194" s="10">
        <f t="shared" si="98"/>
        <v>42018.94049768518</v>
      </c>
      <c r="Q3194" s="10">
        <f t="shared" si="99"/>
        <v>42063.916666666672</v>
      </c>
    </row>
    <row r="3195" spans="1:17" hidden="1" x14ac:dyDescent="0.3">
      <c r="A3195" s="7">
        <v>3193</v>
      </c>
      <c r="B3195" s="3">
        <v>5000</v>
      </c>
      <c r="C3195" s="5">
        <v>587</v>
      </c>
      <c r="D3195" t="s">
        <v>1754</v>
      </c>
      <c r="E3195" t="s">
        <v>1758</v>
      </c>
      <c r="F3195">
        <v>1424474056</v>
      </c>
      <c r="G3195">
        <v>1420586056</v>
      </c>
      <c r="H3195" t="b">
        <v>0</v>
      </c>
      <c r="I3195">
        <v>24</v>
      </c>
      <c r="J3195" t="b">
        <v>0</v>
      </c>
      <c r="K3195" t="s">
        <v>1836</v>
      </c>
      <c r="L3195">
        <f>ROUND(C3195/B3195*100,0)</f>
        <v>12</v>
      </c>
      <c r="M3195">
        <f>IFERROR(ROUND(C3195/I3195,2),0)</f>
        <v>24.46</v>
      </c>
      <c r="N3195" t="s">
        <v>1841</v>
      </c>
      <c r="O3195" t="s">
        <v>1844</v>
      </c>
      <c r="P3195" s="10">
        <f t="shared" si="98"/>
        <v>42010.968240740738</v>
      </c>
      <c r="Q3195" s="10">
        <f t="shared" si="99"/>
        <v>42055.968240740738</v>
      </c>
    </row>
    <row r="3196" spans="1:17" hidden="1" x14ac:dyDescent="0.3">
      <c r="A3196" s="7">
        <v>3194</v>
      </c>
      <c r="B3196" s="3">
        <v>11000</v>
      </c>
      <c r="C3196" s="5">
        <v>0</v>
      </c>
      <c r="D3196" t="s">
        <v>1754</v>
      </c>
      <c r="E3196" t="s">
        <v>1757</v>
      </c>
      <c r="F3196">
        <v>1437960598</v>
      </c>
      <c r="G3196">
        <v>1435368598</v>
      </c>
      <c r="H3196" t="b">
        <v>0</v>
      </c>
      <c r="I3196">
        <v>0</v>
      </c>
      <c r="J3196" t="b">
        <v>0</v>
      </c>
      <c r="K3196" t="s">
        <v>1836</v>
      </c>
      <c r="L3196">
        <f>ROUND(C3196/B3196*100,0)</f>
        <v>0</v>
      </c>
      <c r="M3196">
        <f>IFERROR(ROUND(C3196/I3196,2),0)</f>
        <v>0</v>
      </c>
      <c r="N3196" t="s">
        <v>1841</v>
      </c>
      <c r="O3196" t="s">
        <v>1844</v>
      </c>
      <c r="P3196" s="10">
        <f t="shared" si="98"/>
        <v>42182.062476851846</v>
      </c>
      <c r="Q3196" s="10">
        <f t="shared" si="99"/>
        <v>42212.062476851846</v>
      </c>
    </row>
    <row r="3197" spans="1:17" hidden="1" x14ac:dyDescent="0.3">
      <c r="A3197" s="7">
        <v>3195</v>
      </c>
      <c r="B3197" s="3">
        <v>3500</v>
      </c>
      <c r="C3197" s="5">
        <v>2070</v>
      </c>
      <c r="D3197" t="s">
        <v>1754</v>
      </c>
      <c r="E3197" t="s">
        <v>1757</v>
      </c>
      <c r="F3197">
        <v>1423750542</v>
      </c>
      <c r="G3197">
        <v>1421158542</v>
      </c>
      <c r="H3197" t="b">
        <v>0</v>
      </c>
      <c r="I3197">
        <v>39</v>
      </c>
      <c r="J3197" t="b">
        <v>0</v>
      </c>
      <c r="K3197" t="s">
        <v>1836</v>
      </c>
      <c r="L3197">
        <f>ROUND(C3197/B3197*100,0)</f>
        <v>59</v>
      </c>
      <c r="M3197">
        <f>IFERROR(ROUND(C3197/I3197,2),0)</f>
        <v>53.08</v>
      </c>
      <c r="N3197" t="s">
        <v>1841</v>
      </c>
      <c r="O3197" t="s">
        <v>1844</v>
      </c>
      <c r="P3197" s="10">
        <f t="shared" si="98"/>
        <v>42017.594236111108</v>
      </c>
      <c r="Q3197" s="10">
        <f t="shared" si="99"/>
        <v>42047.594236111108</v>
      </c>
    </row>
    <row r="3198" spans="1:17" hidden="1" x14ac:dyDescent="0.3">
      <c r="A3198" s="7">
        <v>3196</v>
      </c>
      <c r="B3198" s="3">
        <v>3000000</v>
      </c>
      <c r="C3198" s="5">
        <v>1800</v>
      </c>
      <c r="D3198" t="s">
        <v>1754</v>
      </c>
      <c r="E3198" t="s">
        <v>1757</v>
      </c>
      <c r="F3198">
        <v>1438437600</v>
      </c>
      <c r="G3198">
        <v>1433254875</v>
      </c>
      <c r="H3198" t="b">
        <v>0</v>
      </c>
      <c r="I3198">
        <v>6</v>
      </c>
      <c r="J3198" t="b">
        <v>0</v>
      </c>
      <c r="K3198" t="s">
        <v>1836</v>
      </c>
      <c r="L3198">
        <f>ROUND(C3198/B3198*100,0)</f>
        <v>0</v>
      </c>
      <c r="M3198">
        <f>IFERROR(ROUND(C3198/I3198,2),0)</f>
        <v>300</v>
      </c>
      <c r="N3198" t="s">
        <v>1841</v>
      </c>
      <c r="O3198" t="s">
        <v>1844</v>
      </c>
      <c r="P3198" s="10">
        <f t="shared" si="98"/>
        <v>42157.598090277781</v>
      </c>
      <c r="Q3198" s="10">
        <f t="shared" si="99"/>
        <v>42217.583333333328</v>
      </c>
    </row>
    <row r="3199" spans="1:17" hidden="1" x14ac:dyDescent="0.3">
      <c r="A3199" s="7">
        <v>3197</v>
      </c>
      <c r="B3199" s="3">
        <v>10000</v>
      </c>
      <c r="C3199" s="5">
        <v>1145</v>
      </c>
      <c r="D3199" t="s">
        <v>1754</v>
      </c>
      <c r="E3199" t="s">
        <v>1767</v>
      </c>
      <c r="F3199">
        <v>1423050618</v>
      </c>
      <c r="G3199">
        <v>1420458618</v>
      </c>
      <c r="H3199" t="b">
        <v>0</v>
      </c>
      <c r="I3199">
        <v>4</v>
      </c>
      <c r="J3199" t="b">
        <v>0</v>
      </c>
      <c r="K3199" t="s">
        <v>1836</v>
      </c>
      <c r="L3199">
        <f>ROUND(C3199/B3199*100,0)</f>
        <v>11</v>
      </c>
      <c r="M3199">
        <f>IFERROR(ROUND(C3199/I3199,2),0)</f>
        <v>286.25</v>
      </c>
      <c r="N3199" t="s">
        <v>1841</v>
      </c>
      <c r="O3199" t="s">
        <v>1844</v>
      </c>
      <c r="P3199" s="10">
        <f t="shared" si="98"/>
        <v>42009.493263888886</v>
      </c>
      <c r="Q3199" s="10">
        <f t="shared" si="99"/>
        <v>42039.493263888886</v>
      </c>
    </row>
    <row r="3200" spans="1:17" hidden="1" x14ac:dyDescent="0.3">
      <c r="A3200" s="7">
        <v>3198</v>
      </c>
      <c r="B3200" s="3">
        <v>30000</v>
      </c>
      <c r="C3200" s="5">
        <v>110</v>
      </c>
      <c r="D3200" t="s">
        <v>1754</v>
      </c>
      <c r="E3200" t="s">
        <v>1765</v>
      </c>
      <c r="F3200">
        <v>1424081477</v>
      </c>
      <c r="G3200">
        <v>1420798277</v>
      </c>
      <c r="H3200" t="b">
        <v>0</v>
      </c>
      <c r="I3200">
        <v>3</v>
      </c>
      <c r="J3200" t="b">
        <v>0</v>
      </c>
      <c r="K3200" t="s">
        <v>1836</v>
      </c>
      <c r="L3200">
        <f>ROUND(C3200/B3200*100,0)</f>
        <v>0</v>
      </c>
      <c r="M3200">
        <f>IFERROR(ROUND(C3200/I3200,2),0)</f>
        <v>36.67</v>
      </c>
      <c r="N3200" t="s">
        <v>1841</v>
      </c>
      <c r="O3200" t="s">
        <v>1844</v>
      </c>
      <c r="P3200" s="10">
        <f t="shared" si="98"/>
        <v>42013.424502314811</v>
      </c>
      <c r="Q3200" s="10">
        <f t="shared" si="99"/>
        <v>42051.424502314811</v>
      </c>
    </row>
    <row r="3201" spans="1:17" hidden="1" x14ac:dyDescent="0.3">
      <c r="A3201" s="7">
        <v>3199</v>
      </c>
      <c r="B3201" s="3">
        <v>5000</v>
      </c>
      <c r="C3201" s="5">
        <v>2608</v>
      </c>
      <c r="D3201" t="s">
        <v>1754</v>
      </c>
      <c r="E3201" t="s">
        <v>1757</v>
      </c>
      <c r="F3201">
        <v>1410037200</v>
      </c>
      <c r="G3201">
        <v>1407435418</v>
      </c>
      <c r="H3201" t="b">
        <v>0</v>
      </c>
      <c r="I3201">
        <v>53</v>
      </c>
      <c r="J3201" t="b">
        <v>0</v>
      </c>
      <c r="K3201" t="s">
        <v>1836</v>
      </c>
      <c r="L3201">
        <f>ROUND(C3201/B3201*100,0)</f>
        <v>52</v>
      </c>
      <c r="M3201">
        <f>IFERROR(ROUND(C3201/I3201,2),0)</f>
        <v>49.21</v>
      </c>
      <c r="N3201" t="s">
        <v>1841</v>
      </c>
      <c r="O3201" t="s">
        <v>1844</v>
      </c>
      <c r="P3201" s="10">
        <f t="shared" si="98"/>
        <v>41858.761782407404</v>
      </c>
      <c r="Q3201" s="10">
        <f t="shared" si="99"/>
        <v>41888.875</v>
      </c>
    </row>
    <row r="3202" spans="1:17" hidden="1" x14ac:dyDescent="0.3">
      <c r="A3202" s="7">
        <v>3200</v>
      </c>
      <c r="B3202" s="3">
        <v>50000</v>
      </c>
      <c r="C3202" s="5">
        <v>1</v>
      </c>
      <c r="D3202" t="s">
        <v>1754</v>
      </c>
      <c r="E3202" t="s">
        <v>1757</v>
      </c>
      <c r="F3202">
        <v>1461994440</v>
      </c>
      <c r="G3202">
        <v>1459410101</v>
      </c>
      <c r="H3202" t="b">
        <v>0</v>
      </c>
      <c r="I3202">
        <v>1</v>
      </c>
      <c r="J3202" t="b">
        <v>0</v>
      </c>
      <c r="K3202" t="s">
        <v>1836</v>
      </c>
      <c r="L3202">
        <f>ROUND(C3202/B3202*100,0)</f>
        <v>0</v>
      </c>
      <c r="M3202">
        <f>IFERROR(ROUND(C3202/I3202,2),0)</f>
        <v>1</v>
      </c>
      <c r="N3202" t="s">
        <v>1841</v>
      </c>
      <c r="O3202" t="s">
        <v>1844</v>
      </c>
      <c r="P3202" s="10">
        <f t="shared" si="98"/>
        <v>42460.320613425924</v>
      </c>
      <c r="Q3202" s="10">
        <f t="shared" si="99"/>
        <v>42490.231944444444</v>
      </c>
    </row>
    <row r="3203" spans="1:17" hidden="1" x14ac:dyDescent="0.3">
      <c r="A3203" s="7">
        <v>3201</v>
      </c>
      <c r="B3203" s="3">
        <v>2000</v>
      </c>
      <c r="C3203" s="5">
        <v>25</v>
      </c>
      <c r="D3203" t="s">
        <v>1754</v>
      </c>
      <c r="E3203" t="s">
        <v>1758</v>
      </c>
      <c r="F3203">
        <v>1409509477</v>
      </c>
      <c r="G3203">
        <v>1407695077</v>
      </c>
      <c r="H3203" t="b">
        <v>0</v>
      </c>
      <c r="I3203">
        <v>2</v>
      </c>
      <c r="J3203" t="b">
        <v>0</v>
      </c>
      <c r="K3203" t="s">
        <v>1836</v>
      </c>
      <c r="L3203">
        <f>ROUND(C3203/B3203*100,0)</f>
        <v>1</v>
      </c>
      <c r="M3203">
        <f>IFERROR(ROUND(C3203/I3203,2),0)</f>
        <v>12.5</v>
      </c>
      <c r="N3203" t="s">
        <v>1841</v>
      </c>
      <c r="O3203" t="s">
        <v>1844</v>
      </c>
      <c r="P3203" s="10">
        <f t="shared" ref="P3203:P3266" si="100">(((G3203/60)/60/24)+DATE(1970,1,1))</f>
        <v>41861.767094907409</v>
      </c>
      <c r="Q3203" s="10">
        <f t="shared" ref="Q3203:Q3266" si="101">(((F3203/60)/60/24)+DATE(1970,1,1))</f>
        <v>41882.767094907409</v>
      </c>
    </row>
    <row r="3204" spans="1:17" hidden="1" x14ac:dyDescent="0.3">
      <c r="A3204" s="7">
        <v>3202</v>
      </c>
      <c r="B3204" s="3">
        <v>5000</v>
      </c>
      <c r="C3204" s="5">
        <v>2726</v>
      </c>
      <c r="D3204" t="s">
        <v>1754</v>
      </c>
      <c r="E3204" t="s">
        <v>1757</v>
      </c>
      <c r="F3204">
        <v>1450072740</v>
      </c>
      <c r="G3204">
        <v>1445027346</v>
      </c>
      <c r="H3204" t="b">
        <v>0</v>
      </c>
      <c r="I3204">
        <v>25</v>
      </c>
      <c r="J3204" t="b">
        <v>0</v>
      </c>
      <c r="K3204" t="s">
        <v>1836</v>
      </c>
      <c r="L3204">
        <f>ROUND(C3204/B3204*100,0)</f>
        <v>55</v>
      </c>
      <c r="M3204">
        <f>IFERROR(ROUND(C3204/I3204,2),0)</f>
        <v>109.04</v>
      </c>
      <c r="N3204" t="s">
        <v>1841</v>
      </c>
      <c r="O3204" t="s">
        <v>1844</v>
      </c>
      <c r="P3204" s="10">
        <f t="shared" si="100"/>
        <v>42293.853541666671</v>
      </c>
      <c r="Q3204" s="10">
        <f t="shared" si="101"/>
        <v>42352.249305555553</v>
      </c>
    </row>
    <row r="3205" spans="1:17" hidden="1" x14ac:dyDescent="0.3">
      <c r="A3205" s="7">
        <v>3203</v>
      </c>
      <c r="B3205" s="3">
        <v>1000</v>
      </c>
      <c r="C3205" s="5">
        <v>250</v>
      </c>
      <c r="D3205" t="s">
        <v>1754</v>
      </c>
      <c r="E3205" t="s">
        <v>1757</v>
      </c>
      <c r="F3205">
        <v>1443224622</v>
      </c>
      <c r="G3205">
        <v>1440632622</v>
      </c>
      <c r="H3205" t="b">
        <v>0</v>
      </c>
      <c r="I3205">
        <v>6</v>
      </c>
      <c r="J3205" t="b">
        <v>0</v>
      </c>
      <c r="K3205" t="s">
        <v>1836</v>
      </c>
      <c r="L3205">
        <f>ROUND(C3205/B3205*100,0)</f>
        <v>25</v>
      </c>
      <c r="M3205">
        <f>IFERROR(ROUND(C3205/I3205,2),0)</f>
        <v>41.67</v>
      </c>
      <c r="N3205" t="s">
        <v>1841</v>
      </c>
      <c r="O3205" t="s">
        <v>1844</v>
      </c>
      <c r="P3205" s="10">
        <f t="shared" si="100"/>
        <v>42242.988680555558</v>
      </c>
      <c r="Q3205" s="10">
        <f t="shared" si="101"/>
        <v>42272.988680555558</v>
      </c>
    </row>
    <row r="3206" spans="1:17" hidden="1" x14ac:dyDescent="0.3">
      <c r="A3206" s="7">
        <v>3204</v>
      </c>
      <c r="B3206" s="3">
        <v>500</v>
      </c>
      <c r="C3206" s="5">
        <v>0</v>
      </c>
      <c r="D3206" t="s">
        <v>1754</v>
      </c>
      <c r="E3206" t="s">
        <v>1757</v>
      </c>
      <c r="F3206">
        <v>1437149640</v>
      </c>
      <c r="G3206">
        <v>1434558479</v>
      </c>
      <c r="H3206" t="b">
        <v>0</v>
      </c>
      <c r="I3206">
        <v>0</v>
      </c>
      <c r="J3206" t="b">
        <v>0</v>
      </c>
      <c r="K3206" t="s">
        <v>1836</v>
      </c>
      <c r="L3206">
        <f>ROUND(C3206/B3206*100,0)</f>
        <v>0</v>
      </c>
      <c r="M3206">
        <f>IFERROR(ROUND(C3206/I3206,2),0)</f>
        <v>0</v>
      </c>
      <c r="N3206" t="s">
        <v>1841</v>
      </c>
      <c r="O3206" t="s">
        <v>1844</v>
      </c>
      <c r="P3206" s="10">
        <f t="shared" si="100"/>
        <v>42172.686099537037</v>
      </c>
      <c r="Q3206" s="10">
        <f t="shared" si="101"/>
        <v>42202.676388888889</v>
      </c>
    </row>
    <row r="3207" spans="1:17" hidden="1" x14ac:dyDescent="0.3">
      <c r="A3207" s="7">
        <v>3205</v>
      </c>
      <c r="B3207" s="3">
        <v>8000</v>
      </c>
      <c r="C3207" s="5">
        <v>273</v>
      </c>
      <c r="D3207" t="s">
        <v>1754</v>
      </c>
      <c r="E3207" t="s">
        <v>1758</v>
      </c>
      <c r="F3207">
        <v>1430470772</v>
      </c>
      <c r="G3207">
        <v>1427878772</v>
      </c>
      <c r="H3207" t="b">
        <v>0</v>
      </c>
      <c r="I3207">
        <v>12</v>
      </c>
      <c r="J3207" t="b">
        <v>0</v>
      </c>
      <c r="K3207" t="s">
        <v>1836</v>
      </c>
      <c r="L3207">
        <f>ROUND(C3207/B3207*100,0)</f>
        <v>3</v>
      </c>
      <c r="M3207">
        <f>IFERROR(ROUND(C3207/I3207,2),0)</f>
        <v>22.75</v>
      </c>
      <c r="N3207" t="s">
        <v>1841</v>
      </c>
      <c r="O3207" t="s">
        <v>1844</v>
      </c>
      <c r="P3207" s="10">
        <f t="shared" si="100"/>
        <v>42095.374675925923</v>
      </c>
      <c r="Q3207" s="10">
        <f t="shared" si="101"/>
        <v>42125.374675925923</v>
      </c>
    </row>
    <row r="3208" spans="1:17" hidden="1" x14ac:dyDescent="0.3">
      <c r="A3208" s="7">
        <v>3206</v>
      </c>
      <c r="B3208" s="3">
        <v>5000</v>
      </c>
      <c r="C3208" s="5">
        <v>0</v>
      </c>
      <c r="D3208" t="s">
        <v>1754</v>
      </c>
      <c r="E3208" t="s">
        <v>1757</v>
      </c>
      <c r="F3208">
        <v>1442644651</v>
      </c>
      <c r="G3208">
        <v>1440052651</v>
      </c>
      <c r="H3208" t="b">
        <v>0</v>
      </c>
      <c r="I3208">
        <v>0</v>
      </c>
      <c r="J3208" t="b">
        <v>0</v>
      </c>
      <c r="K3208" t="s">
        <v>1836</v>
      </c>
      <c r="L3208">
        <f>ROUND(C3208/B3208*100,0)</f>
        <v>0</v>
      </c>
      <c r="M3208">
        <f>IFERROR(ROUND(C3208/I3208,2),0)</f>
        <v>0</v>
      </c>
      <c r="N3208" t="s">
        <v>1841</v>
      </c>
      <c r="O3208" t="s">
        <v>1844</v>
      </c>
      <c r="P3208" s="10">
        <f t="shared" si="100"/>
        <v>42236.276053240741</v>
      </c>
      <c r="Q3208" s="10">
        <f t="shared" si="101"/>
        <v>42266.276053240741</v>
      </c>
    </row>
    <row r="3209" spans="1:17" hidden="1" x14ac:dyDescent="0.3">
      <c r="A3209" s="7">
        <v>3207</v>
      </c>
      <c r="B3209" s="3">
        <v>5500</v>
      </c>
      <c r="C3209" s="5">
        <v>2550</v>
      </c>
      <c r="D3209" t="s">
        <v>1754</v>
      </c>
      <c r="E3209" t="s">
        <v>1757</v>
      </c>
      <c r="F3209">
        <v>1429767607</v>
      </c>
      <c r="G3209">
        <v>1424587207</v>
      </c>
      <c r="H3209" t="b">
        <v>0</v>
      </c>
      <c r="I3209">
        <v>36</v>
      </c>
      <c r="J3209" t="b">
        <v>0</v>
      </c>
      <c r="K3209" t="s">
        <v>1836</v>
      </c>
      <c r="L3209">
        <f>ROUND(C3209/B3209*100,0)</f>
        <v>46</v>
      </c>
      <c r="M3209">
        <f>IFERROR(ROUND(C3209/I3209,2),0)</f>
        <v>70.83</v>
      </c>
      <c r="N3209" t="s">
        <v>1841</v>
      </c>
      <c r="O3209" t="s">
        <v>1844</v>
      </c>
      <c r="P3209" s="10">
        <f t="shared" si="100"/>
        <v>42057.277858796297</v>
      </c>
      <c r="Q3209" s="10">
        <f t="shared" si="101"/>
        <v>42117.236192129625</v>
      </c>
    </row>
    <row r="3210" spans="1:17" x14ac:dyDescent="0.3">
      <c r="A3210" s="7">
        <v>3208</v>
      </c>
      <c r="B3210" s="3">
        <v>5000</v>
      </c>
      <c r="C3210" s="5">
        <v>5175</v>
      </c>
      <c r="D3210" t="s">
        <v>1752</v>
      </c>
      <c r="E3210" t="s">
        <v>1757</v>
      </c>
      <c r="F3210">
        <v>1406557877</v>
      </c>
      <c r="G3210">
        <v>1404743477</v>
      </c>
      <c r="H3210" t="b">
        <v>1</v>
      </c>
      <c r="I3210">
        <v>82</v>
      </c>
      <c r="J3210" t="b">
        <v>1</v>
      </c>
      <c r="K3210" t="s">
        <v>1802</v>
      </c>
      <c r="L3210">
        <f>ROUND(C3210/B3210*100,0)</f>
        <v>104</v>
      </c>
      <c r="M3210">
        <f>IFERROR(ROUND(C3210/I3210,2),0)</f>
        <v>63.11</v>
      </c>
      <c r="N3210" t="s">
        <v>1841</v>
      </c>
      <c r="O3210" t="s">
        <v>1842</v>
      </c>
      <c r="P3210" s="10">
        <f t="shared" si="100"/>
        <v>41827.605057870373</v>
      </c>
      <c r="Q3210" s="10">
        <f t="shared" si="101"/>
        <v>41848.605057870373</v>
      </c>
    </row>
    <row r="3211" spans="1:17" x14ac:dyDescent="0.3">
      <c r="A3211" s="7">
        <v>3209</v>
      </c>
      <c r="B3211" s="3">
        <v>9500</v>
      </c>
      <c r="C3211" s="5">
        <v>11335.7</v>
      </c>
      <c r="D3211" t="s">
        <v>1752</v>
      </c>
      <c r="E3211" t="s">
        <v>1757</v>
      </c>
      <c r="F3211">
        <v>1403305200</v>
      </c>
      <c r="G3211">
        <v>1400512658</v>
      </c>
      <c r="H3211" t="b">
        <v>1</v>
      </c>
      <c r="I3211">
        <v>226</v>
      </c>
      <c r="J3211" t="b">
        <v>1</v>
      </c>
      <c r="K3211" t="s">
        <v>1802</v>
      </c>
      <c r="L3211">
        <f>ROUND(C3211/B3211*100,0)</f>
        <v>119</v>
      </c>
      <c r="M3211">
        <f>IFERROR(ROUND(C3211/I3211,2),0)</f>
        <v>50.16</v>
      </c>
      <c r="N3211" t="s">
        <v>1841</v>
      </c>
      <c r="O3211" t="s">
        <v>1842</v>
      </c>
      <c r="P3211" s="10">
        <f t="shared" si="100"/>
        <v>41778.637245370373</v>
      </c>
      <c r="Q3211" s="10">
        <f t="shared" si="101"/>
        <v>41810.958333333336</v>
      </c>
    </row>
    <row r="3212" spans="1:17" x14ac:dyDescent="0.3">
      <c r="A3212" s="7">
        <v>3210</v>
      </c>
      <c r="B3212" s="3">
        <v>3000</v>
      </c>
      <c r="C3212" s="5">
        <v>3773</v>
      </c>
      <c r="D3212" t="s">
        <v>1752</v>
      </c>
      <c r="E3212" t="s">
        <v>1757</v>
      </c>
      <c r="F3212">
        <v>1338523140</v>
      </c>
      <c r="G3212">
        <v>1334442519</v>
      </c>
      <c r="H3212" t="b">
        <v>1</v>
      </c>
      <c r="I3212">
        <v>60</v>
      </c>
      <c r="J3212" t="b">
        <v>1</v>
      </c>
      <c r="K3212" t="s">
        <v>1802</v>
      </c>
      <c r="L3212">
        <f>ROUND(C3212/B3212*100,0)</f>
        <v>126</v>
      </c>
      <c r="M3212">
        <f>IFERROR(ROUND(C3212/I3212,2),0)</f>
        <v>62.88</v>
      </c>
      <c r="N3212" t="s">
        <v>1841</v>
      </c>
      <c r="O3212" t="s">
        <v>1842</v>
      </c>
      <c r="P3212" s="10">
        <f t="shared" si="100"/>
        <v>41013.936562499999</v>
      </c>
      <c r="Q3212" s="10">
        <f t="shared" si="101"/>
        <v>41061.165972222225</v>
      </c>
    </row>
    <row r="3213" spans="1:17" x14ac:dyDescent="0.3">
      <c r="A3213" s="7">
        <v>3211</v>
      </c>
      <c r="B3213" s="3">
        <v>23000</v>
      </c>
      <c r="C3213" s="5">
        <v>27541</v>
      </c>
      <c r="D3213" t="s">
        <v>1752</v>
      </c>
      <c r="E3213" t="s">
        <v>1757</v>
      </c>
      <c r="F3213">
        <v>1408068000</v>
      </c>
      <c r="G3213">
        <v>1405346680</v>
      </c>
      <c r="H3213" t="b">
        <v>1</v>
      </c>
      <c r="I3213">
        <v>322</v>
      </c>
      <c r="J3213" t="b">
        <v>1</v>
      </c>
      <c r="K3213" t="s">
        <v>1802</v>
      </c>
      <c r="L3213">
        <f>ROUND(C3213/B3213*100,0)</f>
        <v>120</v>
      </c>
      <c r="M3213">
        <f>IFERROR(ROUND(C3213/I3213,2),0)</f>
        <v>85.53</v>
      </c>
      <c r="N3213" t="s">
        <v>1841</v>
      </c>
      <c r="O3213" t="s">
        <v>1842</v>
      </c>
      <c r="P3213" s="10">
        <f t="shared" si="100"/>
        <v>41834.586574074077</v>
      </c>
      <c r="Q3213" s="10">
        <f t="shared" si="101"/>
        <v>41866.083333333336</v>
      </c>
    </row>
    <row r="3214" spans="1:17" x14ac:dyDescent="0.3">
      <c r="A3214" s="7">
        <v>3212</v>
      </c>
      <c r="B3214" s="3">
        <v>4000</v>
      </c>
      <c r="C3214" s="5">
        <v>5050</v>
      </c>
      <c r="D3214" t="s">
        <v>1752</v>
      </c>
      <c r="E3214" t="s">
        <v>1757</v>
      </c>
      <c r="F3214">
        <v>1407524751</v>
      </c>
      <c r="G3214">
        <v>1404932751</v>
      </c>
      <c r="H3214" t="b">
        <v>1</v>
      </c>
      <c r="I3214">
        <v>94</v>
      </c>
      <c r="J3214" t="b">
        <v>1</v>
      </c>
      <c r="K3214" t="s">
        <v>1802</v>
      </c>
      <c r="L3214">
        <f>ROUND(C3214/B3214*100,0)</f>
        <v>126</v>
      </c>
      <c r="M3214">
        <f>IFERROR(ROUND(C3214/I3214,2),0)</f>
        <v>53.72</v>
      </c>
      <c r="N3214" t="s">
        <v>1841</v>
      </c>
      <c r="O3214" t="s">
        <v>1842</v>
      </c>
      <c r="P3214" s="10">
        <f t="shared" si="100"/>
        <v>41829.795729166668</v>
      </c>
      <c r="Q3214" s="10">
        <f t="shared" si="101"/>
        <v>41859.795729166668</v>
      </c>
    </row>
    <row r="3215" spans="1:17" x14ac:dyDescent="0.3">
      <c r="A3215" s="7">
        <v>3213</v>
      </c>
      <c r="B3215" s="3">
        <v>6000</v>
      </c>
      <c r="C3215" s="5">
        <v>6007</v>
      </c>
      <c r="D3215" t="s">
        <v>1752</v>
      </c>
      <c r="E3215" t="s">
        <v>1758</v>
      </c>
      <c r="F3215">
        <v>1437934759</v>
      </c>
      <c r="G3215">
        <v>1434478759</v>
      </c>
      <c r="H3215" t="b">
        <v>1</v>
      </c>
      <c r="I3215">
        <v>47</v>
      </c>
      <c r="J3215" t="b">
        <v>1</v>
      </c>
      <c r="K3215" t="s">
        <v>1802</v>
      </c>
      <c r="L3215">
        <f>ROUND(C3215/B3215*100,0)</f>
        <v>100</v>
      </c>
      <c r="M3215">
        <f>IFERROR(ROUND(C3215/I3215,2),0)</f>
        <v>127.81</v>
      </c>
      <c r="N3215" t="s">
        <v>1841</v>
      </c>
      <c r="O3215" t="s">
        <v>1842</v>
      </c>
      <c r="P3215" s="10">
        <f t="shared" si="100"/>
        <v>42171.763414351852</v>
      </c>
      <c r="Q3215" s="10">
        <f t="shared" si="101"/>
        <v>42211.763414351852</v>
      </c>
    </row>
    <row r="3216" spans="1:17" x14ac:dyDescent="0.3">
      <c r="A3216" s="7">
        <v>3214</v>
      </c>
      <c r="B3216" s="3">
        <v>12000</v>
      </c>
      <c r="C3216" s="5">
        <v>12256</v>
      </c>
      <c r="D3216" t="s">
        <v>1752</v>
      </c>
      <c r="E3216" t="s">
        <v>1758</v>
      </c>
      <c r="F3216">
        <v>1452038100</v>
      </c>
      <c r="G3216">
        <v>1448823673</v>
      </c>
      <c r="H3216" t="b">
        <v>1</v>
      </c>
      <c r="I3216">
        <v>115</v>
      </c>
      <c r="J3216" t="b">
        <v>1</v>
      </c>
      <c r="K3216" t="s">
        <v>1802</v>
      </c>
      <c r="L3216">
        <f>ROUND(C3216/B3216*100,0)</f>
        <v>102</v>
      </c>
      <c r="M3216">
        <f>IFERROR(ROUND(C3216/I3216,2),0)</f>
        <v>106.57</v>
      </c>
      <c r="N3216" t="s">
        <v>1841</v>
      </c>
      <c r="O3216" t="s">
        <v>1842</v>
      </c>
      <c r="P3216" s="10">
        <f t="shared" si="100"/>
        <v>42337.792511574073</v>
      </c>
      <c r="Q3216" s="10">
        <f t="shared" si="101"/>
        <v>42374.996527777781</v>
      </c>
    </row>
    <row r="3217" spans="1:17" x14ac:dyDescent="0.3">
      <c r="A3217" s="7">
        <v>3215</v>
      </c>
      <c r="B3217" s="3">
        <v>35000</v>
      </c>
      <c r="C3217" s="5">
        <v>35123</v>
      </c>
      <c r="D3217" t="s">
        <v>1752</v>
      </c>
      <c r="E3217" t="s">
        <v>1757</v>
      </c>
      <c r="F3217">
        <v>1441857540</v>
      </c>
      <c r="G3217">
        <v>1438617471</v>
      </c>
      <c r="H3217" t="b">
        <v>1</v>
      </c>
      <c r="I3217">
        <v>134</v>
      </c>
      <c r="J3217" t="b">
        <v>1</v>
      </c>
      <c r="K3217" t="s">
        <v>1802</v>
      </c>
      <c r="L3217">
        <f>ROUND(C3217/B3217*100,0)</f>
        <v>100</v>
      </c>
      <c r="M3217">
        <f>IFERROR(ROUND(C3217/I3217,2),0)</f>
        <v>262.11</v>
      </c>
      <c r="N3217" t="s">
        <v>1841</v>
      </c>
      <c r="O3217" t="s">
        <v>1842</v>
      </c>
      <c r="P3217" s="10">
        <f t="shared" si="100"/>
        <v>42219.665173611109</v>
      </c>
      <c r="Q3217" s="10">
        <f t="shared" si="101"/>
        <v>42257.165972222225</v>
      </c>
    </row>
    <row r="3218" spans="1:17" x14ac:dyDescent="0.3">
      <c r="A3218" s="7">
        <v>3216</v>
      </c>
      <c r="B3218" s="3">
        <v>2000</v>
      </c>
      <c r="C3218" s="5">
        <v>2001</v>
      </c>
      <c r="D3218" t="s">
        <v>1752</v>
      </c>
      <c r="E3218" t="s">
        <v>1758</v>
      </c>
      <c r="F3218">
        <v>1436625000</v>
      </c>
      <c r="G3218">
        <v>1433934371</v>
      </c>
      <c r="H3218" t="b">
        <v>1</v>
      </c>
      <c r="I3218">
        <v>35</v>
      </c>
      <c r="J3218" t="b">
        <v>1</v>
      </c>
      <c r="K3218" t="s">
        <v>1802</v>
      </c>
      <c r="L3218">
        <f>ROUND(C3218/B3218*100,0)</f>
        <v>100</v>
      </c>
      <c r="M3218">
        <f>IFERROR(ROUND(C3218/I3218,2),0)</f>
        <v>57.17</v>
      </c>
      <c r="N3218" t="s">
        <v>1841</v>
      </c>
      <c r="O3218" t="s">
        <v>1842</v>
      </c>
      <c r="P3218" s="10">
        <f t="shared" si="100"/>
        <v>42165.462627314817</v>
      </c>
      <c r="Q3218" s="10">
        <f t="shared" si="101"/>
        <v>42196.604166666672</v>
      </c>
    </row>
    <row r="3219" spans="1:17" x14ac:dyDescent="0.3">
      <c r="A3219" s="7">
        <v>3217</v>
      </c>
      <c r="B3219" s="3">
        <v>4500</v>
      </c>
      <c r="C3219" s="5">
        <v>5221</v>
      </c>
      <c r="D3219" t="s">
        <v>1752</v>
      </c>
      <c r="E3219" t="s">
        <v>1757</v>
      </c>
      <c r="F3219">
        <v>1478264784</v>
      </c>
      <c r="G3219">
        <v>1475672784</v>
      </c>
      <c r="H3219" t="b">
        <v>1</v>
      </c>
      <c r="I3219">
        <v>104</v>
      </c>
      <c r="J3219" t="b">
        <v>1</v>
      </c>
      <c r="K3219" t="s">
        <v>1802</v>
      </c>
      <c r="L3219">
        <f>ROUND(C3219/B3219*100,0)</f>
        <v>116</v>
      </c>
      <c r="M3219">
        <f>IFERROR(ROUND(C3219/I3219,2),0)</f>
        <v>50.2</v>
      </c>
      <c r="N3219" t="s">
        <v>1841</v>
      </c>
      <c r="O3219" t="s">
        <v>1842</v>
      </c>
      <c r="P3219" s="10">
        <f t="shared" si="100"/>
        <v>42648.546111111107</v>
      </c>
      <c r="Q3219" s="10">
        <f t="shared" si="101"/>
        <v>42678.546111111107</v>
      </c>
    </row>
    <row r="3220" spans="1:17" x14ac:dyDescent="0.3">
      <c r="A3220" s="7">
        <v>3218</v>
      </c>
      <c r="B3220" s="3">
        <v>12000</v>
      </c>
      <c r="C3220" s="5">
        <v>12252</v>
      </c>
      <c r="D3220" t="s">
        <v>1752</v>
      </c>
      <c r="E3220" t="s">
        <v>1758</v>
      </c>
      <c r="F3220">
        <v>1419984000</v>
      </c>
      <c r="G3220">
        <v>1417132986</v>
      </c>
      <c r="H3220" t="b">
        <v>1</v>
      </c>
      <c r="I3220">
        <v>184</v>
      </c>
      <c r="J3220" t="b">
        <v>1</v>
      </c>
      <c r="K3220" t="s">
        <v>1802</v>
      </c>
      <c r="L3220">
        <f>ROUND(C3220/B3220*100,0)</f>
        <v>102</v>
      </c>
      <c r="M3220">
        <f>IFERROR(ROUND(C3220/I3220,2),0)</f>
        <v>66.59</v>
      </c>
      <c r="N3220" t="s">
        <v>1841</v>
      </c>
      <c r="O3220" t="s">
        <v>1842</v>
      </c>
      <c r="P3220" s="10">
        <f t="shared" si="100"/>
        <v>41971.002152777779</v>
      </c>
      <c r="Q3220" s="10">
        <f t="shared" si="101"/>
        <v>42004</v>
      </c>
    </row>
    <row r="3221" spans="1:17" x14ac:dyDescent="0.3">
      <c r="A3221" s="7">
        <v>3219</v>
      </c>
      <c r="B3221" s="3">
        <v>20000</v>
      </c>
      <c r="C3221" s="5">
        <v>20022</v>
      </c>
      <c r="D3221" t="s">
        <v>1752</v>
      </c>
      <c r="E3221" t="s">
        <v>1757</v>
      </c>
      <c r="F3221">
        <v>1427063747</v>
      </c>
      <c r="G3221">
        <v>1424043347</v>
      </c>
      <c r="H3221" t="b">
        <v>1</v>
      </c>
      <c r="I3221">
        <v>119</v>
      </c>
      <c r="J3221" t="b">
        <v>1</v>
      </c>
      <c r="K3221" t="s">
        <v>1802</v>
      </c>
      <c r="L3221">
        <f>ROUND(C3221/B3221*100,0)</f>
        <v>100</v>
      </c>
      <c r="M3221">
        <f>IFERROR(ROUND(C3221/I3221,2),0)</f>
        <v>168.25</v>
      </c>
      <c r="N3221" t="s">
        <v>1841</v>
      </c>
      <c r="O3221" t="s">
        <v>1842</v>
      </c>
      <c r="P3221" s="10">
        <f t="shared" si="100"/>
        <v>42050.983182870375</v>
      </c>
      <c r="Q3221" s="10">
        <f t="shared" si="101"/>
        <v>42085.941516203704</v>
      </c>
    </row>
    <row r="3222" spans="1:17" x14ac:dyDescent="0.3">
      <c r="A3222" s="7">
        <v>3220</v>
      </c>
      <c r="B3222" s="3">
        <v>15000</v>
      </c>
      <c r="C3222" s="5">
        <v>15126</v>
      </c>
      <c r="D3222" t="s">
        <v>1752</v>
      </c>
      <c r="E3222" t="s">
        <v>1757</v>
      </c>
      <c r="F3222">
        <v>1489352400</v>
      </c>
      <c r="G3222">
        <v>1486411204</v>
      </c>
      <c r="H3222" t="b">
        <v>1</v>
      </c>
      <c r="I3222">
        <v>59</v>
      </c>
      <c r="J3222" t="b">
        <v>1</v>
      </c>
      <c r="K3222" t="s">
        <v>1802</v>
      </c>
      <c r="L3222">
        <f>ROUND(C3222/B3222*100,0)</f>
        <v>101</v>
      </c>
      <c r="M3222">
        <f>IFERROR(ROUND(C3222/I3222,2),0)</f>
        <v>256.37</v>
      </c>
      <c r="N3222" t="s">
        <v>1841</v>
      </c>
      <c r="O3222" t="s">
        <v>1842</v>
      </c>
      <c r="P3222" s="10">
        <f t="shared" si="100"/>
        <v>42772.833379629628</v>
      </c>
      <c r="Q3222" s="10">
        <f t="shared" si="101"/>
        <v>42806.875</v>
      </c>
    </row>
    <row r="3223" spans="1:17" x14ac:dyDescent="0.3">
      <c r="A3223" s="7">
        <v>3221</v>
      </c>
      <c r="B3223" s="3">
        <v>4000</v>
      </c>
      <c r="C3223" s="5">
        <v>4137</v>
      </c>
      <c r="D3223" t="s">
        <v>1752</v>
      </c>
      <c r="E3223" t="s">
        <v>1758</v>
      </c>
      <c r="F3223">
        <v>1436114603</v>
      </c>
      <c r="G3223">
        <v>1433090603</v>
      </c>
      <c r="H3223" t="b">
        <v>1</v>
      </c>
      <c r="I3223">
        <v>113</v>
      </c>
      <c r="J3223" t="b">
        <v>1</v>
      </c>
      <c r="K3223" t="s">
        <v>1802</v>
      </c>
      <c r="L3223">
        <f>ROUND(C3223/B3223*100,0)</f>
        <v>103</v>
      </c>
      <c r="M3223">
        <f>IFERROR(ROUND(C3223/I3223,2),0)</f>
        <v>36.61</v>
      </c>
      <c r="N3223" t="s">
        <v>1841</v>
      </c>
      <c r="O3223" t="s">
        <v>1842</v>
      </c>
      <c r="P3223" s="10">
        <f t="shared" si="100"/>
        <v>42155.696793981479</v>
      </c>
      <c r="Q3223" s="10">
        <f t="shared" si="101"/>
        <v>42190.696793981479</v>
      </c>
    </row>
    <row r="3224" spans="1:17" x14ac:dyDescent="0.3">
      <c r="A3224" s="7">
        <v>3222</v>
      </c>
      <c r="B3224" s="3">
        <v>2500</v>
      </c>
      <c r="C3224" s="5">
        <v>3120</v>
      </c>
      <c r="D3224" t="s">
        <v>1752</v>
      </c>
      <c r="E3224" t="s">
        <v>1757</v>
      </c>
      <c r="F3224">
        <v>1445722140</v>
      </c>
      <c r="G3224">
        <v>1443016697</v>
      </c>
      <c r="H3224" t="b">
        <v>1</v>
      </c>
      <c r="I3224">
        <v>84</v>
      </c>
      <c r="J3224" t="b">
        <v>1</v>
      </c>
      <c r="K3224" t="s">
        <v>1802</v>
      </c>
      <c r="L3224">
        <f>ROUND(C3224/B3224*100,0)</f>
        <v>125</v>
      </c>
      <c r="M3224">
        <f>IFERROR(ROUND(C3224/I3224,2),0)</f>
        <v>37.14</v>
      </c>
      <c r="N3224" t="s">
        <v>1841</v>
      </c>
      <c r="O3224" t="s">
        <v>1842</v>
      </c>
      <c r="P3224" s="10">
        <f t="shared" si="100"/>
        <v>42270.582141203704</v>
      </c>
      <c r="Q3224" s="10">
        <f t="shared" si="101"/>
        <v>42301.895138888889</v>
      </c>
    </row>
    <row r="3225" spans="1:17" x14ac:dyDescent="0.3">
      <c r="A3225" s="7">
        <v>3223</v>
      </c>
      <c r="B3225" s="3">
        <v>3100</v>
      </c>
      <c r="C3225" s="5">
        <v>3395</v>
      </c>
      <c r="D3225" t="s">
        <v>1752</v>
      </c>
      <c r="E3225" t="s">
        <v>1757</v>
      </c>
      <c r="F3225">
        <v>1440100976</v>
      </c>
      <c r="G3225">
        <v>1437508976</v>
      </c>
      <c r="H3225" t="b">
        <v>1</v>
      </c>
      <c r="I3225">
        <v>74</v>
      </c>
      <c r="J3225" t="b">
        <v>1</v>
      </c>
      <c r="K3225" t="s">
        <v>1802</v>
      </c>
      <c r="L3225">
        <f>ROUND(C3225/B3225*100,0)</f>
        <v>110</v>
      </c>
      <c r="M3225">
        <f>IFERROR(ROUND(C3225/I3225,2),0)</f>
        <v>45.88</v>
      </c>
      <c r="N3225" t="s">
        <v>1841</v>
      </c>
      <c r="O3225" t="s">
        <v>1842</v>
      </c>
      <c r="P3225" s="10">
        <f t="shared" si="100"/>
        <v>42206.835370370376</v>
      </c>
      <c r="Q3225" s="10">
        <f t="shared" si="101"/>
        <v>42236.835370370376</v>
      </c>
    </row>
    <row r="3226" spans="1:17" x14ac:dyDescent="0.3">
      <c r="A3226" s="7">
        <v>3224</v>
      </c>
      <c r="B3226" s="3">
        <v>30000</v>
      </c>
      <c r="C3226" s="5">
        <v>30610</v>
      </c>
      <c r="D3226" t="s">
        <v>1752</v>
      </c>
      <c r="E3226" t="s">
        <v>1757</v>
      </c>
      <c r="F3226">
        <v>1484024400</v>
      </c>
      <c r="G3226">
        <v>1479932713</v>
      </c>
      <c r="H3226" t="b">
        <v>1</v>
      </c>
      <c r="I3226">
        <v>216</v>
      </c>
      <c r="J3226" t="b">
        <v>1</v>
      </c>
      <c r="K3226" t="s">
        <v>1802</v>
      </c>
      <c r="L3226">
        <f>ROUND(C3226/B3226*100,0)</f>
        <v>102</v>
      </c>
      <c r="M3226">
        <f>IFERROR(ROUND(C3226/I3226,2),0)</f>
        <v>141.71</v>
      </c>
      <c r="N3226" t="s">
        <v>1841</v>
      </c>
      <c r="O3226" t="s">
        <v>1842</v>
      </c>
      <c r="P3226" s="10">
        <f t="shared" si="100"/>
        <v>42697.850844907407</v>
      </c>
      <c r="Q3226" s="10">
        <f t="shared" si="101"/>
        <v>42745.208333333328</v>
      </c>
    </row>
    <row r="3227" spans="1:17" x14ac:dyDescent="0.3">
      <c r="A3227" s="7">
        <v>3225</v>
      </c>
      <c r="B3227" s="3">
        <v>2000</v>
      </c>
      <c r="C3227" s="5">
        <v>2047</v>
      </c>
      <c r="D3227" t="s">
        <v>1752</v>
      </c>
      <c r="E3227" t="s">
        <v>1757</v>
      </c>
      <c r="F3227">
        <v>1464987600</v>
      </c>
      <c r="G3227">
        <v>1463145938</v>
      </c>
      <c r="H3227" t="b">
        <v>1</v>
      </c>
      <c r="I3227">
        <v>39</v>
      </c>
      <c r="J3227" t="b">
        <v>1</v>
      </c>
      <c r="K3227" t="s">
        <v>1802</v>
      </c>
      <c r="L3227">
        <f>ROUND(C3227/B3227*100,0)</f>
        <v>102</v>
      </c>
      <c r="M3227">
        <f>IFERROR(ROUND(C3227/I3227,2),0)</f>
        <v>52.49</v>
      </c>
      <c r="N3227" t="s">
        <v>1841</v>
      </c>
      <c r="O3227" t="s">
        <v>1842</v>
      </c>
      <c r="P3227" s="10">
        <f t="shared" si="100"/>
        <v>42503.559467592597</v>
      </c>
      <c r="Q3227" s="10">
        <f t="shared" si="101"/>
        <v>42524.875</v>
      </c>
    </row>
    <row r="3228" spans="1:17" x14ac:dyDescent="0.3">
      <c r="A3228" s="7">
        <v>3226</v>
      </c>
      <c r="B3228" s="3">
        <v>1200</v>
      </c>
      <c r="C3228" s="5">
        <v>1250</v>
      </c>
      <c r="D3228" t="s">
        <v>1752</v>
      </c>
      <c r="E3228" t="s">
        <v>1758</v>
      </c>
      <c r="F3228">
        <v>1446213612</v>
      </c>
      <c r="G3228">
        <v>1443621612</v>
      </c>
      <c r="H3228" t="b">
        <v>1</v>
      </c>
      <c r="I3228">
        <v>21</v>
      </c>
      <c r="J3228" t="b">
        <v>1</v>
      </c>
      <c r="K3228" t="s">
        <v>1802</v>
      </c>
      <c r="L3228">
        <f>ROUND(C3228/B3228*100,0)</f>
        <v>104</v>
      </c>
      <c r="M3228">
        <f>IFERROR(ROUND(C3228/I3228,2),0)</f>
        <v>59.52</v>
      </c>
      <c r="N3228" t="s">
        <v>1841</v>
      </c>
      <c r="O3228" t="s">
        <v>1842</v>
      </c>
      <c r="P3228" s="10">
        <f t="shared" si="100"/>
        <v>42277.583472222221</v>
      </c>
      <c r="Q3228" s="10">
        <f t="shared" si="101"/>
        <v>42307.583472222221</v>
      </c>
    </row>
    <row r="3229" spans="1:17" x14ac:dyDescent="0.3">
      <c r="A3229" s="7">
        <v>3227</v>
      </c>
      <c r="B3229" s="3">
        <v>1200</v>
      </c>
      <c r="C3229" s="5">
        <v>1500</v>
      </c>
      <c r="D3229" t="s">
        <v>1752</v>
      </c>
      <c r="E3229" t="s">
        <v>1758</v>
      </c>
      <c r="F3229">
        <v>1484687436</v>
      </c>
      <c r="G3229">
        <v>1482095436</v>
      </c>
      <c r="H3229" t="b">
        <v>0</v>
      </c>
      <c r="I3229">
        <v>30</v>
      </c>
      <c r="J3229" t="b">
        <v>1</v>
      </c>
      <c r="K3229" t="s">
        <v>1802</v>
      </c>
      <c r="L3229">
        <f>ROUND(C3229/B3229*100,0)</f>
        <v>125</v>
      </c>
      <c r="M3229">
        <f>IFERROR(ROUND(C3229/I3229,2),0)</f>
        <v>50</v>
      </c>
      <c r="N3229" t="s">
        <v>1841</v>
      </c>
      <c r="O3229" t="s">
        <v>1842</v>
      </c>
      <c r="P3229" s="10">
        <f t="shared" si="100"/>
        <v>42722.882361111115</v>
      </c>
      <c r="Q3229" s="10">
        <f t="shared" si="101"/>
        <v>42752.882361111115</v>
      </c>
    </row>
    <row r="3230" spans="1:17" x14ac:dyDescent="0.3">
      <c r="A3230" s="7">
        <v>3228</v>
      </c>
      <c r="B3230" s="3">
        <v>7000</v>
      </c>
      <c r="C3230" s="5">
        <v>7164</v>
      </c>
      <c r="D3230" t="s">
        <v>1752</v>
      </c>
      <c r="E3230" t="s">
        <v>1757</v>
      </c>
      <c r="F3230">
        <v>1450328340</v>
      </c>
      <c r="G3230">
        <v>1447606884</v>
      </c>
      <c r="H3230" t="b">
        <v>1</v>
      </c>
      <c r="I3230">
        <v>37</v>
      </c>
      <c r="J3230" t="b">
        <v>1</v>
      </c>
      <c r="K3230" t="s">
        <v>1802</v>
      </c>
      <c r="L3230">
        <f>ROUND(C3230/B3230*100,0)</f>
        <v>102</v>
      </c>
      <c r="M3230">
        <f>IFERROR(ROUND(C3230/I3230,2),0)</f>
        <v>193.62</v>
      </c>
      <c r="N3230" t="s">
        <v>1841</v>
      </c>
      <c r="O3230" t="s">
        <v>1842</v>
      </c>
      <c r="P3230" s="10">
        <f t="shared" si="100"/>
        <v>42323.70930555556</v>
      </c>
      <c r="Q3230" s="10">
        <f t="shared" si="101"/>
        <v>42355.207638888889</v>
      </c>
    </row>
    <row r="3231" spans="1:17" x14ac:dyDescent="0.3">
      <c r="A3231" s="7">
        <v>3229</v>
      </c>
      <c r="B3231" s="3">
        <v>20000</v>
      </c>
      <c r="C3231" s="5">
        <v>21573</v>
      </c>
      <c r="D3231" t="s">
        <v>1752</v>
      </c>
      <c r="E3231" t="s">
        <v>1757</v>
      </c>
      <c r="F3231">
        <v>1416470398</v>
      </c>
      <c r="G3231">
        <v>1413874798</v>
      </c>
      <c r="H3231" t="b">
        <v>1</v>
      </c>
      <c r="I3231">
        <v>202</v>
      </c>
      <c r="J3231" t="b">
        <v>1</v>
      </c>
      <c r="K3231" t="s">
        <v>1802</v>
      </c>
      <c r="L3231">
        <f>ROUND(C3231/B3231*100,0)</f>
        <v>108</v>
      </c>
      <c r="M3231">
        <f>IFERROR(ROUND(C3231/I3231,2),0)</f>
        <v>106.8</v>
      </c>
      <c r="N3231" t="s">
        <v>1841</v>
      </c>
      <c r="O3231" t="s">
        <v>1842</v>
      </c>
      <c r="P3231" s="10">
        <f t="shared" si="100"/>
        <v>41933.291643518518</v>
      </c>
      <c r="Q3231" s="10">
        <f t="shared" si="101"/>
        <v>41963.333310185189</v>
      </c>
    </row>
    <row r="3232" spans="1:17" x14ac:dyDescent="0.3">
      <c r="A3232" s="7">
        <v>3230</v>
      </c>
      <c r="B3232" s="3">
        <v>2600</v>
      </c>
      <c r="C3232" s="5">
        <v>2857</v>
      </c>
      <c r="D3232" t="s">
        <v>1752</v>
      </c>
      <c r="E3232" t="s">
        <v>1757</v>
      </c>
      <c r="F3232">
        <v>1412135940</v>
      </c>
      <c r="G3232">
        <v>1410840126</v>
      </c>
      <c r="H3232" t="b">
        <v>1</v>
      </c>
      <c r="I3232">
        <v>37</v>
      </c>
      <c r="J3232" t="b">
        <v>1</v>
      </c>
      <c r="K3232" t="s">
        <v>1802</v>
      </c>
      <c r="L3232">
        <f>ROUND(C3232/B3232*100,0)</f>
        <v>110</v>
      </c>
      <c r="M3232">
        <f>IFERROR(ROUND(C3232/I3232,2),0)</f>
        <v>77.22</v>
      </c>
      <c r="N3232" t="s">
        <v>1841</v>
      </c>
      <c r="O3232" t="s">
        <v>1842</v>
      </c>
      <c r="P3232" s="10">
        <f t="shared" si="100"/>
        <v>41898.168125000004</v>
      </c>
      <c r="Q3232" s="10">
        <f t="shared" si="101"/>
        <v>41913.165972222225</v>
      </c>
    </row>
    <row r="3233" spans="1:17" x14ac:dyDescent="0.3">
      <c r="A3233" s="7">
        <v>3231</v>
      </c>
      <c r="B3233" s="3">
        <v>1000</v>
      </c>
      <c r="C3233" s="5">
        <v>1610</v>
      </c>
      <c r="D3233" t="s">
        <v>1752</v>
      </c>
      <c r="E3233" t="s">
        <v>1757</v>
      </c>
      <c r="F3233">
        <v>1460846347</v>
      </c>
      <c r="G3233">
        <v>1458254347</v>
      </c>
      <c r="H3233" t="b">
        <v>0</v>
      </c>
      <c r="I3233">
        <v>28</v>
      </c>
      <c r="J3233" t="b">
        <v>1</v>
      </c>
      <c r="K3233" t="s">
        <v>1802</v>
      </c>
      <c r="L3233">
        <f>ROUND(C3233/B3233*100,0)</f>
        <v>161</v>
      </c>
      <c r="M3233">
        <f>IFERROR(ROUND(C3233/I3233,2),0)</f>
        <v>57.5</v>
      </c>
      <c r="N3233" t="s">
        <v>1841</v>
      </c>
      <c r="O3233" t="s">
        <v>1842</v>
      </c>
      <c r="P3233" s="10">
        <f t="shared" si="100"/>
        <v>42446.943831018521</v>
      </c>
      <c r="Q3233" s="10">
        <f t="shared" si="101"/>
        <v>42476.943831018521</v>
      </c>
    </row>
    <row r="3234" spans="1:17" x14ac:dyDescent="0.3">
      <c r="A3234" s="7">
        <v>3232</v>
      </c>
      <c r="B3234" s="3">
        <v>1000</v>
      </c>
      <c r="C3234" s="5">
        <v>1312</v>
      </c>
      <c r="D3234" t="s">
        <v>1752</v>
      </c>
      <c r="E3234" t="s">
        <v>1757</v>
      </c>
      <c r="F3234">
        <v>1462334340</v>
      </c>
      <c r="G3234">
        <v>1459711917</v>
      </c>
      <c r="H3234" t="b">
        <v>1</v>
      </c>
      <c r="I3234">
        <v>26</v>
      </c>
      <c r="J3234" t="b">
        <v>1</v>
      </c>
      <c r="K3234" t="s">
        <v>1802</v>
      </c>
      <c r="L3234">
        <f>ROUND(C3234/B3234*100,0)</f>
        <v>131</v>
      </c>
      <c r="M3234">
        <f>IFERROR(ROUND(C3234/I3234,2),0)</f>
        <v>50.46</v>
      </c>
      <c r="N3234" t="s">
        <v>1841</v>
      </c>
      <c r="O3234" t="s">
        <v>1842</v>
      </c>
      <c r="P3234" s="10">
        <f t="shared" si="100"/>
        <v>42463.81385416667</v>
      </c>
      <c r="Q3234" s="10">
        <f t="shared" si="101"/>
        <v>42494.165972222225</v>
      </c>
    </row>
    <row r="3235" spans="1:17" x14ac:dyDescent="0.3">
      <c r="A3235" s="7">
        <v>3233</v>
      </c>
      <c r="B3235" s="3">
        <v>5000</v>
      </c>
      <c r="C3235" s="5">
        <v>5940</v>
      </c>
      <c r="D3235" t="s">
        <v>1752</v>
      </c>
      <c r="E3235" t="s">
        <v>1757</v>
      </c>
      <c r="F3235">
        <v>1488482355</v>
      </c>
      <c r="G3235">
        <v>1485890355</v>
      </c>
      <c r="H3235" t="b">
        <v>0</v>
      </c>
      <c r="I3235">
        <v>61</v>
      </c>
      <c r="J3235" t="b">
        <v>1</v>
      </c>
      <c r="K3235" t="s">
        <v>1802</v>
      </c>
      <c r="L3235">
        <f>ROUND(C3235/B3235*100,0)</f>
        <v>119</v>
      </c>
      <c r="M3235">
        <f>IFERROR(ROUND(C3235/I3235,2),0)</f>
        <v>97.38</v>
      </c>
      <c r="N3235" t="s">
        <v>1841</v>
      </c>
      <c r="O3235" t="s">
        <v>1842</v>
      </c>
      <c r="P3235" s="10">
        <f t="shared" si="100"/>
        <v>42766.805034722223</v>
      </c>
      <c r="Q3235" s="10">
        <f t="shared" si="101"/>
        <v>42796.805034722223</v>
      </c>
    </row>
    <row r="3236" spans="1:17" x14ac:dyDescent="0.3">
      <c r="A3236" s="7">
        <v>3234</v>
      </c>
      <c r="B3236" s="3">
        <v>4000</v>
      </c>
      <c r="C3236" s="5">
        <v>4015.71</v>
      </c>
      <c r="D3236" t="s">
        <v>1752</v>
      </c>
      <c r="E3236" t="s">
        <v>1758</v>
      </c>
      <c r="F3236">
        <v>1485991860</v>
      </c>
      <c r="G3236">
        <v>1483124208</v>
      </c>
      <c r="H3236" t="b">
        <v>0</v>
      </c>
      <c r="I3236">
        <v>115</v>
      </c>
      <c r="J3236" t="b">
        <v>1</v>
      </c>
      <c r="K3236" t="s">
        <v>1802</v>
      </c>
      <c r="L3236">
        <f>ROUND(C3236/B3236*100,0)</f>
        <v>100</v>
      </c>
      <c r="M3236">
        <f>IFERROR(ROUND(C3236/I3236,2),0)</f>
        <v>34.92</v>
      </c>
      <c r="N3236" t="s">
        <v>1841</v>
      </c>
      <c r="O3236" t="s">
        <v>1842</v>
      </c>
      <c r="P3236" s="10">
        <f t="shared" si="100"/>
        <v>42734.789444444439</v>
      </c>
      <c r="Q3236" s="10">
        <f t="shared" si="101"/>
        <v>42767.979861111111</v>
      </c>
    </row>
    <row r="3237" spans="1:17" x14ac:dyDescent="0.3">
      <c r="A3237" s="7">
        <v>3235</v>
      </c>
      <c r="B3237" s="3">
        <v>15000</v>
      </c>
      <c r="C3237" s="5">
        <v>15481</v>
      </c>
      <c r="D3237" t="s">
        <v>1752</v>
      </c>
      <c r="E3237" t="s">
        <v>1757</v>
      </c>
      <c r="F3237">
        <v>1467361251</v>
      </c>
      <c r="G3237">
        <v>1464769251</v>
      </c>
      <c r="H3237" t="b">
        <v>1</v>
      </c>
      <c r="I3237">
        <v>181</v>
      </c>
      <c r="J3237" t="b">
        <v>1</v>
      </c>
      <c r="K3237" t="s">
        <v>1802</v>
      </c>
      <c r="L3237">
        <f>ROUND(C3237/B3237*100,0)</f>
        <v>103</v>
      </c>
      <c r="M3237">
        <f>IFERROR(ROUND(C3237/I3237,2),0)</f>
        <v>85.53</v>
      </c>
      <c r="N3237" t="s">
        <v>1841</v>
      </c>
      <c r="O3237" t="s">
        <v>1842</v>
      </c>
      <c r="P3237" s="10">
        <f t="shared" si="100"/>
        <v>42522.347812499997</v>
      </c>
      <c r="Q3237" s="10">
        <f t="shared" si="101"/>
        <v>42552.347812499997</v>
      </c>
    </row>
    <row r="3238" spans="1:17" x14ac:dyDescent="0.3">
      <c r="A3238" s="7">
        <v>3236</v>
      </c>
      <c r="B3238" s="3">
        <v>20000</v>
      </c>
      <c r="C3238" s="5">
        <v>20120</v>
      </c>
      <c r="D3238" t="s">
        <v>1752</v>
      </c>
      <c r="E3238" t="s">
        <v>1757</v>
      </c>
      <c r="F3238">
        <v>1482962433</v>
      </c>
      <c r="G3238">
        <v>1480370433</v>
      </c>
      <c r="H3238" t="b">
        <v>0</v>
      </c>
      <c r="I3238">
        <v>110</v>
      </c>
      <c r="J3238" t="b">
        <v>1</v>
      </c>
      <c r="K3238" t="s">
        <v>1802</v>
      </c>
      <c r="L3238">
        <f>ROUND(C3238/B3238*100,0)</f>
        <v>101</v>
      </c>
      <c r="M3238">
        <f>IFERROR(ROUND(C3238/I3238,2),0)</f>
        <v>182.91</v>
      </c>
      <c r="N3238" t="s">
        <v>1841</v>
      </c>
      <c r="O3238" t="s">
        <v>1842</v>
      </c>
      <c r="P3238" s="10">
        <f t="shared" si="100"/>
        <v>42702.917048611111</v>
      </c>
      <c r="Q3238" s="10">
        <f t="shared" si="101"/>
        <v>42732.917048611111</v>
      </c>
    </row>
    <row r="3239" spans="1:17" x14ac:dyDescent="0.3">
      <c r="A3239" s="7">
        <v>3237</v>
      </c>
      <c r="B3239" s="3">
        <v>35000</v>
      </c>
      <c r="C3239" s="5">
        <v>35275.64</v>
      </c>
      <c r="D3239" t="s">
        <v>1752</v>
      </c>
      <c r="E3239" t="s">
        <v>1757</v>
      </c>
      <c r="F3239">
        <v>1443499140</v>
      </c>
      <c r="G3239">
        <v>1441452184</v>
      </c>
      <c r="H3239" t="b">
        <v>1</v>
      </c>
      <c r="I3239">
        <v>269</v>
      </c>
      <c r="J3239" t="b">
        <v>1</v>
      </c>
      <c r="K3239" t="s">
        <v>1802</v>
      </c>
      <c r="L3239">
        <f>ROUND(C3239/B3239*100,0)</f>
        <v>101</v>
      </c>
      <c r="M3239">
        <f>IFERROR(ROUND(C3239/I3239,2),0)</f>
        <v>131.13999999999999</v>
      </c>
      <c r="N3239" t="s">
        <v>1841</v>
      </c>
      <c r="O3239" t="s">
        <v>1842</v>
      </c>
      <c r="P3239" s="10">
        <f t="shared" si="100"/>
        <v>42252.474351851852</v>
      </c>
      <c r="Q3239" s="10">
        <f t="shared" si="101"/>
        <v>42276.165972222225</v>
      </c>
    </row>
    <row r="3240" spans="1:17" x14ac:dyDescent="0.3">
      <c r="A3240" s="7">
        <v>3238</v>
      </c>
      <c r="B3240" s="3">
        <v>2800</v>
      </c>
      <c r="C3240" s="5">
        <v>3145</v>
      </c>
      <c r="D3240" t="s">
        <v>1752</v>
      </c>
      <c r="E3240" t="s">
        <v>1758</v>
      </c>
      <c r="F3240">
        <v>1435752898</v>
      </c>
      <c r="G3240">
        <v>1433160898</v>
      </c>
      <c r="H3240" t="b">
        <v>1</v>
      </c>
      <c r="I3240">
        <v>79</v>
      </c>
      <c r="J3240" t="b">
        <v>1</v>
      </c>
      <c r="K3240" t="s">
        <v>1802</v>
      </c>
      <c r="L3240">
        <f>ROUND(C3240/B3240*100,0)</f>
        <v>112</v>
      </c>
      <c r="M3240">
        <f>IFERROR(ROUND(C3240/I3240,2),0)</f>
        <v>39.81</v>
      </c>
      <c r="N3240" t="s">
        <v>1841</v>
      </c>
      <c r="O3240" t="s">
        <v>1842</v>
      </c>
      <c r="P3240" s="10">
        <f t="shared" si="100"/>
        <v>42156.510393518518</v>
      </c>
      <c r="Q3240" s="10">
        <f t="shared" si="101"/>
        <v>42186.510393518518</v>
      </c>
    </row>
    <row r="3241" spans="1:17" x14ac:dyDescent="0.3">
      <c r="A3241" s="7">
        <v>3239</v>
      </c>
      <c r="B3241" s="3">
        <v>5862</v>
      </c>
      <c r="C3241" s="5">
        <v>6208.98</v>
      </c>
      <c r="D3241" t="s">
        <v>1752</v>
      </c>
      <c r="E3241" t="s">
        <v>1758</v>
      </c>
      <c r="F3241">
        <v>1445817540</v>
      </c>
      <c r="G3241">
        <v>1443665293</v>
      </c>
      <c r="H3241" t="b">
        <v>1</v>
      </c>
      <c r="I3241">
        <v>104</v>
      </c>
      <c r="J3241" t="b">
        <v>1</v>
      </c>
      <c r="K3241" t="s">
        <v>1802</v>
      </c>
      <c r="L3241">
        <f>ROUND(C3241/B3241*100,0)</f>
        <v>106</v>
      </c>
      <c r="M3241">
        <f>IFERROR(ROUND(C3241/I3241,2),0)</f>
        <v>59.7</v>
      </c>
      <c r="N3241" t="s">
        <v>1841</v>
      </c>
      <c r="O3241" t="s">
        <v>1842</v>
      </c>
      <c r="P3241" s="10">
        <f t="shared" si="100"/>
        <v>42278.089039351849</v>
      </c>
      <c r="Q3241" s="10">
        <f t="shared" si="101"/>
        <v>42302.999305555553</v>
      </c>
    </row>
    <row r="3242" spans="1:17" x14ac:dyDescent="0.3">
      <c r="A3242" s="7">
        <v>3240</v>
      </c>
      <c r="B3242" s="3">
        <v>3000</v>
      </c>
      <c r="C3242" s="5">
        <v>3017</v>
      </c>
      <c r="D3242" t="s">
        <v>1752</v>
      </c>
      <c r="E3242" t="s">
        <v>1758</v>
      </c>
      <c r="F3242">
        <v>1487286000</v>
      </c>
      <c r="G3242">
        <v>1484843948</v>
      </c>
      <c r="H3242" t="b">
        <v>0</v>
      </c>
      <c r="I3242">
        <v>34</v>
      </c>
      <c r="J3242" t="b">
        <v>1</v>
      </c>
      <c r="K3242" t="s">
        <v>1802</v>
      </c>
      <c r="L3242">
        <f>ROUND(C3242/B3242*100,0)</f>
        <v>101</v>
      </c>
      <c r="M3242">
        <f>IFERROR(ROUND(C3242/I3242,2),0)</f>
        <v>88.74</v>
      </c>
      <c r="N3242" t="s">
        <v>1841</v>
      </c>
      <c r="O3242" t="s">
        <v>1842</v>
      </c>
      <c r="P3242" s="10">
        <f t="shared" si="100"/>
        <v>42754.693842592591</v>
      </c>
      <c r="Q3242" s="10">
        <f t="shared" si="101"/>
        <v>42782.958333333328</v>
      </c>
    </row>
    <row r="3243" spans="1:17" x14ac:dyDescent="0.3">
      <c r="A3243" s="7">
        <v>3241</v>
      </c>
      <c r="B3243" s="3">
        <v>8500</v>
      </c>
      <c r="C3243" s="5">
        <v>9801</v>
      </c>
      <c r="D3243" t="s">
        <v>1752</v>
      </c>
      <c r="E3243" t="s">
        <v>1757</v>
      </c>
      <c r="F3243">
        <v>1413269940</v>
      </c>
      <c r="G3243">
        <v>1410421670</v>
      </c>
      <c r="H3243" t="b">
        <v>1</v>
      </c>
      <c r="I3243">
        <v>167</v>
      </c>
      <c r="J3243" t="b">
        <v>1</v>
      </c>
      <c r="K3243" t="s">
        <v>1802</v>
      </c>
      <c r="L3243">
        <f>ROUND(C3243/B3243*100,0)</f>
        <v>115</v>
      </c>
      <c r="M3243">
        <f>IFERROR(ROUND(C3243/I3243,2),0)</f>
        <v>58.69</v>
      </c>
      <c r="N3243" t="s">
        <v>1841</v>
      </c>
      <c r="O3243" t="s">
        <v>1842</v>
      </c>
      <c r="P3243" s="10">
        <f t="shared" si="100"/>
        <v>41893.324884259258</v>
      </c>
      <c r="Q3243" s="10">
        <f t="shared" si="101"/>
        <v>41926.290972222225</v>
      </c>
    </row>
    <row r="3244" spans="1:17" x14ac:dyDescent="0.3">
      <c r="A3244" s="7">
        <v>3242</v>
      </c>
      <c r="B3244" s="3">
        <v>10000</v>
      </c>
      <c r="C3244" s="5">
        <v>12730.42</v>
      </c>
      <c r="D3244" t="s">
        <v>1752</v>
      </c>
      <c r="E3244" t="s">
        <v>1757</v>
      </c>
      <c r="F3244">
        <v>1411150092</v>
      </c>
      <c r="G3244">
        <v>1408558092</v>
      </c>
      <c r="H3244" t="b">
        <v>1</v>
      </c>
      <c r="I3244">
        <v>183</v>
      </c>
      <c r="J3244" t="b">
        <v>1</v>
      </c>
      <c r="K3244" t="s">
        <v>1802</v>
      </c>
      <c r="L3244">
        <f>ROUND(C3244/B3244*100,0)</f>
        <v>127</v>
      </c>
      <c r="M3244">
        <f>IFERROR(ROUND(C3244/I3244,2),0)</f>
        <v>69.569999999999993</v>
      </c>
      <c r="N3244" t="s">
        <v>1841</v>
      </c>
      <c r="O3244" t="s">
        <v>1842</v>
      </c>
      <c r="P3244" s="10">
        <f t="shared" si="100"/>
        <v>41871.755694444444</v>
      </c>
      <c r="Q3244" s="10">
        <f t="shared" si="101"/>
        <v>41901.755694444444</v>
      </c>
    </row>
    <row r="3245" spans="1:17" x14ac:dyDescent="0.3">
      <c r="A3245" s="7">
        <v>3243</v>
      </c>
      <c r="B3245" s="3">
        <v>8000</v>
      </c>
      <c r="C3245" s="5">
        <v>8227</v>
      </c>
      <c r="D3245" t="s">
        <v>1752</v>
      </c>
      <c r="E3245" t="s">
        <v>1757</v>
      </c>
      <c r="F3245">
        <v>1444348800</v>
      </c>
      <c r="G3245">
        <v>1442283562</v>
      </c>
      <c r="H3245" t="b">
        <v>1</v>
      </c>
      <c r="I3245">
        <v>71</v>
      </c>
      <c r="J3245" t="b">
        <v>1</v>
      </c>
      <c r="K3245" t="s">
        <v>1802</v>
      </c>
      <c r="L3245">
        <f>ROUND(C3245/B3245*100,0)</f>
        <v>103</v>
      </c>
      <c r="M3245">
        <f>IFERROR(ROUND(C3245/I3245,2),0)</f>
        <v>115.87</v>
      </c>
      <c r="N3245" t="s">
        <v>1841</v>
      </c>
      <c r="O3245" t="s">
        <v>1842</v>
      </c>
      <c r="P3245" s="10">
        <f t="shared" si="100"/>
        <v>42262.096782407403</v>
      </c>
      <c r="Q3245" s="10">
        <f t="shared" si="101"/>
        <v>42286</v>
      </c>
    </row>
    <row r="3246" spans="1:17" x14ac:dyDescent="0.3">
      <c r="A3246" s="7">
        <v>3244</v>
      </c>
      <c r="B3246" s="3">
        <v>1600</v>
      </c>
      <c r="C3246" s="5">
        <v>1647</v>
      </c>
      <c r="D3246" t="s">
        <v>1752</v>
      </c>
      <c r="E3246" t="s">
        <v>1758</v>
      </c>
      <c r="F3246">
        <v>1480613982</v>
      </c>
      <c r="G3246">
        <v>1478018382</v>
      </c>
      <c r="H3246" t="b">
        <v>0</v>
      </c>
      <c r="I3246">
        <v>69</v>
      </c>
      <c r="J3246" t="b">
        <v>1</v>
      </c>
      <c r="K3246" t="s">
        <v>1802</v>
      </c>
      <c r="L3246">
        <f>ROUND(C3246/B3246*100,0)</f>
        <v>103</v>
      </c>
      <c r="M3246">
        <f>IFERROR(ROUND(C3246/I3246,2),0)</f>
        <v>23.87</v>
      </c>
      <c r="N3246" t="s">
        <v>1841</v>
      </c>
      <c r="O3246" t="s">
        <v>1842</v>
      </c>
      <c r="P3246" s="10">
        <f t="shared" si="100"/>
        <v>42675.694236111114</v>
      </c>
      <c r="Q3246" s="10">
        <f t="shared" si="101"/>
        <v>42705.735902777778</v>
      </c>
    </row>
    <row r="3247" spans="1:17" x14ac:dyDescent="0.3">
      <c r="A3247" s="7">
        <v>3245</v>
      </c>
      <c r="B3247" s="3">
        <v>21000</v>
      </c>
      <c r="C3247" s="5">
        <v>21904</v>
      </c>
      <c r="D3247" t="s">
        <v>1752</v>
      </c>
      <c r="E3247" t="s">
        <v>1757</v>
      </c>
      <c r="F3247">
        <v>1434074400</v>
      </c>
      <c r="G3247">
        <v>1431354258</v>
      </c>
      <c r="H3247" t="b">
        <v>0</v>
      </c>
      <c r="I3247">
        <v>270</v>
      </c>
      <c r="J3247" t="b">
        <v>1</v>
      </c>
      <c r="K3247" t="s">
        <v>1802</v>
      </c>
      <c r="L3247">
        <f>ROUND(C3247/B3247*100,0)</f>
        <v>104</v>
      </c>
      <c r="M3247">
        <f>IFERROR(ROUND(C3247/I3247,2),0)</f>
        <v>81.13</v>
      </c>
      <c r="N3247" t="s">
        <v>1841</v>
      </c>
      <c r="O3247" t="s">
        <v>1842</v>
      </c>
      <c r="P3247" s="10">
        <f t="shared" si="100"/>
        <v>42135.60020833333</v>
      </c>
      <c r="Q3247" s="10">
        <f t="shared" si="101"/>
        <v>42167.083333333328</v>
      </c>
    </row>
    <row r="3248" spans="1:17" x14ac:dyDescent="0.3">
      <c r="A3248" s="7">
        <v>3246</v>
      </c>
      <c r="B3248" s="3">
        <v>10000</v>
      </c>
      <c r="C3248" s="5">
        <v>11122</v>
      </c>
      <c r="D3248" t="s">
        <v>1752</v>
      </c>
      <c r="E3248" t="s">
        <v>1757</v>
      </c>
      <c r="F3248">
        <v>1442030340</v>
      </c>
      <c r="G3248">
        <v>1439551200</v>
      </c>
      <c r="H3248" t="b">
        <v>1</v>
      </c>
      <c r="I3248">
        <v>193</v>
      </c>
      <c r="J3248" t="b">
        <v>1</v>
      </c>
      <c r="K3248" t="s">
        <v>1802</v>
      </c>
      <c r="L3248">
        <f>ROUND(C3248/B3248*100,0)</f>
        <v>111</v>
      </c>
      <c r="M3248">
        <f>IFERROR(ROUND(C3248/I3248,2),0)</f>
        <v>57.63</v>
      </c>
      <c r="N3248" t="s">
        <v>1841</v>
      </c>
      <c r="O3248" t="s">
        <v>1842</v>
      </c>
      <c r="P3248" s="10">
        <f t="shared" si="100"/>
        <v>42230.472222222219</v>
      </c>
      <c r="Q3248" s="10">
        <f t="shared" si="101"/>
        <v>42259.165972222225</v>
      </c>
    </row>
    <row r="3249" spans="1:17" x14ac:dyDescent="0.3">
      <c r="A3249" s="7">
        <v>3247</v>
      </c>
      <c r="B3249" s="3">
        <v>2500</v>
      </c>
      <c r="C3249" s="5">
        <v>2646.5</v>
      </c>
      <c r="D3249" t="s">
        <v>1752</v>
      </c>
      <c r="E3249" t="s">
        <v>1758</v>
      </c>
      <c r="F3249">
        <v>1436696712</v>
      </c>
      <c r="G3249">
        <v>1434104712</v>
      </c>
      <c r="H3249" t="b">
        <v>1</v>
      </c>
      <c r="I3249">
        <v>57</v>
      </c>
      <c r="J3249" t="b">
        <v>1</v>
      </c>
      <c r="K3249" t="s">
        <v>1802</v>
      </c>
      <c r="L3249">
        <f>ROUND(C3249/B3249*100,0)</f>
        <v>106</v>
      </c>
      <c r="M3249">
        <f>IFERROR(ROUND(C3249/I3249,2),0)</f>
        <v>46.43</v>
      </c>
      <c r="N3249" t="s">
        <v>1841</v>
      </c>
      <c r="O3249" t="s">
        <v>1842</v>
      </c>
      <c r="P3249" s="10">
        <f t="shared" si="100"/>
        <v>42167.434166666666</v>
      </c>
      <c r="Q3249" s="10">
        <f t="shared" si="101"/>
        <v>42197.434166666666</v>
      </c>
    </row>
    <row r="3250" spans="1:17" x14ac:dyDescent="0.3">
      <c r="A3250" s="7">
        <v>3248</v>
      </c>
      <c r="B3250" s="3">
        <v>12000</v>
      </c>
      <c r="C3250" s="5">
        <v>12095</v>
      </c>
      <c r="D3250" t="s">
        <v>1752</v>
      </c>
      <c r="E3250" t="s">
        <v>1757</v>
      </c>
      <c r="F3250">
        <v>1428178757</v>
      </c>
      <c r="G3250">
        <v>1425590357</v>
      </c>
      <c r="H3250" t="b">
        <v>1</v>
      </c>
      <c r="I3250">
        <v>200</v>
      </c>
      <c r="J3250" t="b">
        <v>1</v>
      </c>
      <c r="K3250" t="s">
        <v>1802</v>
      </c>
      <c r="L3250">
        <f>ROUND(C3250/B3250*100,0)</f>
        <v>101</v>
      </c>
      <c r="M3250">
        <f>IFERROR(ROUND(C3250/I3250,2),0)</f>
        <v>60.48</v>
      </c>
      <c r="N3250" t="s">
        <v>1841</v>
      </c>
      <c r="O3250" t="s">
        <v>1842</v>
      </c>
      <c r="P3250" s="10">
        <f t="shared" si="100"/>
        <v>42068.888391203705</v>
      </c>
      <c r="Q3250" s="10">
        <f t="shared" si="101"/>
        <v>42098.846724537041</v>
      </c>
    </row>
    <row r="3251" spans="1:17" x14ac:dyDescent="0.3">
      <c r="A3251" s="7">
        <v>3249</v>
      </c>
      <c r="B3251" s="3">
        <v>5500</v>
      </c>
      <c r="C3251" s="5">
        <v>5771</v>
      </c>
      <c r="D3251" t="s">
        <v>1752</v>
      </c>
      <c r="E3251" t="s">
        <v>1757</v>
      </c>
      <c r="F3251">
        <v>1434822914</v>
      </c>
      <c r="G3251">
        <v>1432230914</v>
      </c>
      <c r="H3251" t="b">
        <v>1</v>
      </c>
      <c r="I3251">
        <v>88</v>
      </c>
      <c r="J3251" t="b">
        <v>1</v>
      </c>
      <c r="K3251" t="s">
        <v>1802</v>
      </c>
      <c r="L3251">
        <f>ROUND(C3251/B3251*100,0)</f>
        <v>105</v>
      </c>
      <c r="M3251">
        <f>IFERROR(ROUND(C3251/I3251,2),0)</f>
        <v>65.58</v>
      </c>
      <c r="N3251" t="s">
        <v>1841</v>
      </c>
      <c r="O3251" t="s">
        <v>1842</v>
      </c>
      <c r="P3251" s="10">
        <f t="shared" si="100"/>
        <v>42145.746689814812</v>
      </c>
      <c r="Q3251" s="10">
        <f t="shared" si="101"/>
        <v>42175.746689814812</v>
      </c>
    </row>
    <row r="3252" spans="1:17" x14ac:dyDescent="0.3">
      <c r="A3252" s="7">
        <v>3250</v>
      </c>
      <c r="B3252" s="3">
        <v>25000</v>
      </c>
      <c r="C3252" s="5">
        <v>25388</v>
      </c>
      <c r="D3252" t="s">
        <v>1752</v>
      </c>
      <c r="E3252" t="s">
        <v>1757</v>
      </c>
      <c r="F3252">
        <v>1415213324</v>
      </c>
      <c r="G3252">
        <v>1412617724</v>
      </c>
      <c r="H3252" t="b">
        <v>1</v>
      </c>
      <c r="I3252">
        <v>213</v>
      </c>
      <c r="J3252" t="b">
        <v>1</v>
      </c>
      <c r="K3252" t="s">
        <v>1802</v>
      </c>
      <c r="L3252">
        <f>ROUND(C3252/B3252*100,0)</f>
        <v>102</v>
      </c>
      <c r="M3252">
        <f>IFERROR(ROUND(C3252/I3252,2),0)</f>
        <v>119.19</v>
      </c>
      <c r="N3252" t="s">
        <v>1841</v>
      </c>
      <c r="O3252" t="s">
        <v>1842</v>
      </c>
      <c r="P3252" s="10">
        <f t="shared" si="100"/>
        <v>41918.742175925923</v>
      </c>
      <c r="Q3252" s="10">
        <f t="shared" si="101"/>
        <v>41948.783842592595</v>
      </c>
    </row>
    <row r="3253" spans="1:17" x14ac:dyDescent="0.3">
      <c r="A3253" s="7">
        <v>3251</v>
      </c>
      <c r="B3253" s="3">
        <v>1500</v>
      </c>
      <c r="C3253" s="5">
        <v>1661</v>
      </c>
      <c r="D3253" t="s">
        <v>1752</v>
      </c>
      <c r="E3253" t="s">
        <v>1757</v>
      </c>
      <c r="F3253">
        <v>1434907966</v>
      </c>
      <c r="G3253">
        <v>1432315966</v>
      </c>
      <c r="H3253" t="b">
        <v>1</v>
      </c>
      <c r="I3253">
        <v>20</v>
      </c>
      <c r="J3253" t="b">
        <v>1</v>
      </c>
      <c r="K3253" t="s">
        <v>1802</v>
      </c>
      <c r="L3253">
        <f>ROUND(C3253/B3253*100,0)</f>
        <v>111</v>
      </c>
      <c r="M3253">
        <f>IFERROR(ROUND(C3253/I3253,2),0)</f>
        <v>83.05</v>
      </c>
      <c r="N3253" t="s">
        <v>1841</v>
      </c>
      <c r="O3253" t="s">
        <v>1842</v>
      </c>
      <c r="P3253" s="10">
        <f t="shared" si="100"/>
        <v>42146.731087962966</v>
      </c>
      <c r="Q3253" s="10">
        <f t="shared" si="101"/>
        <v>42176.731087962966</v>
      </c>
    </row>
    <row r="3254" spans="1:17" x14ac:dyDescent="0.3">
      <c r="A3254" s="7">
        <v>3252</v>
      </c>
      <c r="B3254" s="3">
        <v>2250</v>
      </c>
      <c r="C3254" s="5">
        <v>2876</v>
      </c>
      <c r="D3254" t="s">
        <v>1752</v>
      </c>
      <c r="E3254" t="s">
        <v>1758</v>
      </c>
      <c r="F3254">
        <v>1473247240</v>
      </c>
      <c r="G3254">
        <v>1470655240</v>
      </c>
      <c r="H3254" t="b">
        <v>1</v>
      </c>
      <c r="I3254">
        <v>50</v>
      </c>
      <c r="J3254" t="b">
        <v>1</v>
      </c>
      <c r="K3254" t="s">
        <v>1802</v>
      </c>
      <c r="L3254">
        <f>ROUND(C3254/B3254*100,0)</f>
        <v>128</v>
      </c>
      <c r="M3254">
        <f>IFERROR(ROUND(C3254/I3254,2),0)</f>
        <v>57.52</v>
      </c>
      <c r="N3254" t="s">
        <v>1841</v>
      </c>
      <c r="O3254" t="s">
        <v>1842</v>
      </c>
      <c r="P3254" s="10">
        <f t="shared" si="100"/>
        <v>42590.472685185188</v>
      </c>
      <c r="Q3254" s="10">
        <f t="shared" si="101"/>
        <v>42620.472685185188</v>
      </c>
    </row>
    <row r="3255" spans="1:17" x14ac:dyDescent="0.3">
      <c r="A3255" s="7">
        <v>3253</v>
      </c>
      <c r="B3255" s="3">
        <v>20000</v>
      </c>
      <c r="C3255" s="5">
        <v>20365</v>
      </c>
      <c r="D3255" t="s">
        <v>1752</v>
      </c>
      <c r="E3255" t="s">
        <v>1757</v>
      </c>
      <c r="F3255">
        <v>1473306300</v>
      </c>
      <c r="G3255">
        <v>1471701028</v>
      </c>
      <c r="H3255" t="b">
        <v>1</v>
      </c>
      <c r="I3255">
        <v>115</v>
      </c>
      <c r="J3255" t="b">
        <v>1</v>
      </c>
      <c r="K3255" t="s">
        <v>1802</v>
      </c>
      <c r="L3255">
        <f>ROUND(C3255/B3255*100,0)</f>
        <v>102</v>
      </c>
      <c r="M3255">
        <f>IFERROR(ROUND(C3255/I3255,2),0)</f>
        <v>177.09</v>
      </c>
      <c r="N3255" t="s">
        <v>1841</v>
      </c>
      <c r="O3255" t="s">
        <v>1842</v>
      </c>
      <c r="P3255" s="10">
        <f t="shared" si="100"/>
        <v>42602.576712962968</v>
      </c>
      <c r="Q3255" s="10">
        <f t="shared" si="101"/>
        <v>42621.15625</v>
      </c>
    </row>
    <row r="3256" spans="1:17" x14ac:dyDescent="0.3">
      <c r="A3256" s="7">
        <v>3254</v>
      </c>
      <c r="B3256" s="3">
        <v>13000</v>
      </c>
      <c r="C3256" s="5">
        <v>13163.5</v>
      </c>
      <c r="D3256" t="s">
        <v>1752</v>
      </c>
      <c r="E3256" t="s">
        <v>1758</v>
      </c>
      <c r="F3256">
        <v>1427331809</v>
      </c>
      <c r="G3256">
        <v>1424743409</v>
      </c>
      <c r="H3256" t="b">
        <v>1</v>
      </c>
      <c r="I3256">
        <v>186</v>
      </c>
      <c r="J3256" t="b">
        <v>1</v>
      </c>
      <c r="K3256" t="s">
        <v>1802</v>
      </c>
      <c r="L3256">
        <f>ROUND(C3256/B3256*100,0)</f>
        <v>101</v>
      </c>
      <c r="M3256">
        <f>IFERROR(ROUND(C3256/I3256,2),0)</f>
        <v>70.77</v>
      </c>
      <c r="N3256" t="s">
        <v>1841</v>
      </c>
      <c r="O3256" t="s">
        <v>1842</v>
      </c>
      <c r="P3256" s="10">
        <f t="shared" si="100"/>
        <v>42059.085752314815</v>
      </c>
      <c r="Q3256" s="10">
        <f t="shared" si="101"/>
        <v>42089.044085648144</v>
      </c>
    </row>
    <row r="3257" spans="1:17" x14ac:dyDescent="0.3">
      <c r="A3257" s="7">
        <v>3255</v>
      </c>
      <c r="B3257" s="3">
        <v>300</v>
      </c>
      <c r="C3257" s="5">
        <v>525</v>
      </c>
      <c r="D3257" t="s">
        <v>1752</v>
      </c>
      <c r="E3257" t="s">
        <v>1758</v>
      </c>
      <c r="F3257">
        <v>1412706375</v>
      </c>
      <c r="G3257">
        <v>1410114375</v>
      </c>
      <c r="H3257" t="b">
        <v>1</v>
      </c>
      <c r="I3257">
        <v>18</v>
      </c>
      <c r="J3257" t="b">
        <v>1</v>
      </c>
      <c r="K3257" t="s">
        <v>1802</v>
      </c>
      <c r="L3257">
        <f>ROUND(C3257/B3257*100,0)</f>
        <v>175</v>
      </c>
      <c r="M3257">
        <f>IFERROR(ROUND(C3257/I3257,2),0)</f>
        <v>29.17</v>
      </c>
      <c r="N3257" t="s">
        <v>1841</v>
      </c>
      <c r="O3257" t="s">
        <v>1842</v>
      </c>
      <c r="P3257" s="10">
        <f t="shared" si="100"/>
        <v>41889.768229166664</v>
      </c>
      <c r="Q3257" s="10">
        <f t="shared" si="101"/>
        <v>41919.768229166664</v>
      </c>
    </row>
    <row r="3258" spans="1:17" x14ac:dyDescent="0.3">
      <c r="A3258" s="7">
        <v>3256</v>
      </c>
      <c r="B3258" s="3">
        <v>10000</v>
      </c>
      <c r="C3258" s="5">
        <v>12806</v>
      </c>
      <c r="D3258" t="s">
        <v>1752</v>
      </c>
      <c r="E3258" t="s">
        <v>1757</v>
      </c>
      <c r="F3258">
        <v>1433995140</v>
      </c>
      <c r="G3258">
        <v>1432129577</v>
      </c>
      <c r="H3258" t="b">
        <v>1</v>
      </c>
      <c r="I3258">
        <v>176</v>
      </c>
      <c r="J3258" t="b">
        <v>1</v>
      </c>
      <c r="K3258" t="s">
        <v>1802</v>
      </c>
      <c r="L3258">
        <f>ROUND(C3258/B3258*100,0)</f>
        <v>128</v>
      </c>
      <c r="M3258">
        <f>IFERROR(ROUND(C3258/I3258,2),0)</f>
        <v>72.760000000000005</v>
      </c>
      <c r="N3258" t="s">
        <v>1841</v>
      </c>
      <c r="O3258" t="s">
        <v>1842</v>
      </c>
      <c r="P3258" s="10">
        <f t="shared" si="100"/>
        <v>42144.573807870373</v>
      </c>
      <c r="Q3258" s="10">
        <f t="shared" si="101"/>
        <v>42166.165972222225</v>
      </c>
    </row>
    <row r="3259" spans="1:17" x14ac:dyDescent="0.3">
      <c r="A3259" s="7">
        <v>3257</v>
      </c>
      <c r="B3259" s="3">
        <v>2000</v>
      </c>
      <c r="C3259" s="5">
        <v>2125.9899999999998</v>
      </c>
      <c r="D3259" t="s">
        <v>1752</v>
      </c>
      <c r="E3259" t="s">
        <v>1758</v>
      </c>
      <c r="F3259">
        <v>1487769952</v>
      </c>
      <c r="G3259">
        <v>1485177952</v>
      </c>
      <c r="H3259" t="b">
        <v>0</v>
      </c>
      <c r="I3259">
        <v>41</v>
      </c>
      <c r="J3259" t="b">
        <v>1</v>
      </c>
      <c r="K3259" t="s">
        <v>1802</v>
      </c>
      <c r="L3259">
        <f>ROUND(C3259/B3259*100,0)</f>
        <v>106</v>
      </c>
      <c r="M3259">
        <f>IFERROR(ROUND(C3259/I3259,2),0)</f>
        <v>51.85</v>
      </c>
      <c r="N3259" t="s">
        <v>1841</v>
      </c>
      <c r="O3259" t="s">
        <v>1842</v>
      </c>
      <c r="P3259" s="10">
        <f t="shared" si="100"/>
        <v>42758.559629629628</v>
      </c>
      <c r="Q3259" s="10">
        <f t="shared" si="101"/>
        <v>42788.559629629628</v>
      </c>
    </row>
    <row r="3260" spans="1:17" x14ac:dyDescent="0.3">
      <c r="A3260" s="7">
        <v>3258</v>
      </c>
      <c r="B3260" s="3">
        <v>7000</v>
      </c>
      <c r="C3260" s="5">
        <v>7365</v>
      </c>
      <c r="D3260" t="s">
        <v>1752</v>
      </c>
      <c r="E3260" t="s">
        <v>1757</v>
      </c>
      <c r="F3260">
        <v>1420751861</v>
      </c>
      <c r="G3260">
        <v>1418159861</v>
      </c>
      <c r="H3260" t="b">
        <v>1</v>
      </c>
      <c r="I3260">
        <v>75</v>
      </c>
      <c r="J3260" t="b">
        <v>1</v>
      </c>
      <c r="K3260" t="s">
        <v>1802</v>
      </c>
      <c r="L3260">
        <f>ROUND(C3260/B3260*100,0)</f>
        <v>105</v>
      </c>
      <c r="M3260">
        <f>IFERROR(ROUND(C3260/I3260,2),0)</f>
        <v>98.2</v>
      </c>
      <c r="N3260" t="s">
        <v>1841</v>
      </c>
      <c r="O3260" t="s">
        <v>1842</v>
      </c>
      <c r="P3260" s="10">
        <f t="shared" si="100"/>
        <v>41982.887280092589</v>
      </c>
      <c r="Q3260" s="10">
        <f t="shared" si="101"/>
        <v>42012.887280092589</v>
      </c>
    </row>
    <row r="3261" spans="1:17" x14ac:dyDescent="0.3">
      <c r="A3261" s="7">
        <v>3259</v>
      </c>
      <c r="B3261" s="3">
        <v>23000</v>
      </c>
      <c r="C3261" s="5">
        <v>24418.6</v>
      </c>
      <c r="D3261" t="s">
        <v>1752</v>
      </c>
      <c r="E3261" t="s">
        <v>1757</v>
      </c>
      <c r="F3261">
        <v>1475294340</v>
      </c>
      <c r="G3261">
        <v>1472753745</v>
      </c>
      <c r="H3261" t="b">
        <v>1</v>
      </c>
      <c r="I3261">
        <v>97</v>
      </c>
      <c r="J3261" t="b">
        <v>1</v>
      </c>
      <c r="K3261" t="s">
        <v>1802</v>
      </c>
      <c r="L3261">
        <f>ROUND(C3261/B3261*100,0)</f>
        <v>106</v>
      </c>
      <c r="M3261">
        <f>IFERROR(ROUND(C3261/I3261,2),0)</f>
        <v>251.74</v>
      </c>
      <c r="N3261" t="s">
        <v>1841</v>
      </c>
      <c r="O3261" t="s">
        <v>1842</v>
      </c>
      <c r="P3261" s="10">
        <f t="shared" si="100"/>
        <v>42614.760937500003</v>
      </c>
      <c r="Q3261" s="10">
        <f t="shared" si="101"/>
        <v>42644.165972222225</v>
      </c>
    </row>
    <row r="3262" spans="1:17" x14ac:dyDescent="0.3">
      <c r="A3262" s="7">
        <v>3260</v>
      </c>
      <c r="B3262" s="3">
        <v>5000</v>
      </c>
      <c r="C3262" s="5">
        <v>5462</v>
      </c>
      <c r="D3262" t="s">
        <v>1752</v>
      </c>
      <c r="E3262" t="s">
        <v>1757</v>
      </c>
      <c r="F3262">
        <v>1448903318</v>
      </c>
      <c r="G3262">
        <v>1445875718</v>
      </c>
      <c r="H3262" t="b">
        <v>1</v>
      </c>
      <c r="I3262">
        <v>73</v>
      </c>
      <c r="J3262" t="b">
        <v>1</v>
      </c>
      <c r="K3262" t="s">
        <v>1802</v>
      </c>
      <c r="L3262">
        <f>ROUND(C3262/B3262*100,0)</f>
        <v>109</v>
      </c>
      <c r="M3262">
        <f>IFERROR(ROUND(C3262/I3262,2),0)</f>
        <v>74.819999999999993</v>
      </c>
      <c r="N3262" t="s">
        <v>1841</v>
      </c>
      <c r="O3262" t="s">
        <v>1842</v>
      </c>
      <c r="P3262" s="10">
        <f t="shared" si="100"/>
        <v>42303.672662037032</v>
      </c>
      <c r="Q3262" s="10">
        <f t="shared" si="101"/>
        <v>42338.714328703703</v>
      </c>
    </row>
    <row r="3263" spans="1:17" x14ac:dyDescent="0.3">
      <c r="A3263" s="7">
        <v>3261</v>
      </c>
      <c r="B3263" s="3">
        <v>3300</v>
      </c>
      <c r="C3263" s="5">
        <v>3315</v>
      </c>
      <c r="D3263" t="s">
        <v>1752</v>
      </c>
      <c r="E3263" t="s">
        <v>1757</v>
      </c>
      <c r="F3263">
        <v>1437067476</v>
      </c>
      <c r="G3263">
        <v>1434475476</v>
      </c>
      <c r="H3263" t="b">
        <v>1</v>
      </c>
      <c r="I3263">
        <v>49</v>
      </c>
      <c r="J3263" t="b">
        <v>1</v>
      </c>
      <c r="K3263" t="s">
        <v>1802</v>
      </c>
      <c r="L3263">
        <f>ROUND(C3263/B3263*100,0)</f>
        <v>100</v>
      </c>
      <c r="M3263">
        <f>IFERROR(ROUND(C3263/I3263,2),0)</f>
        <v>67.650000000000006</v>
      </c>
      <c r="N3263" t="s">
        <v>1841</v>
      </c>
      <c r="O3263" t="s">
        <v>1842</v>
      </c>
      <c r="P3263" s="10">
        <f t="shared" si="100"/>
        <v>42171.725416666668</v>
      </c>
      <c r="Q3263" s="10">
        <f t="shared" si="101"/>
        <v>42201.725416666668</v>
      </c>
    </row>
    <row r="3264" spans="1:17" x14ac:dyDescent="0.3">
      <c r="A3264" s="7">
        <v>3262</v>
      </c>
      <c r="B3264" s="3">
        <v>12200</v>
      </c>
      <c r="C3264" s="5">
        <v>12571</v>
      </c>
      <c r="D3264" t="s">
        <v>1752</v>
      </c>
      <c r="E3264" t="s">
        <v>1757</v>
      </c>
      <c r="F3264">
        <v>1419220800</v>
      </c>
      <c r="G3264">
        <v>1416555262</v>
      </c>
      <c r="H3264" t="b">
        <v>1</v>
      </c>
      <c r="I3264">
        <v>134</v>
      </c>
      <c r="J3264" t="b">
        <v>1</v>
      </c>
      <c r="K3264" t="s">
        <v>1802</v>
      </c>
      <c r="L3264">
        <f>ROUND(C3264/B3264*100,0)</f>
        <v>103</v>
      </c>
      <c r="M3264">
        <f>IFERROR(ROUND(C3264/I3264,2),0)</f>
        <v>93.81</v>
      </c>
      <c r="N3264" t="s">
        <v>1841</v>
      </c>
      <c r="O3264" t="s">
        <v>1842</v>
      </c>
      <c r="P3264" s="10">
        <f t="shared" si="100"/>
        <v>41964.315532407403</v>
      </c>
      <c r="Q3264" s="10">
        <f t="shared" si="101"/>
        <v>41995.166666666672</v>
      </c>
    </row>
    <row r="3265" spans="1:17" x14ac:dyDescent="0.3">
      <c r="A3265" s="7">
        <v>3263</v>
      </c>
      <c r="B3265" s="3">
        <v>2500</v>
      </c>
      <c r="C3265" s="5">
        <v>2804.16</v>
      </c>
      <c r="D3265" t="s">
        <v>1752</v>
      </c>
      <c r="E3265" t="s">
        <v>1757</v>
      </c>
      <c r="F3265">
        <v>1446238800</v>
      </c>
      <c r="G3265">
        <v>1444220588</v>
      </c>
      <c r="H3265" t="b">
        <v>1</v>
      </c>
      <c r="I3265">
        <v>68</v>
      </c>
      <c r="J3265" t="b">
        <v>1</v>
      </c>
      <c r="K3265" t="s">
        <v>1802</v>
      </c>
      <c r="L3265">
        <f>ROUND(C3265/B3265*100,0)</f>
        <v>112</v>
      </c>
      <c r="M3265">
        <f>IFERROR(ROUND(C3265/I3265,2),0)</f>
        <v>41.24</v>
      </c>
      <c r="N3265" t="s">
        <v>1841</v>
      </c>
      <c r="O3265" t="s">
        <v>1842</v>
      </c>
      <c r="P3265" s="10">
        <f t="shared" si="100"/>
        <v>42284.516064814816</v>
      </c>
      <c r="Q3265" s="10">
        <f t="shared" si="101"/>
        <v>42307.875</v>
      </c>
    </row>
    <row r="3266" spans="1:17" x14ac:dyDescent="0.3">
      <c r="A3266" s="7">
        <v>3264</v>
      </c>
      <c r="B3266" s="3">
        <v>2500</v>
      </c>
      <c r="C3266" s="5">
        <v>2575</v>
      </c>
      <c r="D3266" t="s">
        <v>1752</v>
      </c>
      <c r="E3266" t="s">
        <v>1757</v>
      </c>
      <c r="F3266">
        <v>1422482400</v>
      </c>
      <c r="G3266">
        <v>1421089938</v>
      </c>
      <c r="H3266" t="b">
        <v>1</v>
      </c>
      <c r="I3266">
        <v>49</v>
      </c>
      <c r="J3266" t="b">
        <v>1</v>
      </c>
      <c r="K3266" t="s">
        <v>1802</v>
      </c>
      <c r="L3266">
        <f>ROUND(C3266/B3266*100,0)</f>
        <v>103</v>
      </c>
      <c r="M3266">
        <f>IFERROR(ROUND(C3266/I3266,2),0)</f>
        <v>52.55</v>
      </c>
      <c r="N3266" t="s">
        <v>1841</v>
      </c>
      <c r="O3266" t="s">
        <v>1842</v>
      </c>
      <c r="P3266" s="10">
        <f t="shared" si="100"/>
        <v>42016.800208333334</v>
      </c>
      <c r="Q3266" s="10">
        <f t="shared" si="101"/>
        <v>42032.916666666672</v>
      </c>
    </row>
    <row r="3267" spans="1:17" x14ac:dyDescent="0.3">
      <c r="A3267" s="7">
        <v>3265</v>
      </c>
      <c r="B3267" s="3">
        <v>2700</v>
      </c>
      <c r="C3267" s="5">
        <v>4428</v>
      </c>
      <c r="D3267" t="s">
        <v>1752</v>
      </c>
      <c r="E3267" t="s">
        <v>1774</v>
      </c>
      <c r="F3267">
        <v>1449162000</v>
      </c>
      <c r="G3267">
        <v>1446570315</v>
      </c>
      <c r="H3267" t="b">
        <v>1</v>
      </c>
      <c r="I3267">
        <v>63</v>
      </c>
      <c r="J3267" t="b">
        <v>1</v>
      </c>
      <c r="K3267" t="s">
        <v>1802</v>
      </c>
      <c r="L3267">
        <f>ROUND(C3267/B3267*100,0)</f>
        <v>164</v>
      </c>
      <c r="M3267">
        <f>IFERROR(ROUND(C3267/I3267,2),0)</f>
        <v>70.290000000000006</v>
      </c>
      <c r="N3267" t="s">
        <v>1841</v>
      </c>
      <c r="O3267" t="s">
        <v>1842</v>
      </c>
      <c r="P3267" s="10">
        <f t="shared" ref="P3267:P3330" si="102">(((G3267/60)/60/24)+DATE(1970,1,1))</f>
        <v>42311.711979166663</v>
      </c>
      <c r="Q3267" s="10">
        <f t="shared" ref="Q3267:Q3330" si="103">(((F3267/60)/60/24)+DATE(1970,1,1))</f>
        <v>42341.708333333328</v>
      </c>
    </row>
    <row r="3268" spans="1:17" x14ac:dyDescent="0.3">
      <c r="A3268" s="7">
        <v>3266</v>
      </c>
      <c r="B3268" s="3">
        <v>6000</v>
      </c>
      <c r="C3268" s="5">
        <v>7877</v>
      </c>
      <c r="D3268" t="s">
        <v>1752</v>
      </c>
      <c r="E3268" t="s">
        <v>1757</v>
      </c>
      <c r="F3268">
        <v>1434142800</v>
      </c>
      <c r="G3268">
        <v>1431435122</v>
      </c>
      <c r="H3268" t="b">
        <v>1</v>
      </c>
      <c r="I3268">
        <v>163</v>
      </c>
      <c r="J3268" t="b">
        <v>1</v>
      </c>
      <c r="K3268" t="s">
        <v>1802</v>
      </c>
      <c r="L3268">
        <f>ROUND(C3268/B3268*100,0)</f>
        <v>131</v>
      </c>
      <c r="M3268">
        <f>IFERROR(ROUND(C3268/I3268,2),0)</f>
        <v>48.33</v>
      </c>
      <c r="N3268" t="s">
        <v>1841</v>
      </c>
      <c r="O3268" t="s">
        <v>1842</v>
      </c>
      <c r="P3268" s="10">
        <f t="shared" si="102"/>
        <v>42136.536134259266</v>
      </c>
      <c r="Q3268" s="10">
        <f t="shared" si="103"/>
        <v>42167.875</v>
      </c>
    </row>
    <row r="3269" spans="1:17" x14ac:dyDescent="0.3">
      <c r="A3269" s="7">
        <v>3267</v>
      </c>
      <c r="B3269" s="3">
        <v>15000</v>
      </c>
      <c r="C3269" s="5">
        <v>15315</v>
      </c>
      <c r="D3269" t="s">
        <v>1752</v>
      </c>
      <c r="E3269" t="s">
        <v>1757</v>
      </c>
      <c r="F3269">
        <v>1437156660</v>
      </c>
      <c r="G3269">
        <v>1434564660</v>
      </c>
      <c r="H3269" t="b">
        <v>1</v>
      </c>
      <c r="I3269">
        <v>288</v>
      </c>
      <c r="J3269" t="b">
        <v>1</v>
      </c>
      <c r="K3269" t="s">
        <v>1802</v>
      </c>
      <c r="L3269">
        <f>ROUND(C3269/B3269*100,0)</f>
        <v>102</v>
      </c>
      <c r="M3269">
        <f>IFERROR(ROUND(C3269/I3269,2),0)</f>
        <v>53.18</v>
      </c>
      <c r="N3269" t="s">
        <v>1841</v>
      </c>
      <c r="O3269" t="s">
        <v>1842</v>
      </c>
      <c r="P3269" s="10">
        <f t="shared" si="102"/>
        <v>42172.757638888885</v>
      </c>
      <c r="Q3269" s="10">
        <f t="shared" si="103"/>
        <v>42202.757638888885</v>
      </c>
    </row>
    <row r="3270" spans="1:17" x14ac:dyDescent="0.3">
      <c r="A3270" s="7">
        <v>3268</v>
      </c>
      <c r="B3270" s="3">
        <v>2000</v>
      </c>
      <c r="C3270" s="5">
        <v>2560</v>
      </c>
      <c r="D3270" t="s">
        <v>1752</v>
      </c>
      <c r="E3270" t="s">
        <v>1757</v>
      </c>
      <c r="F3270">
        <v>1472074928</v>
      </c>
      <c r="G3270">
        <v>1470692528</v>
      </c>
      <c r="H3270" t="b">
        <v>1</v>
      </c>
      <c r="I3270">
        <v>42</v>
      </c>
      <c r="J3270" t="b">
        <v>1</v>
      </c>
      <c r="K3270" t="s">
        <v>1802</v>
      </c>
      <c r="L3270">
        <f>ROUND(C3270/B3270*100,0)</f>
        <v>128</v>
      </c>
      <c r="M3270">
        <f>IFERROR(ROUND(C3270/I3270,2),0)</f>
        <v>60.95</v>
      </c>
      <c r="N3270" t="s">
        <v>1841</v>
      </c>
      <c r="O3270" t="s">
        <v>1842</v>
      </c>
      <c r="P3270" s="10">
        <f t="shared" si="102"/>
        <v>42590.90425925926</v>
      </c>
      <c r="Q3270" s="10">
        <f t="shared" si="103"/>
        <v>42606.90425925926</v>
      </c>
    </row>
    <row r="3271" spans="1:17" x14ac:dyDescent="0.3">
      <c r="A3271" s="7">
        <v>3269</v>
      </c>
      <c r="B3271" s="3">
        <v>8000</v>
      </c>
      <c r="C3271" s="5">
        <v>8120</v>
      </c>
      <c r="D3271" t="s">
        <v>1752</v>
      </c>
      <c r="E3271" t="s">
        <v>1758</v>
      </c>
      <c r="F3271">
        <v>1434452400</v>
      </c>
      <c r="G3271">
        <v>1431509397</v>
      </c>
      <c r="H3271" t="b">
        <v>1</v>
      </c>
      <c r="I3271">
        <v>70</v>
      </c>
      <c r="J3271" t="b">
        <v>1</v>
      </c>
      <c r="K3271" t="s">
        <v>1802</v>
      </c>
      <c r="L3271">
        <f>ROUND(C3271/B3271*100,0)</f>
        <v>102</v>
      </c>
      <c r="M3271">
        <f>IFERROR(ROUND(C3271/I3271,2),0)</f>
        <v>116</v>
      </c>
      <c r="N3271" t="s">
        <v>1841</v>
      </c>
      <c r="O3271" t="s">
        <v>1842</v>
      </c>
      <c r="P3271" s="10">
        <f t="shared" si="102"/>
        <v>42137.395798611105</v>
      </c>
      <c r="Q3271" s="10">
        <f t="shared" si="103"/>
        <v>42171.458333333328</v>
      </c>
    </row>
    <row r="3272" spans="1:17" x14ac:dyDescent="0.3">
      <c r="A3272" s="7">
        <v>3270</v>
      </c>
      <c r="B3272" s="3">
        <v>1800</v>
      </c>
      <c r="C3272" s="5">
        <v>1830</v>
      </c>
      <c r="D3272" t="s">
        <v>1752</v>
      </c>
      <c r="E3272" t="s">
        <v>1758</v>
      </c>
      <c r="F3272">
        <v>1436705265</v>
      </c>
      <c r="G3272">
        <v>1434113265</v>
      </c>
      <c r="H3272" t="b">
        <v>1</v>
      </c>
      <c r="I3272">
        <v>30</v>
      </c>
      <c r="J3272" t="b">
        <v>1</v>
      </c>
      <c r="K3272" t="s">
        <v>1802</v>
      </c>
      <c r="L3272">
        <f>ROUND(C3272/B3272*100,0)</f>
        <v>102</v>
      </c>
      <c r="M3272">
        <f>IFERROR(ROUND(C3272/I3272,2),0)</f>
        <v>61</v>
      </c>
      <c r="N3272" t="s">
        <v>1841</v>
      </c>
      <c r="O3272" t="s">
        <v>1842</v>
      </c>
      <c r="P3272" s="10">
        <f t="shared" si="102"/>
        <v>42167.533159722225</v>
      </c>
      <c r="Q3272" s="10">
        <f t="shared" si="103"/>
        <v>42197.533159722225</v>
      </c>
    </row>
    <row r="3273" spans="1:17" x14ac:dyDescent="0.3">
      <c r="A3273" s="7">
        <v>3271</v>
      </c>
      <c r="B3273" s="3">
        <v>1500</v>
      </c>
      <c r="C3273" s="5">
        <v>1950</v>
      </c>
      <c r="D3273" t="s">
        <v>1752</v>
      </c>
      <c r="E3273" t="s">
        <v>1758</v>
      </c>
      <c r="F3273">
        <v>1414927775</v>
      </c>
      <c r="G3273">
        <v>1412332175</v>
      </c>
      <c r="H3273" t="b">
        <v>1</v>
      </c>
      <c r="I3273">
        <v>51</v>
      </c>
      <c r="J3273" t="b">
        <v>1</v>
      </c>
      <c r="K3273" t="s">
        <v>1802</v>
      </c>
      <c r="L3273">
        <f>ROUND(C3273/B3273*100,0)</f>
        <v>130</v>
      </c>
      <c r="M3273">
        <f>IFERROR(ROUND(C3273/I3273,2),0)</f>
        <v>38.24</v>
      </c>
      <c r="N3273" t="s">
        <v>1841</v>
      </c>
      <c r="O3273" t="s">
        <v>1842</v>
      </c>
      <c r="P3273" s="10">
        <f t="shared" si="102"/>
        <v>41915.437210648146</v>
      </c>
      <c r="Q3273" s="10">
        <f t="shared" si="103"/>
        <v>41945.478877314818</v>
      </c>
    </row>
    <row r="3274" spans="1:17" x14ac:dyDescent="0.3">
      <c r="A3274" s="7">
        <v>3272</v>
      </c>
      <c r="B3274" s="3">
        <v>10000</v>
      </c>
      <c r="C3274" s="5">
        <v>15443</v>
      </c>
      <c r="D3274" t="s">
        <v>1752</v>
      </c>
      <c r="E3274" t="s">
        <v>1757</v>
      </c>
      <c r="F3274">
        <v>1446814809</v>
      </c>
      <c r="G3274">
        <v>1444219209</v>
      </c>
      <c r="H3274" t="b">
        <v>1</v>
      </c>
      <c r="I3274">
        <v>145</v>
      </c>
      <c r="J3274" t="b">
        <v>1</v>
      </c>
      <c r="K3274" t="s">
        <v>1802</v>
      </c>
      <c r="L3274">
        <f>ROUND(C3274/B3274*100,0)</f>
        <v>154</v>
      </c>
      <c r="M3274">
        <f>IFERROR(ROUND(C3274/I3274,2),0)</f>
        <v>106.5</v>
      </c>
      <c r="N3274" t="s">
        <v>1841</v>
      </c>
      <c r="O3274" t="s">
        <v>1842</v>
      </c>
      <c r="P3274" s="10">
        <f t="shared" si="102"/>
        <v>42284.500104166669</v>
      </c>
      <c r="Q3274" s="10">
        <f t="shared" si="103"/>
        <v>42314.541770833333</v>
      </c>
    </row>
    <row r="3275" spans="1:17" x14ac:dyDescent="0.3">
      <c r="A3275" s="7">
        <v>3273</v>
      </c>
      <c r="B3275" s="3">
        <v>4000</v>
      </c>
      <c r="C3275" s="5">
        <v>4296</v>
      </c>
      <c r="D3275" t="s">
        <v>1752</v>
      </c>
      <c r="E3275" t="s">
        <v>1757</v>
      </c>
      <c r="F3275">
        <v>1473879600</v>
      </c>
      <c r="G3275">
        <v>1472498042</v>
      </c>
      <c r="H3275" t="b">
        <v>1</v>
      </c>
      <c r="I3275">
        <v>21</v>
      </c>
      <c r="J3275" t="b">
        <v>1</v>
      </c>
      <c r="K3275" t="s">
        <v>1802</v>
      </c>
      <c r="L3275">
        <f>ROUND(C3275/B3275*100,0)</f>
        <v>107</v>
      </c>
      <c r="M3275">
        <f>IFERROR(ROUND(C3275/I3275,2),0)</f>
        <v>204.57</v>
      </c>
      <c r="N3275" t="s">
        <v>1841</v>
      </c>
      <c r="O3275" t="s">
        <v>1842</v>
      </c>
      <c r="P3275" s="10">
        <f t="shared" si="102"/>
        <v>42611.801412037035</v>
      </c>
      <c r="Q3275" s="10">
        <f t="shared" si="103"/>
        <v>42627.791666666672</v>
      </c>
    </row>
    <row r="3276" spans="1:17" x14ac:dyDescent="0.3">
      <c r="A3276" s="7">
        <v>3274</v>
      </c>
      <c r="B3276" s="3">
        <v>15500</v>
      </c>
      <c r="C3276" s="5">
        <v>15705</v>
      </c>
      <c r="D3276" t="s">
        <v>1752</v>
      </c>
      <c r="E3276" t="s">
        <v>1757</v>
      </c>
      <c r="F3276">
        <v>1458075600</v>
      </c>
      <c r="G3276">
        <v>1454259272</v>
      </c>
      <c r="H3276" t="b">
        <v>1</v>
      </c>
      <c r="I3276">
        <v>286</v>
      </c>
      <c r="J3276" t="b">
        <v>1</v>
      </c>
      <c r="K3276" t="s">
        <v>1802</v>
      </c>
      <c r="L3276">
        <f>ROUND(C3276/B3276*100,0)</f>
        <v>101</v>
      </c>
      <c r="M3276">
        <f>IFERROR(ROUND(C3276/I3276,2),0)</f>
        <v>54.91</v>
      </c>
      <c r="N3276" t="s">
        <v>1841</v>
      </c>
      <c r="O3276" t="s">
        <v>1842</v>
      </c>
      <c r="P3276" s="10">
        <f t="shared" si="102"/>
        <v>42400.704537037032</v>
      </c>
      <c r="Q3276" s="10">
        <f t="shared" si="103"/>
        <v>42444.875</v>
      </c>
    </row>
    <row r="3277" spans="1:17" x14ac:dyDescent="0.3">
      <c r="A3277" s="7">
        <v>3275</v>
      </c>
      <c r="B3277" s="3">
        <v>1800</v>
      </c>
      <c r="C3277" s="5">
        <v>1805</v>
      </c>
      <c r="D3277" t="s">
        <v>1752</v>
      </c>
      <c r="E3277" t="s">
        <v>1757</v>
      </c>
      <c r="F3277">
        <v>1423456200</v>
      </c>
      <c r="G3277">
        <v>1421183271</v>
      </c>
      <c r="H3277" t="b">
        <v>1</v>
      </c>
      <c r="I3277">
        <v>12</v>
      </c>
      <c r="J3277" t="b">
        <v>1</v>
      </c>
      <c r="K3277" t="s">
        <v>1802</v>
      </c>
      <c r="L3277">
        <f>ROUND(C3277/B3277*100,0)</f>
        <v>100</v>
      </c>
      <c r="M3277">
        <f>IFERROR(ROUND(C3277/I3277,2),0)</f>
        <v>150.41999999999999</v>
      </c>
      <c r="N3277" t="s">
        <v>1841</v>
      </c>
      <c r="O3277" t="s">
        <v>1842</v>
      </c>
      <c r="P3277" s="10">
        <f t="shared" si="102"/>
        <v>42017.88045138889</v>
      </c>
      <c r="Q3277" s="10">
        <f t="shared" si="103"/>
        <v>42044.1875</v>
      </c>
    </row>
    <row r="3278" spans="1:17" x14ac:dyDescent="0.3">
      <c r="A3278" s="7">
        <v>3276</v>
      </c>
      <c r="B3278" s="3">
        <v>4500</v>
      </c>
      <c r="C3278" s="5">
        <v>5258</v>
      </c>
      <c r="D3278" t="s">
        <v>1752</v>
      </c>
      <c r="E3278" t="s">
        <v>1762</v>
      </c>
      <c r="F3278">
        <v>1459483140</v>
      </c>
      <c r="G3278">
        <v>1456526879</v>
      </c>
      <c r="H3278" t="b">
        <v>1</v>
      </c>
      <c r="I3278">
        <v>100</v>
      </c>
      <c r="J3278" t="b">
        <v>1</v>
      </c>
      <c r="K3278" t="s">
        <v>1802</v>
      </c>
      <c r="L3278">
        <f>ROUND(C3278/B3278*100,0)</f>
        <v>117</v>
      </c>
      <c r="M3278">
        <f>IFERROR(ROUND(C3278/I3278,2),0)</f>
        <v>52.58</v>
      </c>
      <c r="N3278" t="s">
        <v>1841</v>
      </c>
      <c r="O3278" t="s">
        <v>1842</v>
      </c>
      <c r="P3278" s="10">
        <f t="shared" si="102"/>
        <v>42426.949988425928</v>
      </c>
      <c r="Q3278" s="10">
        <f t="shared" si="103"/>
        <v>42461.165972222225</v>
      </c>
    </row>
    <row r="3279" spans="1:17" x14ac:dyDescent="0.3">
      <c r="A3279" s="7">
        <v>3277</v>
      </c>
      <c r="B3279" s="3">
        <v>5000</v>
      </c>
      <c r="C3279" s="5">
        <v>5430</v>
      </c>
      <c r="D3279" t="s">
        <v>1752</v>
      </c>
      <c r="E3279" t="s">
        <v>1758</v>
      </c>
      <c r="F3279">
        <v>1416331406</v>
      </c>
      <c r="G3279">
        <v>1413735806</v>
      </c>
      <c r="H3279" t="b">
        <v>1</v>
      </c>
      <c r="I3279">
        <v>100</v>
      </c>
      <c r="J3279" t="b">
        <v>1</v>
      </c>
      <c r="K3279" t="s">
        <v>1802</v>
      </c>
      <c r="L3279">
        <f>ROUND(C3279/B3279*100,0)</f>
        <v>109</v>
      </c>
      <c r="M3279">
        <f>IFERROR(ROUND(C3279/I3279,2),0)</f>
        <v>54.3</v>
      </c>
      <c r="N3279" t="s">
        <v>1841</v>
      </c>
      <c r="O3279" t="s">
        <v>1842</v>
      </c>
      <c r="P3279" s="10">
        <f t="shared" si="102"/>
        <v>41931.682939814818</v>
      </c>
      <c r="Q3279" s="10">
        <f t="shared" si="103"/>
        <v>41961.724606481483</v>
      </c>
    </row>
    <row r="3280" spans="1:17" x14ac:dyDescent="0.3">
      <c r="A3280" s="7">
        <v>3278</v>
      </c>
      <c r="B3280" s="3">
        <v>2500</v>
      </c>
      <c r="C3280" s="5">
        <v>2585</v>
      </c>
      <c r="D3280" t="s">
        <v>1752</v>
      </c>
      <c r="E3280" t="s">
        <v>1758</v>
      </c>
      <c r="F3280">
        <v>1433017303</v>
      </c>
      <c r="G3280">
        <v>1430425303</v>
      </c>
      <c r="H3280" t="b">
        <v>1</v>
      </c>
      <c r="I3280">
        <v>34</v>
      </c>
      <c r="J3280" t="b">
        <v>1</v>
      </c>
      <c r="K3280" t="s">
        <v>1802</v>
      </c>
      <c r="L3280">
        <f>ROUND(C3280/B3280*100,0)</f>
        <v>103</v>
      </c>
      <c r="M3280">
        <f>IFERROR(ROUND(C3280/I3280,2),0)</f>
        <v>76.03</v>
      </c>
      <c r="N3280" t="s">
        <v>1841</v>
      </c>
      <c r="O3280" t="s">
        <v>1842</v>
      </c>
      <c r="P3280" s="10">
        <f t="shared" si="102"/>
        <v>42124.848414351851</v>
      </c>
      <c r="Q3280" s="10">
        <f t="shared" si="103"/>
        <v>42154.848414351851</v>
      </c>
    </row>
    <row r="3281" spans="1:17" x14ac:dyDescent="0.3">
      <c r="A3281" s="7">
        <v>3279</v>
      </c>
      <c r="B3281" s="3">
        <v>5800</v>
      </c>
      <c r="C3281" s="5">
        <v>6628</v>
      </c>
      <c r="D3281" t="s">
        <v>1752</v>
      </c>
      <c r="E3281" t="s">
        <v>1757</v>
      </c>
      <c r="F3281">
        <v>1459474059</v>
      </c>
      <c r="G3281">
        <v>1456885659</v>
      </c>
      <c r="H3281" t="b">
        <v>0</v>
      </c>
      <c r="I3281">
        <v>63</v>
      </c>
      <c r="J3281" t="b">
        <v>1</v>
      </c>
      <c r="K3281" t="s">
        <v>1802</v>
      </c>
      <c r="L3281">
        <f>ROUND(C3281/B3281*100,0)</f>
        <v>114</v>
      </c>
      <c r="M3281">
        <f>IFERROR(ROUND(C3281/I3281,2),0)</f>
        <v>105.21</v>
      </c>
      <c r="N3281" t="s">
        <v>1841</v>
      </c>
      <c r="O3281" t="s">
        <v>1842</v>
      </c>
      <c r="P3281" s="10">
        <f t="shared" si="102"/>
        <v>42431.102534722217</v>
      </c>
      <c r="Q3281" s="10">
        <f t="shared" si="103"/>
        <v>42461.06086805556</v>
      </c>
    </row>
    <row r="3282" spans="1:17" x14ac:dyDescent="0.3">
      <c r="A3282" s="7">
        <v>3280</v>
      </c>
      <c r="B3282" s="3">
        <v>2000</v>
      </c>
      <c r="C3282" s="5">
        <v>2060</v>
      </c>
      <c r="D3282" t="s">
        <v>1752</v>
      </c>
      <c r="E3282" t="s">
        <v>1757</v>
      </c>
      <c r="F3282">
        <v>1433134800</v>
      </c>
      <c r="G3282">
        <v>1430158198</v>
      </c>
      <c r="H3282" t="b">
        <v>0</v>
      </c>
      <c r="I3282">
        <v>30</v>
      </c>
      <c r="J3282" t="b">
        <v>1</v>
      </c>
      <c r="K3282" t="s">
        <v>1802</v>
      </c>
      <c r="L3282">
        <f>ROUND(C3282/B3282*100,0)</f>
        <v>103</v>
      </c>
      <c r="M3282">
        <f>IFERROR(ROUND(C3282/I3282,2),0)</f>
        <v>68.67</v>
      </c>
      <c r="N3282" t="s">
        <v>1841</v>
      </c>
      <c r="O3282" t="s">
        <v>1842</v>
      </c>
      <c r="P3282" s="10">
        <f t="shared" si="102"/>
        <v>42121.756921296299</v>
      </c>
      <c r="Q3282" s="10">
        <f t="shared" si="103"/>
        <v>42156.208333333328</v>
      </c>
    </row>
    <row r="3283" spans="1:17" x14ac:dyDescent="0.3">
      <c r="A3283" s="7">
        <v>3281</v>
      </c>
      <c r="B3283" s="3">
        <v>5000</v>
      </c>
      <c r="C3283" s="5">
        <v>6080</v>
      </c>
      <c r="D3283" t="s">
        <v>1752</v>
      </c>
      <c r="E3283" t="s">
        <v>1757</v>
      </c>
      <c r="F3283">
        <v>1441153705</v>
      </c>
      <c r="G3283">
        <v>1438561705</v>
      </c>
      <c r="H3283" t="b">
        <v>0</v>
      </c>
      <c r="I3283">
        <v>47</v>
      </c>
      <c r="J3283" t="b">
        <v>1</v>
      </c>
      <c r="K3283" t="s">
        <v>1802</v>
      </c>
      <c r="L3283">
        <f>ROUND(C3283/B3283*100,0)</f>
        <v>122</v>
      </c>
      <c r="M3283">
        <f>IFERROR(ROUND(C3283/I3283,2),0)</f>
        <v>129.36000000000001</v>
      </c>
      <c r="N3283" t="s">
        <v>1841</v>
      </c>
      <c r="O3283" t="s">
        <v>1842</v>
      </c>
      <c r="P3283" s="10">
        <f t="shared" si="102"/>
        <v>42219.019733796296</v>
      </c>
      <c r="Q3283" s="10">
        <f t="shared" si="103"/>
        <v>42249.019733796296</v>
      </c>
    </row>
    <row r="3284" spans="1:17" x14ac:dyDescent="0.3">
      <c r="A3284" s="7">
        <v>3282</v>
      </c>
      <c r="B3284" s="3">
        <v>31000</v>
      </c>
      <c r="C3284" s="5">
        <v>31820.5</v>
      </c>
      <c r="D3284" t="s">
        <v>1752</v>
      </c>
      <c r="E3284" t="s">
        <v>1757</v>
      </c>
      <c r="F3284">
        <v>1461904788</v>
      </c>
      <c r="G3284">
        <v>1458103188</v>
      </c>
      <c r="H3284" t="b">
        <v>0</v>
      </c>
      <c r="I3284">
        <v>237</v>
      </c>
      <c r="J3284" t="b">
        <v>1</v>
      </c>
      <c r="K3284" t="s">
        <v>1802</v>
      </c>
      <c r="L3284">
        <f>ROUND(C3284/B3284*100,0)</f>
        <v>103</v>
      </c>
      <c r="M3284">
        <f>IFERROR(ROUND(C3284/I3284,2),0)</f>
        <v>134.26</v>
      </c>
      <c r="N3284" t="s">
        <v>1841</v>
      </c>
      <c r="O3284" t="s">
        <v>1842</v>
      </c>
      <c r="P3284" s="10">
        <f t="shared" si="102"/>
        <v>42445.19430555556</v>
      </c>
      <c r="Q3284" s="10">
        <f t="shared" si="103"/>
        <v>42489.19430555556</v>
      </c>
    </row>
    <row r="3285" spans="1:17" x14ac:dyDescent="0.3">
      <c r="A3285" s="7">
        <v>3283</v>
      </c>
      <c r="B3285" s="3">
        <v>800</v>
      </c>
      <c r="C3285" s="5">
        <v>838</v>
      </c>
      <c r="D3285" t="s">
        <v>1752</v>
      </c>
      <c r="E3285" t="s">
        <v>1758</v>
      </c>
      <c r="F3285">
        <v>1455138000</v>
      </c>
      <c r="G3285">
        <v>1452448298</v>
      </c>
      <c r="H3285" t="b">
        <v>0</v>
      </c>
      <c r="I3285">
        <v>47</v>
      </c>
      <c r="J3285" t="b">
        <v>1</v>
      </c>
      <c r="K3285" t="s">
        <v>1802</v>
      </c>
      <c r="L3285">
        <f>ROUND(C3285/B3285*100,0)</f>
        <v>105</v>
      </c>
      <c r="M3285">
        <f>IFERROR(ROUND(C3285/I3285,2),0)</f>
        <v>17.829999999999998</v>
      </c>
      <c r="N3285" t="s">
        <v>1841</v>
      </c>
      <c r="O3285" t="s">
        <v>1842</v>
      </c>
      <c r="P3285" s="10">
        <f t="shared" si="102"/>
        <v>42379.74418981481</v>
      </c>
      <c r="Q3285" s="10">
        <f t="shared" si="103"/>
        <v>42410.875</v>
      </c>
    </row>
    <row r="3286" spans="1:17" x14ac:dyDescent="0.3">
      <c r="A3286" s="7">
        <v>3284</v>
      </c>
      <c r="B3286" s="3">
        <v>3000</v>
      </c>
      <c r="C3286" s="5">
        <v>3048</v>
      </c>
      <c r="D3286" t="s">
        <v>1752</v>
      </c>
      <c r="E3286" t="s">
        <v>1757</v>
      </c>
      <c r="F3286">
        <v>1454047140</v>
      </c>
      <c r="G3286">
        <v>1452546853</v>
      </c>
      <c r="H3286" t="b">
        <v>0</v>
      </c>
      <c r="I3286">
        <v>15</v>
      </c>
      <c r="J3286" t="b">
        <v>1</v>
      </c>
      <c r="K3286" t="s">
        <v>1802</v>
      </c>
      <c r="L3286">
        <f>ROUND(C3286/B3286*100,0)</f>
        <v>102</v>
      </c>
      <c r="M3286">
        <f>IFERROR(ROUND(C3286/I3286,2),0)</f>
        <v>203.2</v>
      </c>
      <c r="N3286" t="s">
        <v>1841</v>
      </c>
      <c r="O3286" t="s">
        <v>1842</v>
      </c>
      <c r="P3286" s="10">
        <f t="shared" si="102"/>
        <v>42380.884872685187</v>
      </c>
      <c r="Q3286" s="10">
        <f t="shared" si="103"/>
        <v>42398.249305555553</v>
      </c>
    </row>
    <row r="3287" spans="1:17" x14ac:dyDescent="0.3">
      <c r="A3287" s="7">
        <v>3285</v>
      </c>
      <c r="B3287" s="3">
        <v>4999</v>
      </c>
      <c r="C3287" s="5">
        <v>5604</v>
      </c>
      <c r="D3287" t="s">
        <v>1752</v>
      </c>
      <c r="E3287" t="s">
        <v>1757</v>
      </c>
      <c r="F3287">
        <v>1488258000</v>
      </c>
      <c r="G3287">
        <v>1485556626</v>
      </c>
      <c r="H3287" t="b">
        <v>0</v>
      </c>
      <c r="I3287">
        <v>81</v>
      </c>
      <c r="J3287" t="b">
        <v>1</v>
      </c>
      <c r="K3287" t="s">
        <v>1802</v>
      </c>
      <c r="L3287">
        <f>ROUND(C3287/B3287*100,0)</f>
        <v>112</v>
      </c>
      <c r="M3287">
        <f>IFERROR(ROUND(C3287/I3287,2),0)</f>
        <v>69.19</v>
      </c>
      <c r="N3287" t="s">
        <v>1841</v>
      </c>
      <c r="O3287" t="s">
        <v>1842</v>
      </c>
      <c r="P3287" s="10">
        <f t="shared" si="102"/>
        <v>42762.942430555559</v>
      </c>
      <c r="Q3287" s="10">
        <f t="shared" si="103"/>
        <v>42794.208333333328</v>
      </c>
    </row>
    <row r="3288" spans="1:17" x14ac:dyDescent="0.3">
      <c r="A3288" s="7">
        <v>3286</v>
      </c>
      <c r="B3288" s="3">
        <v>15000</v>
      </c>
      <c r="C3288" s="5">
        <v>15265</v>
      </c>
      <c r="D3288" t="s">
        <v>1752</v>
      </c>
      <c r="E3288" t="s">
        <v>1757</v>
      </c>
      <c r="F3288">
        <v>1471291782</v>
      </c>
      <c r="G3288">
        <v>1468699782</v>
      </c>
      <c r="H3288" t="b">
        <v>0</v>
      </c>
      <c r="I3288">
        <v>122</v>
      </c>
      <c r="J3288" t="b">
        <v>1</v>
      </c>
      <c r="K3288" t="s">
        <v>1802</v>
      </c>
      <c r="L3288">
        <f>ROUND(C3288/B3288*100,0)</f>
        <v>102</v>
      </c>
      <c r="M3288">
        <f>IFERROR(ROUND(C3288/I3288,2),0)</f>
        <v>125.12</v>
      </c>
      <c r="N3288" t="s">
        <v>1841</v>
      </c>
      <c r="O3288" t="s">
        <v>1842</v>
      </c>
      <c r="P3288" s="10">
        <f t="shared" si="102"/>
        <v>42567.840069444443</v>
      </c>
      <c r="Q3288" s="10">
        <f t="shared" si="103"/>
        <v>42597.840069444443</v>
      </c>
    </row>
    <row r="3289" spans="1:17" x14ac:dyDescent="0.3">
      <c r="A3289" s="7">
        <v>3287</v>
      </c>
      <c r="B3289" s="3">
        <v>2500</v>
      </c>
      <c r="C3289" s="5">
        <v>2500</v>
      </c>
      <c r="D3289" t="s">
        <v>1752</v>
      </c>
      <c r="E3289" t="s">
        <v>1762</v>
      </c>
      <c r="F3289">
        <v>1448733628</v>
      </c>
      <c r="G3289">
        <v>1446573628</v>
      </c>
      <c r="H3289" t="b">
        <v>0</v>
      </c>
      <c r="I3289">
        <v>34</v>
      </c>
      <c r="J3289" t="b">
        <v>1</v>
      </c>
      <c r="K3289" t="s">
        <v>1802</v>
      </c>
      <c r="L3289">
        <f>ROUND(C3289/B3289*100,0)</f>
        <v>100</v>
      </c>
      <c r="M3289">
        <f>IFERROR(ROUND(C3289/I3289,2),0)</f>
        <v>73.53</v>
      </c>
      <c r="N3289" t="s">
        <v>1841</v>
      </c>
      <c r="O3289" t="s">
        <v>1842</v>
      </c>
      <c r="P3289" s="10">
        <f t="shared" si="102"/>
        <v>42311.750324074077</v>
      </c>
      <c r="Q3289" s="10">
        <f t="shared" si="103"/>
        <v>42336.750324074077</v>
      </c>
    </row>
    <row r="3290" spans="1:17" x14ac:dyDescent="0.3">
      <c r="A3290" s="7">
        <v>3288</v>
      </c>
      <c r="B3290" s="3">
        <v>10000</v>
      </c>
      <c r="C3290" s="5">
        <v>10026.49</v>
      </c>
      <c r="D3290" t="s">
        <v>1752</v>
      </c>
      <c r="E3290" t="s">
        <v>1758</v>
      </c>
      <c r="F3290">
        <v>1466463600</v>
      </c>
      <c r="G3290">
        <v>1463337315</v>
      </c>
      <c r="H3290" t="b">
        <v>0</v>
      </c>
      <c r="I3290">
        <v>207</v>
      </c>
      <c r="J3290" t="b">
        <v>1</v>
      </c>
      <c r="K3290" t="s">
        <v>1802</v>
      </c>
      <c r="L3290">
        <f>ROUND(C3290/B3290*100,0)</f>
        <v>100</v>
      </c>
      <c r="M3290">
        <f>IFERROR(ROUND(C3290/I3290,2),0)</f>
        <v>48.44</v>
      </c>
      <c r="N3290" t="s">
        <v>1841</v>
      </c>
      <c r="O3290" t="s">
        <v>1842</v>
      </c>
      <c r="P3290" s="10">
        <f t="shared" si="102"/>
        <v>42505.774479166663</v>
      </c>
      <c r="Q3290" s="10">
        <f t="shared" si="103"/>
        <v>42541.958333333328</v>
      </c>
    </row>
    <row r="3291" spans="1:17" x14ac:dyDescent="0.3">
      <c r="A3291" s="7">
        <v>3289</v>
      </c>
      <c r="B3291" s="3">
        <v>500</v>
      </c>
      <c r="C3291" s="5">
        <v>665.21</v>
      </c>
      <c r="D3291" t="s">
        <v>1752</v>
      </c>
      <c r="E3291" t="s">
        <v>1758</v>
      </c>
      <c r="F3291">
        <v>1487580602</v>
      </c>
      <c r="G3291">
        <v>1485161402</v>
      </c>
      <c r="H3291" t="b">
        <v>0</v>
      </c>
      <c r="I3291">
        <v>25</v>
      </c>
      <c r="J3291" t="b">
        <v>1</v>
      </c>
      <c r="K3291" t="s">
        <v>1802</v>
      </c>
      <c r="L3291">
        <f>ROUND(C3291/B3291*100,0)</f>
        <v>133</v>
      </c>
      <c r="M3291">
        <f>IFERROR(ROUND(C3291/I3291,2),0)</f>
        <v>26.61</v>
      </c>
      <c r="N3291" t="s">
        <v>1841</v>
      </c>
      <c r="O3291" t="s">
        <v>1842</v>
      </c>
      <c r="P3291" s="10">
        <f t="shared" si="102"/>
        <v>42758.368078703701</v>
      </c>
      <c r="Q3291" s="10">
        <f t="shared" si="103"/>
        <v>42786.368078703701</v>
      </c>
    </row>
    <row r="3292" spans="1:17" x14ac:dyDescent="0.3">
      <c r="A3292" s="7">
        <v>3290</v>
      </c>
      <c r="B3292" s="3">
        <v>2000</v>
      </c>
      <c r="C3292" s="5">
        <v>2424</v>
      </c>
      <c r="D3292" t="s">
        <v>1752</v>
      </c>
      <c r="E3292" t="s">
        <v>1758</v>
      </c>
      <c r="F3292">
        <v>1489234891</v>
      </c>
      <c r="G3292">
        <v>1486642891</v>
      </c>
      <c r="H3292" t="b">
        <v>0</v>
      </c>
      <c r="I3292">
        <v>72</v>
      </c>
      <c r="J3292" t="b">
        <v>1</v>
      </c>
      <c r="K3292" t="s">
        <v>1802</v>
      </c>
      <c r="L3292">
        <f>ROUND(C3292/B3292*100,0)</f>
        <v>121</v>
      </c>
      <c r="M3292">
        <f>IFERROR(ROUND(C3292/I3292,2),0)</f>
        <v>33.67</v>
      </c>
      <c r="N3292" t="s">
        <v>1841</v>
      </c>
      <c r="O3292" t="s">
        <v>1842</v>
      </c>
      <c r="P3292" s="10">
        <f t="shared" si="102"/>
        <v>42775.51494212963</v>
      </c>
      <c r="Q3292" s="10">
        <f t="shared" si="103"/>
        <v>42805.51494212963</v>
      </c>
    </row>
    <row r="3293" spans="1:17" x14ac:dyDescent="0.3">
      <c r="A3293" s="7">
        <v>3291</v>
      </c>
      <c r="B3293" s="3">
        <v>500</v>
      </c>
      <c r="C3293" s="5">
        <v>570</v>
      </c>
      <c r="D3293" t="s">
        <v>1752</v>
      </c>
      <c r="E3293" t="s">
        <v>1757</v>
      </c>
      <c r="F3293">
        <v>1442462340</v>
      </c>
      <c r="G3293">
        <v>1439743900</v>
      </c>
      <c r="H3293" t="b">
        <v>0</v>
      </c>
      <c r="I3293">
        <v>14</v>
      </c>
      <c r="J3293" t="b">
        <v>1</v>
      </c>
      <c r="K3293" t="s">
        <v>1802</v>
      </c>
      <c r="L3293">
        <f>ROUND(C3293/B3293*100,0)</f>
        <v>114</v>
      </c>
      <c r="M3293">
        <f>IFERROR(ROUND(C3293/I3293,2),0)</f>
        <v>40.71</v>
      </c>
      <c r="N3293" t="s">
        <v>1841</v>
      </c>
      <c r="O3293" t="s">
        <v>1842</v>
      </c>
      <c r="P3293" s="10">
        <f t="shared" si="102"/>
        <v>42232.702546296292</v>
      </c>
      <c r="Q3293" s="10">
        <f t="shared" si="103"/>
        <v>42264.165972222225</v>
      </c>
    </row>
    <row r="3294" spans="1:17" x14ac:dyDescent="0.3">
      <c r="A3294" s="7">
        <v>3292</v>
      </c>
      <c r="B3294" s="3">
        <v>101</v>
      </c>
      <c r="C3294" s="5">
        <v>289</v>
      </c>
      <c r="D3294" t="s">
        <v>1752</v>
      </c>
      <c r="E3294" t="s">
        <v>1758</v>
      </c>
      <c r="F3294">
        <v>1449257348</v>
      </c>
      <c r="G3294">
        <v>1444069748</v>
      </c>
      <c r="H3294" t="b">
        <v>0</v>
      </c>
      <c r="I3294">
        <v>15</v>
      </c>
      <c r="J3294" t="b">
        <v>1</v>
      </c>
      <c r="K3294" t="s">
        <v>1802</v>
      </c>
      <c r="L3294">
        <f>ROUND(C3294/B3294*100,0)</f>
        <v>286</v>
      </c>
      <c r="M3294">
        <f>IFERROR(ROUND(C3294/I3294,2),0)</f>
        <v>19.27</v>
      </c>
      <c r="N3294" t="s">
        <v>1841</v>
      </c>
      <c r="O3294" t="s">
        <v>1842</v>
      </c>
      <c r="P3294" s="10">
        <f t="shared" si="102"/>
        <v>42282.770231481481</v>
      </c>
      <c r="Q3294" s="10">
        <f t="shared" si="103"/>
        <v>42342.811898148153</v>
      </c>
    </row>
    <row r="3295" spans="1:17" x14ac:dyDescent="0.3">
      <c r="A3295" s="7">
        <v>3293</v>
      </c>
      <c r="B3295" s="3">
        <v>4500</v>
      </c>
      <c r="C3295" s="5">
        <v>7670</v>
      </c>
      <c r="D3295" t="s">
        <v>1752</v>
      </c>
      <c r="E3295" t="s">
        <v>1761</v>
      </c>
      <c r="F3295">
        <v>1488622352</v>
      </c>
      <c r="G3295">
        <v>1486030352</v>
      </c>
      <c r="H3295" t="b">
        <v>0</v>
      </c>
      <c r="I3295">
        <v>91</v>
      </c>
      <c r="J3295" t="b">
        <v>1</v>
      </c>
      <c r="K3295" t="s">
        <v>1802</v>
      </c>
      <c r="L3295">
        <f>ROUND(C3295/B3295*100,0)</f>
        <v>170</v>
      </c>
      <c r="M3295">
        <f>IFERROR(ROUND(C3295/I3295,2),0)</f>
        <v>84.29</v>
      </c>
      <c r="N3295" t="s">
        <v>1841</v>
      </c>
      <c r="O3295" t="s">
        <v>1842</v>
      </c>
      <c r="P3295" s="10">
        <f t="shared" si="102"/>
        <v>42768.425370370373</v>
      </c>
      <c r="Q3295" s="10">
        <f t="shared" si="103"/>
        <v>42798.425370370373</v>
      </c>
    </row>
    <row r="3296" spans="1:17" x14ac:dyDescent="0.3">
      <c r="A3296" s="7">
        <v>3294</v>
      </c>
      <c r="B3296" s="3">
        <v>600</v>
      </c>
      <c r="C3296" s="5">
        <v>710</v>
      </c>
      <c r="D3296" t="s">
        <v>1752</v>
      </c>
      <c r="E3296" t="s">
        <v>1758</v>
      </c>
      <c r="F3296">
        <v>1434459554</v>
      </c>
      <c r="G3296">
        <v>1431867554</v>
      </c>
      <c r="H3296" t="b">
        <v>0</v>
      </c>
      <c r="I3296">
        <v>24</v>
      </c>
      <c r="J3296" t="b">
        <v>1</v>
      </c>
      <c r="K3296" t="s">
        <v>1802</v>
      </c>
      <c r="L3296">
        <f>ROUND(C3296/B3296*100,0)</f>
        <v>118</v>
      </c>
      <c r="M3296">
        <f>IFERROR(ROUND(C3296/I3296,2),0)</f>
        <v>29.58</v>
      </c>
      <c r="N3296" t="s">
        <v>1841</v>
      </c>
      <c r="O3296" t="s">
        <v>1842</v>
      </c>
      <c r="P3296" s="10">
        <f t="shared" si="102"/>
        <v>42141.541134259256</v>
      </c>
      <c r="Q3296" s="10">
        <f t="shared" si="103"/>
        <v>42171.541134259256</v>
      </c>
    </row>
    <row r="3297" spans="1:17" x14ac:dyDescent="0.3">
      <c r="A3297" s="7">
        <v>3295</v>
      </c>
      <c r="B3297" s="3">
        <v>700</v>
      </c>
      <c r="C3297" s="5">
        <v>720.01</v>
      </c>
      <c r="D3297" t="s">
        <v>1752</v>
      </c>
      <c r="E3297" t="s">
        <v>1758</v>
      </c>
      <c r="F3297">
        <v>1474886229</v>
      </c>
      <c r="G3297">
        <v>1472294229</v>
      </c>
      <c r="H3297" t="b">
        <v>0</v>
      </c>
      <c r="I3297">
        <v>27</v>
      </c>
      <c r="J3297" t="b">
        <v>1</v>
      </c>
      <c r="K3297" t="s">
        <v>1802</v>
      </c>
      <c r="L3297">
        <f>ROUND(C3297/B3297*100,0)</f>
        <v>103</v>
      </c>
      <c r="M3297">
        <f>IFERROR(ROUND(C3297/I3297,2),0)</f>
        <v>26.67</v>
      </c>
      <c r="N3297" t="s">
        <v>1841</v>
      </c>
      <c r="O3297" t="s">
        <v>1842</v>
      </c>
      <c r="P3297" s="10">
        <f t="shared" si="102"/>
        <v>42609.442465277782</v>
      </c>
      <c r="Q3297" s="10">
        <f t="shared" si="103"/>
        <v>42639.442465277782</v>
      </c>
    </row>
    <row r="3298" spans="1:17" x14ac:dyDescent="0.3">
      <c r="A3298" s="7">
        <v>3296</v>
      </c>
      <c r="B3298" s="3">
        <v>1500</v>
      </c>
      <c r="C3298" s="5">
        <v>2161</v>
      </c>
      <c r="D3298" t="s">
        <v>1752</v>
      </c>
      <c r="E3298" t="s">
        <v>1758</v>
      </c>
      <c r="F3298">
        <v>1448229600</v>
      </c>
      <c r="G3298">
        <v>1446401372</v>
      </c>
      <c r="H3298" t="b">
        <v>0</v>
      </c>
      <c r="I3298">
        <v>47</v>
      </c>
      <c r="J3298" t="b">
        <v>1</v>
      </c>
      <c r="K3298" t="s">
        <v>1802</v>
      </c>
      <c r="L3298">
        <f>ROUND(C3298/B3298*100,0)</f>
        <v>144</v>
      </c>
      <c r="M3298">
        <f>IFERROR(ROUND(C3298/I3298,2),0)</f>
        <v>45.98</v>
      </c>
      <c r="N3298" t="s">
        <v>1841</v>
      </c>
      <c r="O3298" t="s">
        <v>1842</v>
      </c>
      <c r="P3298" s="10">
        <f t="shared" si="102"/>
        <v>42309.756620370375</v>
      </c>
      <c r="Q3298" s="10">
        <f t="shared" si="103"/>
        <v>42330.916666666672</v>
      </c>
    </row>
    <row r="3299" spans="1:17" x14ac:dyDescent="0.3">
      <c r="A3299" s="7">
        <v>3297</v>
      </c>
      <c r="B3299" s="3">
        <v>5500</v>
      </c>
      <c r="C3299" s="5">
        <v>5504</v>
      </c>
      <c r="D3299" t="s">
        <v>1752</v>
      </c>
      <c r="E3299" t="s">
        <v>1758</v>
      </c>
      <c r="F3299">
        <v>1438037940</v>
      </c>
      <c r="G3299">
        <v>1436380256</v>
      </c>
      <c r="H3299" t="b">
        <v>0</v>
      </c>
      <c r="I3299">
        <v>44</v>
      </c>
      <c r="J3299" t="b">
        <v>1</v>
      </c>
      <c r="K3299" t="s">
        <v>1802</v>
      </c>
      <c r="L3299">
        <f>ROUND(C3299/B3299*100,0)</f>
        <v>100</v>
      </c>
      <c r="M3299">
        <f>IFERROR(ROUND(C3299/I3299,2),0)</f>
        <v>125.09</v>
      </c>
      <c r="N3299" t="s">
        <v>1841</v>
      </c>
      <c r="O3299" t="s">
        <v>1842</v>
      </c>
      <c r="P3299" s="10">
        <f t="shared" si="102"/>
        <v>42193.771481481483</v>
      </c>
      <c r="Q3299" s="10">
        <f t="shared" si="103"/>
        <v>42212.957638888889</v>
      </c>
    </row>
    <row r="3300" spans="1:17" x14ac:dyDescent="0.3">
      <c r="A3300" s="7">
        <v>3298</v>
      </c>
      <c r="B3300" s="3">
        <v>10000</v>
      </c>
      <c r="C3300" s="5">
        <v>10173</v>
      </c>
      <c r="D3300" t="s">
        <v>1752</v>
      </c>
      <c r="E3300" t="s">
        <v>1757</v>
      </c>
      <c r="F3300">
        <v>1442102400</v>
      </c>
      <c r="G3300">
        <v>1440370768</v>
      </c>
      <c r="H3300" t="b">
        <v>0</v>
      </c>
      <c r="I3300">
        <v>72</v>
      </c>
      <c r="J3300" t="b">
        <v>1</v>
      </c>
      <c r="K3300" t="s">
        <v>1802</v>
      </c>
      <c r="L3300">
        <f>ROUND(C3300/B3300*100,0)</f>
        <v>102</v>
      </c>
      <c r="M3300">
        <f>IFERROR(ROUND(C3300/I3300,2),0)</f>
        <v>141.29</v>
      </c>
      <c r="N3300" t="s">
        <v>1841</v>
      </c>
      <c r="O3300" t="s">
        <v>1842</v>
      </c>
      <c r="P3300" s="10">
        <f t="shared" si="102"/>
        <v>42239.957962962959</v>
      </c>
      <c r="Q3300" s="10">
        <f t="shared" si="103"/>
        <v>42260</v>
      </c>
    </row>
    <row r="3301" spans="1:17" x14ac:dyDescent="0.3">
      <c r="A3301" s="7">
        <v>3299</v>
      </c>
      <c r="B3301" s="3">
        <v>3000</v>
      </c>
      <c r="C3301" s="5">
        <v>3486</v>
      </c>
      <c r="D3301" t="s">
        <v>1752</v>
      </c>
      <c r="E3301" t="s">
        <v>1757</v>
      </c>
      <c r="F3301">
        <v>1444860063</v>
      </c>
      <c r="G3301">
        <v>1442268063</v>
      </c>
      <c r="H3301" t="b">
        <v>0</v>
      </c>
      <c r="I3301">
        <v>63</v>
      </c>
      <c r="J3301" t="b">
        <v>1</v>
      </c>
      <c r="K3301" t="s">
        <v>1802</v>
      </c>
      <c r="L3301">
        <f>ROUND(C3301/B3301*100,0)</f>
        <v>116</v>
      </c>
      <c r="M3301">
        <f>IFERROR(ROUND(C3301/I3301,2),0)</f>
        <v>55.33</v>
      </c>
      <c r="N3301" t="s">
        <v>1841</v>
      </c>
      <c r="O3301" t="s">
        <v>1842</v>
      </c>
      <c r="P3301" s="10">
        <f t="shared" si="102"/>
        <v>42261.917395833334</v>
      </c>
      <c r="Q3301" s="10">
        <f t="shared" si="103"/>
        <v>42291.917395833334</v>
      </c>
    </row>
    <row r="3302" spans="1:17" x14ac:dyDescent="0.3">
      <c r="A3302" s="7">
        <v>3300</v>
      </c>
      <c r="B3302" s="3">
        <v>3000</v>
      </c>
      <c r="C3302" s="5">
        <v>4085</v>
      </c>
      <c r="D3302" t="s">
        <v>1752</v>
      </c>
      <c r="E3302" t="s">
        <v>1757</v>
      </c>
      <c r="F3302">
        <v>1430329862</v>
      </c>
      <c r="G3302">
        <v>1428515462</v>
      </c>
      <c r="H3302" t="b">
        <v>0</v>
      </c>
      <c r="I3302">
        <v>88</v>
      </c>
      <c r="J3302" t="b">
        <v>1</v>
      </c>
      <c r="K3302" t="s">
        <v>1802</v>
      </c>
      <c r="L3302">
        <f>ROUND(C3302/B3302*100,0)</f>
        <v>136</v>
      </c>
      <c r="M3302">
        <f>IFERROR(ROUND(C3302/I3302,2),0)</f>
        <v>46.42</v>
      </c>
      <c r="N3302" t="s">
        <v>1841</v>
      </c>
      <c r="O3302" t="s">
        <v>1842</v>
      </c>
      <c r="P3302" s="10">
        <f t="shared" si="102"/>
        <v>42102.743773148148</v>
      </c>
      <c r="Q3302" s="10">
        <f t="shared" si="103"/>
        <v>42123.743773148148</v>
      </c>
    </row>
    <row r="3303" spans="1:17" x14ac:dyDescent="0.3">
      <c r="A3303" s="7">
        <v>3301</v>
      </c>
      <c r="B3303" s="3">
        <v>3000</v>
      </c>
      <c r="C3303" s="5">
        <v>4004</v>
      </c>
      <c r="D3303" t="s">
        <v>1752</v>
      </c>
      <c r="E3303" t="s">
        <v>1757</v>
      </c>
      <c r="F3303">
        <v>1470034740</v>
      </c>
      <c r="G3303">
        <v>1466185176</v>
      </c>
      <c r="H3303" t="b">
        <v>0</v>
      </c>
      <c r="I3303">
        <v>70</v>
      </c>
      <c r="J3303" t="b">
        <v>1</v>
      </c>
      <c r="K3303" t="s">
        <v>1802</v>
      </c>
      <c r="L3303">
        <f>ROUND(C3303/B3303*100,0)</f>
        <v>133</v>
      </c>
      <c r="M3303">
        <f>IFERROR(ROUND(C3303/I3303,2),0)</f>
        <v>57.2</v>
      </c>
      <c r="N3303" t="s">
        <v>1841</v>
      </c>
      <c r="O3303" t="s">
        <v>1842</v>
      </c>
      <c r="P3303" s="10">
        <f t="shared" si="102"/>
        <v>42538.73583333334</v>
      </c>
      <c r="Q3303" s="10">
        <f t="shared" si="103"/>
        <v>42583.290972222225</v>
      </c>
    </row>
    <row r="3304" spans="1:17" x14ac:dyDescent="0.3">
      <c r="A3304" s="7">
        <v>3302</v>
      </c>
      <c r="B3304" s="3">
        <v>8400</v>
      </c>
      <c r="C3304" s="5">
        <v>8685</v>
      </c>
      <c r="D3304" t="s">
        <v>1752</v>
      </c>
      <c r="E3304" t="s">
        <v>1760</v>
      </c>
      <c r="F3304">
        <v>1481099176</v>
      </c>
      <c r="G3304">
        <v>1478507176</v>
      </c>
      <c r="H3304" t="b">
        <v>0</v>
      </c>
      <c r="I3304">
        <v>50</v>
      </c>
      <c r="J3304" t="b">
        <v>1</v>
      </c>
      <c r="K3304" t="s">
        <v>1802</v>
      </c>
      <c r="L3304">
        <f>ROUND(C3304/B3304*100,0)</f>
        <v>103</v>
      </c>
      <c r="M3304">
        <f>IFERROR(ROUND(C3304/I3304,2),0)</f>
        <v>173.7</v>
      </c>
      <c r="N3304" t="s">
        <v>1841</v>
      </c>
      <c r="O3304" t="s">
        <v>1842</v>
      </c>
      <c r="P3304" s="10">
        <f t="shared" si="102"/>
        <v>42681.35157407407</v>
      </c>
      <c r="Q3304" s="10">
        <f t="shared" si="103"/>
        <v>42711.35157407407</v>
      </c>
    </row>
    <row r="3305" spans="1:17" x14ac:dyDescent="0.3">
      <c r="A3305" s="7">
        <v>3303</v>
      </c>
      <c r="B3305" s="3">
        <v>1800</v>
      </c>
      <c r="C3305" s="5">
        <v>2086</v>
      </c>
      <c r="D3305" t="s">
        <v>1752</v>
      </c>
      <c r="E3305" t="s">
        <v>1757</v>
      </c>
      <c r="F3305">
        <v>1427553484</v>
      </c>
      <c r="G3305">
        <v>1424533084</v>
      </c>
      <c r="H3305" t="b">
        <v>0</v>
      </c>
      <c r="I3305">
        <v>35</v>
      </c>
      <c r="J3305" t="b">
        <v>1</v>
      </c>
      <c r="K3305" t="s">
        <v>1802</v>
      </c>
      <c r="L3305">
        <f>ROUND(C3305/B3305*100,0)</f>
        <v>116</v>
      </c>
      <c r="M3305">
        <f>IFERROR(ROUND(C3305/I3305,2),0)</f>
        <v>59.6</v>
      </c>
      <c r="N3305" t="s">
        <v>1841</v>
      </c>
      <c r="O3305" t="s">
        <v>1842</v>
      </c>
      <c r="P3305" s="10">
        <f t="shared" si="102"/>
        <v>42056.65143518518</v>
      </c>
      <c r="Q3305" s="10">
        <f t="shared" si="103"/>
        <v>42091.609768518523</v>
      </c>
    </row>
    <row r="3306" spans="1:17" x14ac:dyDescent="0.3">
      <c r="A3306" s="7">
        <v>3304</v>
      </c>
      <c r="B3306" s="3">
        <v>15000</v>
      </c>
      <c r="C3306" s="5">
        <v>15677.5</v>
      </c>
      <c r="D3306" t="s">
        <v>1752</v>
      </c>
      <c r="E3306" t="s">
        <v>1757</v>
      </c>
      <c r="F3306">
        <v>1482418752</v>
      </c>
      <c r="G3306">
        <v>1479826752</v>
      </c>
      <c r="H3306" t="b">
        <v>0</v>
      </c>
      <c r="I3306">
        <v>175</v>
      </c>
      <c r="J3306" t="b">
        <v>1</v>
      </c>
      <c r="K3306" t="s">
        <v>1802</v>
      </c>
      <c r="L3306">
        <f>ROUND(C3306/B3306*100,0)</f>
        <v>105</v>
      </c>
      <c r="M3306">
        <f>IFERROR(ROUND(C3306/I3306,2),0)</f>
        <v>89.59</v>
      </c>
      <c r="N3306" t="s">
        <v>1841</v>
      </c>
      <c r="O3306" t="s">
        <v>1842</v>
      </c>
      <c r="P3306" s="10">
        <f t="shared" si="102"/>
        <v>42696.624444444446</v>
      </c>
      <c r="Q3306" s="10">
        <f t="shared" si="103"/>
        <v>42726.624444444446</v>
      </c>
    </row>
    <row r="3307" spans="1:17" x14ac:dyDescent="0.3">
      <c r="A3307" s="7">
        <v>3305</v>
      </c>
      <c r="B3307" s="3">
        <v>4000</v>
      </c>
      <c r="C3307" s="5">
        <v>4081</v>
      </c>
      <c r="D3307" t="s">
        <v>1752</v>
      </c>
      <c r="E3307" t="s">
        <v>1757</v>
      </c>
      <c r="F3307">
        <v>1438374748</v>
      </c>
      <c r="G3307">
        <v>1435782748</v>
      </c>
      <c r="H3307" t="b">
        <v>0</v>
      </c>
      <c r="I3307">
        <v>20</v>
      </c>
      <c r="J3307" t="b">
        <v>1</v>
      </c>
      <c r="K3307" t="s">
        <v>1802</v>
      </c>
      <c r="L3307">
        <f>ROUND(C3307/B3307*100,0)</f>
        <v>102</v>
      </c>
      <c r="M3307">
        <f>IFERROR(ROUND(C3307/I3307,2),0)</f>
        <v>204.05</v>
      </c>
      <c r="N3307" t="s">
        <v>1841</v>
      </c>
      <c r="O3307" t="s">
        <v>1842</v>
      </c>
      <c r="P3307" s="10">
        <f t="shared" si="102"/>
        <v>42186.855879629627</v>
      </c>
      <c r="Q3307" s="10">
        <f t="shared" si="103"/>
        <v>42216.855879629627</v>
      </c>
    </row>
    <row r="3308" spans="1:17" x14ac:dyDescent="0.3">
      <c r="A3308" s="7">
        <v>3306</v>
      </c>
      <c r="B3308" s="3">
        <v>1500</v>
      </c>
      <c r="C3308" s="5">
        <v>2630</v>
      </c>
      <c r="D3308" t="s">
        <v>1752</v>
      </c>
      <c r="E3308" t="s">
        <v>1757</v>
      </c>
      <c r="F3308">
        <v>1465527600</v>
      </c>
      <c r="G3308">
        <v>1462252542</v>
      </c>
      <c r="H3308" t="b">
        <v>0</v>
      </c>
      <c r="I3308">
        <v>54</v>
      </c>
      <c r="J3308" t="b">
        <v>1</v>
      </c>
      <c r="K3308" t="s">
        <v>1802</v>
      </c>
      <c r="L3308">
        <f>ROUND(C3308/B3308*100,0)</f>
        <v>175</v>
      </c>
      <c r="M3308">
        <f>IFERROR(ROUND(C3308/I3308,2),0)</f>
        <v>48.7</v>
      </c>
      <c r="N3308" t="s">
        <v>1841</v>
      </c>
      <c r="O3308" t="s">
        <v>1842</v>
      </c>
      <c r="P3308" s="10">
        <f t="shared" si="102"/>
        <v>42493.219236111108</v>
      </c>
      <c r="Q3308" s="10">
        <f t="shared" si="103"/>
        <v>42531.125</v>
      </c>
    </row>
    <row r="3309" spans="1:17" x14ac:dyDescent="0.3">
      <c r="A3309" s="7">
        <v>3307</v>
      </c>
      <c r="B3309" s="3">
        <v>1000</v>
      </c>
      <c r="C3309" s="5">
        <v>1066.8</v>
      </c>
      <c r="D3309" t="s">
        <v>1752</v>
      </c>
      <c r="E3309" t="s">
        <v>1757</v>
      </c>
      <c r="F3309">
        <v>1463275339</v>
      </c>
      <c r="G3309">
        <v>1460683339</v>
      </c>
      <c r="H3309" t="b">
        <v>0</v>
      </c>
      <c r="I3309">
        <v>20</v>
      </c>
      <c r="J3309" t="b">
        <v>1</v>
      </c>
      <c r="K3309" t="s">
        <v>1802</v>
      </c>
      <c r="L3309">
        <f>ROUND(C3309/B3309*100,0)</f>
        <v>107</v>
      </c>
      <c r="M3309">
        <f>IFERROR(ROUND(C3309/I3309,2),0)</f>
        <v>53.34</v>
      </c>
      <c r="N3309" t="s">
        <v>1841</v>
      </c>
      <c r="O3309" t="s">
        <v>1842</v>
      </c>
      <c r="P3309" s="10">
        <f t="shared" si="102"/>
        <v>42475.057164351849</v>
      </c>
      <c r="Q3309" s="10">
        <f t="shared" si="103"/>
        <v>42505.057164351849</v>
      </c>
    </row>
    <row r="3310" spans="1:17" x14ac:dyDescent="0.3">
      <c r="A3310" s="7">
        <v>3308</v>
      </c>
      <c r="B3310" s="3">
        <v>3500</v>
      </c>
      <c r="C3310" s="5">
        <v>4280</v>
      </c>
      <c r="D3310" t="s">
        <v>1752</v>
      </c>
      <c r="E3310" t="s">
        <v>1757</v>
      </c>
      <c r="F3310">
        <v>1460581365</v>
      </c>
      <c r="G3310">
        <v>1458766965</v>
      </c>
      <c r="H3310" t="b">
        <v>0</v>
      </c>
      <c r="I3310">
        <v>57</v>
      </c>
      <c r="J3310" t="b">
        <v>1</v>
      </c>
      <c r="K3310" t="s">
        <v>1802</v>
      </c>
      <c r="L3310">
        <f>ROUND(C3310/B3310*100,0)</f>
        <v>122</v>
      </c>
      <c r="M3310">
        <f>IFERROR(ROUND(C3310/I3310,2),0)</f>
        <v>75.09</v>
      </c>
      <c r="N3310" t="s">
        <v>1841</v>
      </c>
      <c r="O3310" t="s">
        <v>1842</v>
      </c>
      <c r="P3310" s="10">
        <f t="shared" si="102"/>
        <v>42452.876909722225</v>
      </c>
      <c r="Q3310" s="10">
        <f t="shared" si="103"/>
        <v>42473.876909722225</v>
      </c>
    </row>
    <row r="3311" spans="1:17" x14ac:dyDescent="0.3">
      <c r="A3311" s="7">
        <v>3309</v>
      </c>
      <c r="B3311" s="3">
        <v>350</v>
      </c>
      <c r="C3311" s="5">
        <v>558</v>
      </c>
      <c r="D3311" t="s">
        <v>1752</v>
      </c>
      <c r="E3311" t="s">
        <v>1758</v>
      </c>
      <c r="F3311">
        <v>1476632178</v>
      </c>
      <c r="G3311">
        <v>1473953778</v>
      </c>
      <c r="H3311" t="b">
        <v>0</v>
      </c>
      <c r="I3311">
        <v>31</v>
      </c>
      <c r="J3311" t="b">
        <v>1</v>
      </c>
      <c r="K3311" t="s">
        <v>1802</v>
      </c>
      <c r="L3311">
        <f>ROUND(C3311/B3311*100,0)</f>
        <v>159</v>
      </c>
      <c r="M3311">
        <f>IFERROR(ROUND(C3311/I3311,2),0)</f>
        <v>18</v>
      </c>
      <c r="N3311" t="s">
        <v>1841</v>
      </c>
      <c r="O3311" t="s">
        <v>1842</v>
      </c>
      <c r="P3311" s="10">
        <f t="shared" si="102"/>
        <v>42628.650208333333</v>
      </c>
      <c r="Q3311" s="10">
        <f t="shared" si="103"/>
        <v>42659.650208333333</v>
      </c>
    </row>
    <row r="3312" spans="1:17" x14ac:dyDescent="0.3">
      <c r="A3312" s="7">
        <v>3310</v>
      </c>
      <c r="B3312" s="3">
        <v>6500</v>
      </c>
      <c r="C3312" s="5">
        <v>6505</v>
      </c>
      <c r="D3312" t="s">
        <v>1752</v>
      </c>
      <c r="E3312" t="s">
        <v>1757</v>
      </c>
      <c r="F3312">
        <v>1444169825</v>
      </c>
      <c r="G3312">
        <v>1441577825</v>
      </c>
      <c r="H3312" t="b">
        <v>0</v>
      </c>
      <c r="I3312">
        <v>31</v>
      </c>
      <c r="J3312" t="b">
        <v>1</v>
      </c>
      <c r="K3312" t="s">
        <v>1802</v>
      </c>
      <c r="L3312">
        <f>ROUND(C3312/B3312*100,0)</f>
        <v>100</v>
      </c>
      <c r="M3312">
        <f>IFERROR(ROUND(C3312/I3312,2),0)</f>
        <v>209.84</v>
      </c>
      <c r="N3312" t="s">
        <v>1841</v>
      </c>
      <c r="O3312" t="s">
        <v>1842</v>
      </c>
      <c r="P3312" s="10">
        <f t="shared" si="102"/>
        <v>42253.928530092591</v>
      </c>
      <c r="Q3312" s="10">
        <f t="shared" si="103"/>
        <v>42283.928530092591</v>
      </c>
    </row>
    <row r="3313" spans="1:17" x14ac:dyDescent="0.3">
      <c r="A3313" s="7">
        <v>3311</v>
      </c>
      <c r="B3313" s="3">
        <v>2500</v>
      </c>
      <c r="C3313" s="5">
        <v>2746</v>
      </c>
      <c r="D3313" t="s">
        <v>1752</v>
      </c>
      <c r="E3313" t="s">
        <v>1757</v>
      </c>
      <c r="F3313">
        <v>1445065210</v>
      </c>
      <c r="G3313">
        <v>1442473210</v>
      </c>
      <c r="H3313" t="b">
        <v>0</v>
      </c>
      <c r="I3313">
        <v>45</v>
      </c>
      <c r="J3313" t="b">
        <v>1</v>
      </c>
      <c r="K3313" t="s">
        <v>1802</v>
      </c>
      <c r="L3313">
        <f>ROUND(C3313/B3313*100,0)</f>
        <v>110</v>
      </c>
      <c r="M3313">
        <f>IFERROR(ROUND(C3313/I3313,2),0)</f>
        <v>61.02</v>
      </c>
      <c r="N3313" t="s">
        <v>1841</v>
      </c>
      <c r="O3313" t="s">
        <v>1842</v>
      </c>
      <c r="P3313" s="10">
        <f t="shared" si="102"/>
        <v>42264.29178240741</v>
      </c>
      <c r="Q3313" s="10">
        <f t="shared" si="103"/>
        <v>42294.29178240741</v>
      </c>
    </row>
    <row r="3314" spans="1:17" x14ac:dyDescent="0.3">
      <c r="A3314" s="7">
        <v>3312</v>
      </c>
      <c r="B3314" s="3">
        <v>2500</v>
      </c>
      <c r="C3314" s="5">
        <v>2501</v>
      </c>
      <c r="D3314" t="s">
        <v>1752</v>
      </c>
      <c r="E3314" t="s">
        <v>1757</v>
      </c>
      <c r="F3314">
        <v>1478901600</v>
      </c>
      <c r="G3314">
        <v>1477077946</v>
      </c>
      <c r="H3314" t="b">
        <v>0</v>
      </c>
      <c r="I3314">
        <v>41</v>
      </c>
      <c r="J3314" t="b">
        <v>1</v>
      </c>
      <c r="K3314" t="s">
        <v>1802</v>
      </c>
      <c r="L3314">
        <f>ROUND(C3314/B3314*100,0)</f>
        <v>100</v>
      </c>
      <c r="M3314">
        <f>IFERROR(ROUND(C3314/I3314,2),0)</f>
        <v>61</v>
      </c>
      <c r="N3314" t="s">
        <v>1841</v>
      </c>
      <c r="O3314" t="s">
        <v>1842</v>
      </c>
      <c r="P3314" s="10">
        <f t="shared" si="102"/>
        <v>42664.809560185182</v>
      </c>
      <c r="Q3314" s="10">
        <f t="shared" si="103"/>
        <v>42685.916666666672</v>
      </c>
    </row>
    <row r="3315" spans="1:17" x14ac:dyDescent="0.3">
      <c r="A3315" s="7">
        <v>3313</v>
      </c>
      <c r="B3315" s="3">
        <v>2000</v>
      </c>
      <c r="C3315" s="5">
        <v>2321</v>
      </c>
      <c r="D3315" t="s">
        <v>1752</v>
      </c>
      <c r="E3315" t="s">
        <v>1757</v>
      </c>
      <c r="F3315">
        <v>1453856400</v>
      </c>
      <c r="G3315">
        <v>1452664317</v>
      </c>
      <c r="H3315" t="b">
        <v>0</v>
      </c>
      <c r="I3315">
        <v>29</v>
      </c>
      <c r="J3315" t="b">
        <v>1</v>
      </c>
      <c r="K3315" t="s">
        <v>1802</v>
      </c>
      <c r="L3315">
        <f>ROUND(C3315/B3315*100,0)</f>
        <v>116</v>
      </c>
      <c r="M3315">
        <f>IFERROR(ROUND(C3315/I3315,2),0)</f>
        <v>80.03</v>
      </c>
      <c r="N3315" t="s">
        <v>1841</v>
      </c>
      <c r="O3315" t="s">
        <v>1842</v>
      </c>
      <c r="P3315" s="10">
        <f t="shared" si="102"/>
        <v>42382.244409722218</v>
      </c>
      <c r="Q3315" s="10">
        <f t="shared" si="103"/>
        <v>42396.041666666672</v>
      </c>
    </row>
    <row r="3316" spans="1:17" x14ac:dyDescent="0.3">
      <c r="A3316" s="7">
        <v>3314</v>
      </c>
      <c r="B3316" s="3">
        <v>800</v>
      </c>
      <c r="C3316" s="5">
        <v>1686</v>
      </c>
      <c r="D3316" t="s">
        <v>1752</v>
      </c>
      <c r="E3316" t="s">
        <v>1758</v>
      </c>
      <c r="F3316">
        <v>1431115500</v>
      </c>
      <c r="G3316">
        <v>1428733511</v>
      </c>
      <c r="H3316" t="b">
        <v>0</v>
      </c>
      <c r="I3316">
        <v>58</v>
      </c>
      <c r="J3316" t="b">
        <v>1</v>
      </c>
      <c r="K3316" t="s">
        <v>1802</v>
      </c>
      <c r="L3316">
        <f>ROUND(C3316/B3316*100,0)</f>
        <v>211</v>
      </c>
      <c r="M3316">
        <f>IFERROR(ROUND(C3316/I3316,2),0)</f>
        <v>29.07</v>
      </c>
      <c r="N3316" t="s">
        <v>1841</v>
      </c>
      <c r="O3316" t="s">
        <v>1842</v>
      </c>
      <c r="P3316" s="10">
        <f t="shared" si="102"/>
        <v>42105.267488425925</v>
      </c>
      <c r="Q3316" s="10">
        <f t="shared" si="103"/>
        <v>42132.836805555555</v>
      </c>
    </row>
    <row r="3317" spans="1:17" x14ac:dyDescent="0.3">
      <c r="A3317" s="7">
        <v>3315</v>
      </c>
      <c r="B3317" s="3">
        <v>4000</v>
      </c>
      <c r="C3317" s="5">
        <v>4400</v>
      </c>
      <c r="D3317" t="s">
        <v>1752</v>
      </c>
      <c r="E3317" t="s">
        <v>1758</v>
      </c>
      <c r="F3317">
        <v>1462519041</v>
      </c>
      <c r="G3317">
        <v>1459927041</v>
      </c>
      <c r="H3317" t="b">
        <v>0</v>
      </c>
      <c r="I3317">
        <v>89</v>
      </c>
      <c r="J3317" t="b">
        <v>1</v>
      </c>
      <c r="K3317" t="s">
        <v>1802</v>
      </c>
      <c r="L3317">
        <f>ROUND(C3317/B3317*100,0)</f>
        <v>110</v>
      </c>
      <c r="M3317">
        <f>IFERROR(ROUND(C3317/I3317,2),0)</f>
        <v>49.44</v>
      </c>
      <c r="N3317" t="s">
        <v>1841</v>
      </c>
      <c r="O3317" t="s">
        <v>1842</v>
      </c>
      <c r="P3317" s="10">
        <f t="shared" si="102"/>
        <v>42466.303715277783</v>
      </c>
      <c r="Q3317" s="10">
        <f t="shared" si="103"/>
        <v>42496.303715277783</v>
      </c>
    </row>
    <row r="3318" spans="1:17" x14ac:dyDescent="0.3">
      <c r="A3318" s="7">
        <v>3316</v>
      </c>
      <c r="B3318" s="3">
        <v>11737</v>
      </c>
      <c r="C3318" s="5">
        <v>11747.18</v>
      </c>
      <c r="D3318" t="s">
        <v>1752</v>
      </c>
      <c r="E3318" t="s">
        <v>1757</v>
      </c>
      <c r="F3318">
        <v>1407506040</v>
      </c>
      <c r="G3318">
        <v>1404680075</v>
      </c>
      <c r="H3318" t="b">
        <v>0</v>
      </c>
      <c r="I3318">
        <v>125</v>
      </c>
      <c r="J3318" t="b">
        <v>1</v>
      </c>
      <c r="K3318" t="s">
        <v>1802</v>
      </c>
      <c r="L3318">
        <f>ROUND(C3318/B3318*100,0)</f>
        <v>100</v>
      </c>
      <c r="M3318">
        <f>IFERROR(ROUND(C3318/I3318,2),0)</f>
        <v>93.98</v>
      </c>
      <c r="N3318" t="s">
        <v>1841</v>
      </c>
      <c r="O3318" t="s">
        <v>1842</v>
      </c>
      <c r="P3318" s="10">
        <f t="shared" si="102"/>
        <v>41826.871238425927</v>
      </c>
      <c r="Q3318" s="10">
        <f t="shared" si="103"/>
        <v>41859.57916666667</v>
      </c>
    </row>
    <row r="3319" spans="1:17" x14ac:dyDescent="0.3">
      <c r="A3319" s="7">
        <v>3317</v>
      </c>
      <c r="B3319" s="3">
        <v>1050</v>
      </c>
      <c r="C3319" s="5">
        <v>1115</v>
      </c>
      <c r="D3319" t="s">
        <v>1752</v>
      </c>
      <c r="E3319" t="s">
        <v>1757</v>
      </c>
      <c r="F3319">
        <v>1465347424</v>
      </c>
      <c r="G3319">
        <v>1462755424</v>
      </c>
      <c r="H3319" t="b">
        <v>0</v>
      </c>
      <c r="I3319">
        <v>18</v>
      </c>
      <c r="J3319" t="b">
        <v>1</v>
      </c>
      <c r="K3319" t="s">
        <v>1802</v>
      </c>
      <c r="L3319">
        <f>ROUND(C3319/B3319*100,0)</f>
        <v>106</v>
      </c>
      <c r="M3319">
        <f>IFERROR(ROUND(C3319/I3319,2),0)</f>
        <v>61.94</v>
      </c>
      <c r="N3319" t="s">
        <v>1841</v>
      </c>
      <c r="O3319" t="s">
        <v>1842</v>
      </c>
      <c r="P3319" s="10">
        <f t="shared" si="102"/>
        <v>42499.039629629624</v>
      </c>
      <c r="Q3319" s="10">
        <f t="shared" si="103"/>
        <v>42529.039629629624</v>
      </c>
    </row>
    <row r="3320" spans="1:17" x14ac:dyDescent="0.3">
      <c r="A3320" s="7">
        <v>3318</v>
      </c>
      <c r="B3320" s="3">
        <v>2000</v>
      </c>
      <c r="C3320" s="5">
        <v>2512</v>
      </c>
      <c r="D3320" t="s">
        <v>1752</v>
      </c>
      <c r="E3320" t="s">
        <v>1762</v>
      </c>
      <c r="F3320">
        <v>1460341800</v>
      </c>
      <c r="G3320">
        <v>1456902893</v>
      </c>
      <c r="H3320" t="b">
        <v>0</v>
      </c>
      <c r="I3320">
        <v>32</v>
      </c>
      <c r="J3320" t="b">
        <v>1</v>
      </c>
      <c r="K3320" t="s">
        <v>1802</v>
      </c>
      <c r="L3320">
        <f>ROUND(C3320/B3320*100,0)</f>
        <v>126</v>
      </c>
      <c r="M3320">
        <f>IFERROR(ROUND(C3320/I3320,2),0)</f>
        <v>78.5</v>
      </c>
      <c r="N3320" t="s">
        <v>1841</v>
      </c>
      <c r="O3320" t="s">
        <v>1842</v>
      </c>
      <c r="P3320" s="10">
        <f t="shared" si="102"/>
        <v>42431.302002314813</v>
      </c>
      <c r="Q3320" s="10">
        <f t="shared" si="103"/>
        <v>42471.104166666672</v>
      </c>
    </row>
    <row r="3321" spans="1:17" x14ac:dyDescent="0.3">
      <c r="A3321" s="7">
        <v>3319</v>
      </c>
      <c r="B3321" s="3">
        <v>500</v>
      </c>
      <c r="C3321" s="5">
        <v>540</v>
      </c>
      <c r="D3321" t="s">
        <v>1752</v>
      </c>
      <c r="E3321" t="s">
        <v>1758</v>
      </c>
      <c r="F3321">
        <v>1422712986</v>
      </c>
      <c r="G3321">
        <v>1418824986</v>
      </c>
      <c r="H3321" t="b">
        <v>0</v>
      </c>
      <c r="I3321">
        <v>16</v>
      </c>
      <c r="J3321" t="b">
        <v>1</v>
      </c>
      <c r="K3321" t="s">
        <v>1802</v>
      </c>
      <c r="L3321">
        <f>ROUND(C3321/B3321*100,0)</f>
        <v>108</v>
      </c>
      <c r="M3321">
        <f>IFERROR(ROUND(C3321/I3321,2),0)</f>
        <v>33.75</v>
      </c>
      <c r="N3321" t="s">
        <v>1841</v>
      </c>
      <c r="O3321" t="s">
        <v>1842</v>
      </c>
      <c r="P3321" s="10">
        <f t="shared" si="102"/>
        <v>41990.585486111115</v>
      </c>
      <c r="Q3321" s="10">
        <f t="shared" si="103"/>
        <v>42035.585486111115</v>
      </c>
    </row>
    <row r="3322" spans="1:17" x14ac:dyDescent="0.3">
      <c r="A3322" s="7">
        <v>3320</v>
      </c>
      <c r="B3322" s="3">
        <v>2500</v>
      </c>
      <c r="C3322" s="5">
        <v>2525</v>
      </c>
      <c r="D3322" t="s">
        <v>1752</v>
      </c>
      <c r="E3322" t="s">
        <v>1757</v>
      </c>
      <c r="F3322">
        <v>1466557557</v>
      </c>
      <c r="G3322">
        <v>1463965557</v>
      </c>
      <c r="H3322" t="b">
        <v>0</v>
      </c>
      <c r="I3322">
        <v>38</v>
      </c>
      <c r="J3322" t="b">
        <v>1</v>
      </c>
      <c r="K3322" t="s">
        <v>1802</v>
      </c>
      <c r="L3322">
        <f>ROUND(C3322/B3322*100,0)</f>
        <v>101</v>
      </c>
      <c r="M3322">
        <f>IFERROR(ROUND(C3322/I3322,2),0)</f>
        <v>66.45</v>
      </c>
      <c r="N3322" t="s">
        <v>1841</v>
      </c>
      <c r="O3322" t="s">
        <v>1842</v>
      </c>
      <c r="P3322" s="10">
        <f t="shared" si="102"/>
        <v>42513.045798611114</v>
      </c>
      <c r="Q3322" s="10">
        <f t="shared" si="103"/>
        <v>42543.045798611114</v>
      </c>
    </row>
    <row r="3323" spans="1:17" x14ac:dyDescent="0.3">
      <c r="A3323" s="7">
        <v>3321</v>
      </c>
      <c r="B3323" s="3">
        <v>500</v>
      </c>
      <c r="C3323" s="5">
        <v>537</v>
      </c>
      <c r="D3323" t="s">
        <v>1752</v>
      </c>
      <c r="E3323" t="s">
        <v>1757</v>
      </c>
      <c r="F3323">
        <v>1413431940</v>
      </c>
      <c r="G3323">
        <v>1412216665</v>
      </c>
      <c r="H3323" t="b">
        <v>0</v>
      </c>
      <c r="I3323">
        <v>15</v>
      </c>
      <c r="J3323" t="b">
        <v>1</v>
      </c>
      <c r="K3323" t="s">
        <v>1802</v>
      </c>
      <c r="L3323">
        <f>ROUND(C3323/B3323*100,0)</f>
        <v>107</v>
      </c>
      <c r="M3323">
        <f>IFERROR(ROUND(C3323/I3323,2),0)</f>
        <v>35.799999999999997</v>
      </c>
      <c r="N3323" t="s">
        <v>1841</v>
      </c>
      <c r="O3323" t="s">
        <v>1842</v>
      </c>
      <c r="P3323" s="10">
        <f t="shared" si="102"/>
        <v>41914.100289351853</v>
      </c>
      <c r="Q3323" s="10">
        <f t="shared" si="103"/>
        <v>41928.165972222225</v>
      </c>
    </row>
    <row r="3324" spans="1:17" x14ac:dyDescent="0.3">
      <c r="A3324" s="7">
        <v>3322</v>
      </c>
      <c r="B3324" s="3">
        <v>3300</v>
      </c>
      <c r="C3324" s="5">
        <v>3350</v>
      </c>
      <c r="D3324" t="s">
        <v>1752</v>
      </c>
      <c r="E3324" t="s">
        <v>1757</v>
      </c>
      <c r="F3324">
        <v>1466567700</v>
      </c>
      <c r="G3324">
        <v>1464653696</v>
      </c>
      <c r="H3324" t="b">
        <v>0</v>
      </c>
      <c r="I3324">
        <v>23</v>
      </c>
      <c r="J3324" t="b">
        <v>1</v>
      </c>
      <c r="K3324" t="s">
        <v>1802</v>
      </c>
      <c r="L3324">
        <f>ROUND(C3324/B3324*100,0)</f>
        <v>102</v>
      </c>
      <c r="M3324">
        <f>IFERROR(ROUND(C3324/I3324,2),0)</f>
        <v>145.65</v>
      </c>
      <c r="N3324" t="s">
        <v>1841</v>
      </c>
      <c r="O3324" t="s">
        <v>1842</v>
      </c>
      <c r="P3324" s="10">
        <f t="shared" si="102"/>
        <v>42521.010370370372</v>
      </c>
      <c r="Q3324" s="10">
        <f t="shared" si="103"/>
        <v>42543.163194444445</v>
      </c>
    </row>
    <row r="3325" spans="1:17" x14ac:dyDescent="0.3">
      <c r="A3325" s="7">
        <v>3323</v>
      </c>
      <c r="B3325" s="3">
        <v>1000</v>
      </c>
      <c r="C3325" s="5">
        <v>1259</v>
      </c>
      <c r="D3325" t="s">
        <v>1752</v>
      </c>
      <c r="E3325" t="s">
        <v>1758</v>
      </c>
      <c r="F3325">
        <v>1474793208</v>
      </c>
      <c r="G3325">
        <v>1472201208</v>
      </c>
      <c r="H3325" t="b">
        <v>0</v>
      </c>
      <c r="I3325">
        <v>49</v>
      </c>
      <c r="J3325" t="b">
        <v>1</v>
      </c>
      <c r="K3325" t="s">
        <v>1802</v>
      </c>
      <c r="L3325">
        <f>ROUND(C3325/B3325*100,0)</f>
        <v>126</v>
      </c>
      <c r="M3325">
        <f>IFERROR(ROUND(C3325/I3325,2),0)</f>
        <v>25.69</v>
      </c>
      <c r="N3325" t="s">
        <v>1841</v>
      </c>
      <c r="O3325" t="s">
        <v>1842</v>
      </c>
      <c r="P3325" s="10">
        <f t="shared" si="102"/>
        <v>42608.36583333333</v>
      </c>
      <c r="Q3325" s="10">
        <f t="shared" si="103"/>
        <v>42638.36583333333</v>
      </c>
    </row>
    <row r="3326" spans="1:17" x14ac:dyDescent="0.3">
      <c r="A3326" s="7">
        <v>3324</v>
      </c>
      <c r="B3326" s="3">
        <v>1500</v>
      </c>
      <c r="C3326" s="5">
        <v>1525</v>
      </c>
      <c r="D3326" t="s">
        <v>1752</v>
      </c>
      <c r="E3326" t="s">
        <v>1774</v>
      </c>
      <c r="F3326">
        <v>1465135190</v>
      </c>
      <c r="G3326">
        <v>1463925590</v>
      </c>
      <c r="H3326" t="b">
        <v>0</v>
      </c>
      <c r="I3326">
        <v>10</v>
      </c>
      <c r="J3326" t="b">
        <v>1</v>
      </c>
      <c r="K3326" t="s">
        <v>1802</v>
      </c>
      <c r="L3326">
        <f>ROUND(C3326/B3326*100,0)</f>
        <v>102</v>
      </c>
      <c r="M3326">
        <f>IFERROR(ROUND(C3326/I3326,2),0)</f>
        <v>152.5</v>
      </c>
      <c r="N3326" t="s">
        <v>1841</v>
      </c>
      <c r="O3326" t="s">
        <v>1842</v>
      </c>
      <c r="P3326" s="10">
        <f t="shared" si="102"/>
        <v>42512.58321759259</v>
      </c>
      <c r="Q3326" s="10">
        <f t="shared" si="103"/>
        <v>42526.58321759259</v>
      </c>
    </row>
    <row r="3327" spans="1:17" x14ac:dyDescent="0.3">
      <c r="A3327" s="7">
        <v>3325</v>
      </c>
      <c r="B3327" s="3">
        <v>400</v>
      </c>
      <c r="C3327" s="5">
        <v>450</v>
      </c>
      <c r="D3327" t="s">
        <v>1752</v>
      </c>
      <c r="E3327" t="s">
        <v>1758</v>
      </c>
      <c r="F3327">
        <v>1428256277</v>
      </c>
      <c r="G3327">
        <v>1425235877</v>
      </c>
      <c r="H3327" t="b">
        <v>0</v>
      </c>
      <c r="I3327">
        <v>15</v>
      </c>
      <c r="J3327" t="b">
        <v>1</v>
      </c>
      <c r="K3327" t="s">
        <v>1802</v>
      </c>
      <c r="L3327">
        <f>ROUND(C3327/B3327*100,0)</f>
        <v>113</v>
      </c>
      <c r="M3327">
        <f>IFERROR(ROUND(C3327/I3327,2),0)</f>
        <v>30</v>
      </c>
      <c r="N3327" t="s">
        <v>1841</v>
      </c>
      <c r="O3327" t="s">
        <v>1842</v>
      </c>
      <c r="P3327" s="10">
        <f t="shared" si="102"/>
        <v>42064.785613425927</v>
      </c>
      <c r="Q3327" s="10">
        <f t="shared" si="103"/>
        <v>42099.743946759263</v>
      </c>
    </row>
    <row r="3328" spans="1:17" x14ac:dyDescent="0.3">
      <c r="A3328" s="7">
        <v>3326</v>
      </c>
      <c r="B3328" s="3">
        <v>8000</v>
      </c>
      <c r="C3328" s="5">
        <v>8110</v>
      </c>
      <c r="D3328" t="s">
        <v>1752</v>
      </c>
      <c r="E3328" t="s">
        <v>1757</v>
      </c>
      <c r="F3328">
        <v>1425830905</v>
      </c>
      <c r="G3328">
        <v>1423242505</v>
      </c>
      <c r="H3328" t="b">
        <v>0</v>
      </c>
      <c r="I3328">
        <v>57</v>
      </c>
      <c r="J3328" t="b">
        <v>1</v>
      </c>
      <c r="K3328" t="s">
        <v>1802</v>
      </c>
      <c r="L3328">
        <f>ROUND(C3328/B3328*100,0)</f>
        <v>101</v>
      </c>
      <c r="M3328">
        <f>IFERROR(ROUND(C3328/I3328,2),0)</f>
        <v>142.28</v>
      </c>
      <c r="N3328" t="s">
        <v>1841</v>
      </c>
      <c r="O3328" t="s">
        <v>1842</v>
      </c>
      <c r="P3328" s="10">
        <f t="shared" si="102"/>
        <v>42041.714178240742</v>
      </c>
      <c r="Q3328" s="10">
        <f t="shared" si="103"/>
        <v>42071.67251157407</v>
      </c>
    </row>
    <row r="3329" spans="1:17" x14ac:dyDescent="0.3">
      <c r="A3329" s="7">
        <v>3327</v>
      </c>
      <c r="B3329" s="3">
        <v>800</v>
      </c>
      <c r="C3329" s="5">
        <v>810</v>
      </c>
      <c r="D3329" t="s">
        <v>1752</v>
      </c>
      <c r="E3329" t="s">
        <v>1758</v>
      </c>
      <c r="F3329">
        <v>1462697966</v>
      </c>
      <c r="G3329">
        <v>1460105966</v>
      </c>
      <c r="H3329" t="b">
        <v>0</v>
      </c>
      <c r="I3329">
        <v>33</v>
      </c>
      <c r="J3329" t="b">
        <v>1</v>
      </c>
      <c r="K3329" t="s">
        <v>1802</v>
      </c>
      <c r="L3329">
        <f>ROUND(C3329/B3329*100,0)</f>
        <v>101</v>
      </c>
      <c r="M3329">
        <f>IFERROR(ROUND(C3329/I3329,2),0)</f>
        <v>24.55</v>
      </c>
      <c r="N3329" t="s">
        <v>1841</v>
      </c>
      <c r="O3329" t="s">
        <v>1842</v>
      </c>
      <c r="P3329" s="10">
        <f t="shared" si="102"/>
        <v>42468.374606481477</v>
      </c>
      <c r="Q3329" s="10">
        <f t="shared" si="103"/>
        <v>42498.374606481477</v>
      </c>
    </row>
    <row r="3330" spans="1:17" x14ac:dyDescent="0.3">
      <c r="A3330" s="7">
        <v>3328</v>
      </c>
      <c r="B3330" s="3">
        <v>1800</v>
      </c>
      <c r="C3330" s="5">
        <v>2635</v>
      </c>
      <c r="D3330" t="s">
        <v>1752</v>
      </c>
      <c r="E3330" t="s">
        <v>1757</v>
      </c>
      <c r="F3330">
        <v>1404522000</v>
      </c>
      <c r="G3330">
        <v>1404308883</v>
      </c>
      <c r="H3330" t="b">
        <v>0</v>
      </c>
      <c r="I3330">
        <v>9</v>
      </c>
      <c r="J3330" t="b">
        <v>1</v>
      </c>
      <c r="K3330" t="s">
        <v>1802</v>
      </c>
      <c r="L3330">
        <f>ROUND(C3330/B3330*100,0)</f>
        <v>146</v>
      </c>
      <c r="M3330">
        <f>IFERROR(ROUND(C3330/I3330,2),0)</f>
        <v>292.77999999999997</v>
      </c>
      <c r="N3330" t="s">
        <v>1841</v>
      </c>
      <c r="O3330" t="s">
        <v>1842</v>
      </c>
      <c r="P3330" s="10">
        <f t="shared" si="102"/>
        <v>41822.57503472222</v>
      </c>
      <c r="Q3330" s="10">
        <f t="shared" si="103"/>
        <v>41825.041666666664</v>
      </c>
    </row>
    <row r="3331" spans="1:17" x14ac:dyDescent="0.3">
      <c r="A3331" s="7">
        <v>3329</v>
      </c>
      <c r="B3331" s="3">
        <v>1000</v>
      </c>
      <c r="C3331" s="5">
        <v>1168</v>
      </c>
      <c r="D3331" t="s">
        <v>1752</v>
      </c>
      <c r="E3331" t="s">
        <v>1758</v>
      </c>
      <c r="F3331">
        <v>1406502000</v>
      </c>
      <c r="G3331">
        <v>1405583108</v>
      </c>
      <c r="H3331" t="b">
        <v>0</v>
      </c>
      <c r="I3331">
        <v>26</v>
      </c>
      <c r="J3331" t="b">
        <v>1</v>
      </c>
      <c r="K3331" t="s">
        <v>1802</v>
      </c>
      <c r="L3331">
        <f>ROUND(C3331/B3331*100,0)</f>
        <v>117</v>
      </c>
      <c r="M3331">
        <f>IFERROR(ROUND(C3331/I3331,2),0)</f>
        <v>44.92</v>
      </c>
      <c r="N3331" t="s">
        <v>1841</v>
      </c>
      <c r="O3331" t="s">
        <v>1842</v>
      </c>
      <c r="P3331" s="10">
        <f t="shared" ref="P3331:P3394" si="104">(((G3331/60)/60/24)+DATE(1970,1,1))</f>
        <v>41837.323009259257</v>
      </c>
      <c r="Q3331" s="10">
        <f t="shared" ref="Q3331:Q3394" si="105">(((F3331/60)/60/24)+DATE(1970,1,1))</f>
        <v>41847.958333333336</v>
      </c>
    </row>
    <row r="3332" spans="1:17" x14ac:dyDescent="0.3">
      <c r="A3332" s="7">
        <v>3330</v>
      </c>
      <c r="B3332" s="3">
        <v>1500</v>
      </c>
      <c r="C3332" s="5">
        <v>1594</v>
      </c>
      <c r="D3332" t="s">
        <v>1752</v>
      </c>
      <c r="E3332" t="s">
        <v>1758</v>
      </c>
      <c r="F3332">
        <v>1427919468</v>
      </c>
      <c r="G3332">
        <v>1425331068</v>
      </c>
      <c r="H3332" t="b">
        <v>0</v>
      </c>
      <c r="I3332">
        <v>69</v>
      </c>
      <c r="J3332" t="b">
        <v>1</v>
      </c>
      <c r="K3332" t="s">
        <v>1802</v>
      </c>
      <c r="L3332">
        <f>ROUND(C3332/B3332*100,0)</f>
        <v>106</v>
      </c>
      <c r="M3332">
        <f>IFERROR(ROUND(C3332/I3332,2),0)</f>
        <v>23.1</v>
      </c>
      <c r="N3332" t="s">
        <v>1841</v>
      </c>
      <c r="O3332" t="s">
        <v>1842</v>
      </c>
      <c r="P3332" s="10">
        <f t="shared" si="104"/>
        <v>42065.887361111112</v>
      </c>
      <c r="Q3332" s="10">
        <f t="shared" si="105"/>
        <v>42095.845694444448</v>
      </c>
    </row>
    <row r="3333" spans="1:17" x14ac:dyDescent="0.3">
      <c r="A3333" s="7">
        <v>3331</v>
      </c>
      <c r="B3333" s="3">
        <v>5000</v>
      </c>
      <c r="C3333" s="5">
        <v>5226</v>
      </c>
      <c r="D3333" t="s">
        <v>1752</v>
      </c>
      <c r="E3333" t="s">
        <v>1757</v>
      </c>
      <c r="F3333">
        <v>1444149886</v>
      </c>
      <c r="G3333">
        <v>1441125886</v>
      </c>
      <c r="H3333" t="b">
        <v>0</v>
      </c>
      <c r="I3333">
        <v>65</v>
      </c>
      <c r="J3333" t="b">
        <v>1</v>
      </c>
      <c r="K3333" t="s">
        <v>1802</v>
      </c>
      <c r="L3333">
        <f>ROUND(C3333/B3333*100,0)</f>
        <v>105</v>
      </c>
      <c r="M3333">
        <f>IFERROR(ROUND(C3333/I3333,2),0)</f>
        <v>80.400000000000006</v>
      </c>
      <c r="N3333" t="s">
        <v>1841</v>
      </c>
      <c r="O3333" t="s">
        <v>1842</v>
      </c>
      <c r="P3333" s="10">
        <f t="shared" si="104"/>
        <v>42248.697754629626</v>
      </c>
      <c r="Q3333" s="10">
        <f t="shared" si="105"/>
        <v>42283.697754629626</v>
      </c>
    </row>
    <row r="3334" spans="1:17" x14ac:dyDescent="0.3">
      <c r="A3334" s="7">
        <v>3332</v>
      </c>
      <c r="B3334" s="3">
        <v>6000</v>
      </c>
      <c r="C3334" s="5">
        <v>6000</v>
      </c>
      <c r="D3334" t="s">
        <v>1752</v>
      </c>
      <c r="E3334" t="s">
        <v>1757</v>
      </c>
      <c r="F3334">
        <v>1405802330</v>
      </c>
      <c r="G3334">
        <v>1403210330</v>
      </c>
      <c r="H3334" t="b">
        <v>0</v>
      </c>
      <c r="I3334">
        <v>83</v>
      </c>
      <c r="J3334" t="b">
        <v>1</v>
      </c>
      <c r="K3334" t="s">
        <v>1802</v>
      </c>
      <c r="L3334">
        <f>ROUND(C3334/B3334*100,0)</f>
        <v>100</v>
      </c>
      <c r="M3334">
        <f>IFERROR(ROUND(C3334/I3334,2),0)</f>
        <v>72.290000000000006</v>
      </c>
      <c r="N3334" t="s">
        <v>1841</v>
      </c>
      <c r="O3334" t="s">
        <v>1842</v>
      </c>
      <c r="P3334" s="10">
        <f t="shared" si="104"/>
        <v>41809.860300925924</v>
      </c>
      <c r="Q3334" s="10">
        <f t="shared" si="105"/>
        <v>41839.860300925924</v>
      </c>
    </row>
    <row r="3335" spans="1:17" x14ac:dyDescent="0.3">
      <c r="A3335" s="7">
        <v>3333</v>
      </c>
      <c r="B3335" s="3">
        <v>3500</v>
      </c>
      <c r="C3335" s="5">
        <v>3660</v>
      </c>
      <c r="D3335" t="s">
        <v>1752</v>
      </c>
      <c r="E3335" t="s">
        <v>1757</v>
      </c>
      <c r="F3335">
        <v>1434384880</v>
      </c>
      <c r="G3335">
        <v>1432484080</v>
      </c>
      <c r="H3335" t="b">
        <v>0</v>
      </c>
      <c r="I3335">
        <v>111</v>
      </c>
      <c r="J3335" t="b">
        <v>1</v>
      </c>
      <c r="K3335" t="s">
        <v>1802</v>
      </c>
      <c r="L3335">
        <f>ROUND(C3335/B3335*100,0)</f>
        <v>105</v>
      </c>
      <c r="M3335">
        <f>IFERROR(ROUND(C3335/I3335,2),0)</f>
        <v>32.97</v>
      </c>
      <c r="N3335" t="s">
        <v>1841</v>
      </c>
      <c r="O3335" t="s">
        <v>1842</v>
      </c>
      <c r="P3335" s="10">
        <f t="shared" si="104"/>
        <v>42148.676851851851</v>
      </c>
      <c r="Q3335" s="10">
        <f t="shared" si="105"/>
        <v>42170.676851851851</v>
      </c>
    </row>
    <row r="3336" spans="1:17" x14ac:dyDescent="0.3">
      <c r="A3336" s="7">
        <v>3334</v>
      </c>
      <c r="B3336" s="3">
        <v>3871</v>
      </c>
      <c r="C3336" s="5">
        <v>5366</v>
      </c>
      <c r="D3336" t="s">
        <v>1752</v>
      </c>
      <c r="E3336" t="s">
        <v>1757</v>
      </c>
      <c r="F3336">
        <v>1438259422</v>
      </c>
      <c r="G3336">
        <v>1435667422</v>
      </c>
      <c r="H3336" t="b">
        <v>0</v>
      </c>
      <c r="I3336">
        <v>46</v>
      </c>
      <c r="J3336" t="b">
        <v>1</v>
      </c>
      <c r="K3336" t="s">
        <v>1802</v>
      </c>
      <c r="L3336">
        <f>ROUND(C3336/B3336*100,0)</f>
        <v>139</v>
      </c>
      <c r="M3336">
        <f>IFERROR(ROUND(C3336/I3336,2),0)</f>
        <v>116.65</v>
      </c>
      <c r="N3336" t="s">
        <v>1841</v>
      </c>
      <c r="O3336" t="s">
        <v>1842</v>
      </c>
      <c r="P3336" s="10">
        <f t="shared" si="104"/>
        <v>42185.521087962959</v>
      </c>
      <c r="Q3336" s="10">
        <f t="shared" si="105"/>
        <v>42215.521087962959</v>
      </c>
    </row>
    <row r="3337" spans="1:17" x14ac:dyDescent="0.3">
      <c r="A3337" s="7">
        <v>3335</v>
      </c>
      <c r="B3337" s="3">
        <v>5000</v>
      </c>
      <c r="C3337" s="5">
        <v>5016</v>
      </c>
      <c r="D3337" t="s">
        <v>1752</v>
      </c>
      <c r="E3337" t="s">
        <v>1758</v>
      </c>
      <c r="F3337">
        <v>1407106800</v>
      </c>
      <c r="G3337">
        <v>1404749446</v>
      </c>
      <c r="H3337" t="b">
        <v>0</v>
      </c>
      <c r="I3337">
        <v>63</v>
      </c>
      <c r="J3337" t="b">
        <v>1</v>
      </c>
      <c r="K3337" t="s">
        <v>1802</v>
      </c>
      <c r="L3337">
        <f>ROUND(C3337/B3337*100,0)</f>
        <v>100</v>
      </c>
      <c r="M3337">
        <f>IFERROR(ROUND(C3337/I3337,2),0)</f>
        <v>79.62</v>
      </c>
      <c r="N3337" t="s">
        <v>1841</v>
      </c>
      <c r="O3337" t="s">
        <v>1842</v>
      </c>
      <c r="P3337" s="10">
        <f t="shared" si="104"/>
        <v>41827.674143518518</v>
      </c>
      <c r="Q3337" s="10">
        <f t="shared" si="105"/>
        <v>41854.958333333336</v>
      </c>
    </row>
    <row r="3338" spans="1:17" x14ac:dyDescent="0.3">
      <c r="A3338" s="7">
        <v>3336</v>
      </c>
      <c r="B3338" s="3">
        <v>250</v>
      </c>
      <c r="C3338" s="5">
        <v>250</v>
      </c>
      <c r="D3338" t="s">
        <v>1752</v>
      </c>
      <c r="E3338" t="s">
        <v>1758</v>
      </c>
      <c r="F3338">
        <v>1459845246</v>
      </c>
      <c r="G3338">
        <v>1457429646</v>
      </c>
      <c r="H3338" t="b">
        <v>0</v>
      </c>
      <c r="I3338">
        <v>9</v>
      </c>
      <c r="J3338" t="b">
        <v>1</v>
      </c>
      <c r="K3338" t="s">
        <v>1802</v>
      </c>
      <c r="L3338">
        <f>ROUND(C3338/B3338*100,0)</f>
        <v>100</v>
      </c>
      <c r="M3338">
        <f>IFERROR(ROUND(C3338/I3338,2),0)</f>
        <v>27.78</v>
      </c>
      <c r="N3338" t="s">
        <v>1841</v>
      </c>
      <c r="O3338" t="s">
        <v>1842</v>
      </c>
      <c r="P3338" s="10">
        <f t="shared" si="104"/>
        <v>42437.398680555561</v>
      </c>
      <c r="Q3338" s="10">
        <f t="shared" si="105"/>
        <v>42465.35701388889</v>
      </c>
    </row>
    <row r="3339" spans="1:17" x14ac:dyDescent="0.3">
      <c r="A3339" s="7">
        <v>3337</v>
      </c>
      <c r="B3339" s="3">
        <v>2500</v>
      </c>
      <c r="C3339" s="5">
        <v>2755</v>
      </c>
      <c r="D3339" t="s">
        <v>1752</v>
      </c>
      <c r="E3339" t="s">
        <v>1758</v>
      </c>
      <c r="F3339">
        <v>1412974800</v>
      </c>
      <c r="G3339">
        <v>1411109167</v>
      </c>
      <c r="H3339" t="b">
        <v>0</v>
      </c>
      <c r="I3339">
        <v>34</v>
      </c>
      <c r="J3339" t="b">
        <v>1</v>
      </c>
      <c r="K3339" t="s">
        <v>1802</v>
      </c>
      <c r="L3339">
        <f>ROUND(C3339/B3339*100,0)</f>
        <v>110</v>
      </c>
      <c r="M3339">
        <f>IFERROR(ROUND(C3339/I3339,2),0)</f>
        <v>81.03</v>
      </c>
      <c r="N3339" t="s">
        <v>1841</v>
      </c>
      <c r="O3339" t="s">
        <v>1842</v>
      </c>
      <c r="P3339" s="10">
        <f t="shared" si="104"/>
        <v>41901.282025462962</v>
      </c>
      <c r="Q3339" s="10">
        <f t="shared" si="105"/>
        <v>41922.875</v>
      </c>
    </row>
    <row r="3340" spans="1:17" x14ac:dyDescent="0.3">
      <c r="A3340" s="7">
        <v>3338</v>
      </c>
      <c r="B3340" s="3">
        <v>15000</v>
      </c>
      <c r="C3340" s="5">
        <v>15327</v>
      </c>
      <c r="D3340" t="s">
        <v>1752</v>
      </c>
      <c r="E3340" t="s">
        <v>1757</v>
      </c>
      <c r="F3340">
        <v>1487944080</v>
      </c>
      <c r="G3340">
        <v>1486129680</v>
      </c>
      <c r="H3340" t="b">
        <v>0</v>
      </c>
      <c r="I3340">
        <v>112</v>
      </c>
      <c r="J3340" t="b">
        <v>1</v>
      </c>
      <c r="K3340" t="s">
        <v>1802</v>
      </c>
      <c r="L3340">
        <f>ROUND(C3340/B3340*100,0)</f>
        <v>102</v>
      </c>
      <c r="M3340">
        <f>IFERROR(ROUND(C3340/I3340,2),0)</f>
        <v>136.85</v>
      </c>
      <c r="N3340" t="s">
        <v>1841</v>
      </c>
      <c r="O3340" t="s">
        <v>1842</v>
      </c>
      <c r="P3340" s="10">
        <f t="shared" si="104"/>
        <v>42769.574999999997</v>
      </c>
      <c r="Q3340" s="10">
        <f t="shared" si="105"/>
        <v>42790.574999999997</v>
      </c>
    </row>
    <row r="3341" spans="1:17" x14ac:dyDescent="0.3">
      <c r="A3341" s="7">
        <v>3339</v>
      </c>
      <c r="B3341" s="3">
        <v>8000</v>
      </c>
      <c r="C3341" s="5">
        <v>8348</v>
      </c>
      <c r="D3341" t="s">
        <v>1752</v>
      </c>
      <c r="E3341" t="s">
        <v>1757</v>
      </c>
      <c r="F3341">
        <v>1469721518</v>
      </c>
      <c r="G3341">
        <v>1467129518</v>
      </c>
      <c r="H3341" t="b">
        <v>0</v>
      </c>
      <c r="I3341">
        <v>47</v>
      </c>
      <c r="J3341" t="b">
        <v>1</v>
      </c>
      <c r="K3341" t="s">
        <v>1802</v>
      </c>
      <c r="L3341">
        <f>ROUND(C3341/B3341*100,0)</f>
        <v>104</v>
      </c>
      <c r="M3341">
        <f>IFERROR(ROUND(C3341/I3341,2),0)</f>
        <v>177.62</v>
      </c>
      <c r="N3341" t="s">
        <v>1841</v>
      </c>
      <c r="O3341" t="s">
        <v>1842</v>
      </c>
      <c r="P3341" s="10">
        <f t="shared" si="104"/>
        <v>42549.665717592594</v>
      </c>
      <c r="Q3341" s="10">
        <f t="shared" si="105"/>
        <v>42579.665717592594</v>
      </c>
    </row>
    <row r="3342" spans="1:17" x14ac:dyDescent="0.3">
      <c r="A3342" s="7">
        <v>3340</v>
      </c>
      <c r="B3342" s="3">
        <v>3000</v>
      </c>
      <c r="C3342" s="5">
        <v>4145</v>
      </c>
      <c r="D3342" t="s">
        <v>1752</v>
      </c>
      <c r="E3342" t="s">
        <v>1757</v>
      </c>
      <c r="F3342">
        <v>1481066554</v>
      </c>
      <c r="G3342">
        <v>1478906554</v>
      </c>
      <c r="H3342" t="b">
        <v>0</v>
      </c>
      <c r="I3342">
        <v>38</v>
      </c>
      <c r="J3342" t="b">
        <v>1</v>
      </c>
      <c r="K3342" t="s">
        <v>1802</v>
      </c>
      <c r="L3342">
        <f>ROUND(C3342/B3342*100,0)</f>
        <v>138</v>
      </c>
      <c r="M3342">
        <f>IFERROR(ROUND(C3342/I3342,2),0)</f>
        <v>109.08</v>
      </c>
      <c r="N3342" t="s">
        <v>1841</v>
      </c>
      <c r="O3342" t="s">
        <v>1842</v>
      </c>
      <c r="P3342" s="10">
        <f t="shared" si="104"/>
        <v>42685.974004629628</v>
      </c>
      <c r="Q3342" s="10">
        <f t="shared" si="105"/>
        <v>42710.974004629628</v>
      </c>
    </row>
    <row r="3343" spans="1:17" x14ac:dyDescent="0.3">
      <c r="A3343" s="7">
        <v>3341</v>
      </c>
      <c r="B3343" s="3">
        <v>3350</v>
      </c>
      <c r="C3343" s="5">
        <v>3350</v>
      </c>
      <c r="D3343" t="s">
        <v>1752</v>
      </c>
      <c r="E3343" t="s">
        <v>1758</v>
      </c>
      <c r="F3343">
        <v>1465750800</v>
      </c>
      <c r="G3343">
        <v>1463771421</v>
      </c>
      <c r="H3343" t="b">
        <v>0</v>
      </c>
      <c r="I3343">
        <v>28</v>
      </c>
      <c r="J3343" t="b">
        <v>1</v>
      </c>
      <c r="K3343" t="s">
        <v>1802</v>
      </c>
      <c r="L3343">
        <f>ROUND(C3343/B3343*100,0)</f>
        <v>100</v>
      </c>
      <c r="M3343">
        <f>IFERROR(ROUND(C3343/I3343,2),0)</f>
        <v>119.64</v>
      </c>
      <c r="N3343" t="s">
        <v>1841</v>
      </c>
      <c r="O3343" t="s">
        <v>1842</v>
      </c>
      <c r="P3343" s="10">
        <f t="shared" si="104"/>
        <v>42510.798854166671</v>
      </c>
      <c r="Q3343" s="10">
        <f t="shared" si="105"/>
        <v>42533.708333333328</v>
      </c>
    </row>
    <row r="3344" spans="1:17" x14ac:dyDescent="0.3">
      <c r="A3344" s="7">
        <v>3342</v>
      </c>
      <c r="B3344" s="3">
        <v>6000</v>
      </c>
      <c r="C3344" s="5">
        <v>6100</v>
      </c>
      <c r="D3344" t="s">
        <v>1752</v>
      </c>
      <c r="E3344" t="s">
        <v>1757</v>
      </c>
      <c r="F3344">
        <v>1427864340</v>
      </c>
      <c r="G3344">
        <v>1425020810</v>
      </c>
      <c r="H3344" t="b">
        <v>0</v>
      </c>
      <c r="I3344">
        <v>78</v>
      </c>
      <c r="J3344" t="b">
        <v>1</v>
      </c>
      <c r="K3344" t="s">
        <v>1802</v>
      </c>
      <c r="L3344">
        <f>ROUND(C3344/B3344*100,0)</f>
        <v>102</v>
      </c>
      <c r="M3344">
        <f>IFERROR(ROUND(C3344/I3344,2),0)</f>
        <v>78.209999999999994</v>
      </c>
      <c r="N3344" t="s">
        <v>1841</v>
      </c>
      <c r="O3344" t="s">
        <v>1842</v>
      </c>
      <c r="P3344" s="10">
        <f t="shared" si="104"/>
        <v>42062.296412037031</v>
      </c>
      <c r="Q3344" s="10">
        <f t="shared" si="105"/>
        <v>42095.207638888889</v>
      </c>
    </row>
    <row r="3345" spans="1:17" x14ac:dyDescent="0.3">
      <c r="A3345" s="7">
        <v>3343</v>
      </c>
      <c r="B3345" s="3">
        <v>700</v>
      </c>
      <c r="C3345" s="5">
        <v>1200</v>
      </c>
      <c r="D3345" t="s">
        <v>1752</v>
      </c>
      <c r="E3345" t="s">
        <v>1758</v>
      </c>
      <c r="F3345">
        <v>1460553480</v>
      </c>
      <c r="G3345">
        <v>1458770384</v>
      </c>
      <c r="H3345" t="b">
        <v>0</v>
      </c>
      <c r="I3345">
        <v>23</v>
      </c>
      <c r="J3345" t="b">
        <v>1</v>
      </c>
      <c r="K3345" t="s">
        <v>1802</v>
      </c>
      <c r="L3345">
        <f>ROUND(C3345/B3345*100,0)</f>
        <v>171</v>
      </c>
      <c r="M3345">
        <f>IFERROR(ROUND(C3345/I3345,2),0)</f>
        <v>52.17</v>
      </c>
      <c r="N3345" t="s">
        <v>1841</v>
      </c>
      <c r="O3345" t="s">
        <v>1842</v>
      </c>
      <c r="P3345" s="10">
        <f t="shared" si="104"/>
        <v>42452.916481481487</v>
      </c>
      <c r="Q3345" s="10">
        <f t="shared" si="105"/>
        <v>42473.554166666669</v>
      </c>
    </row>
    <row r="3346" spans="1:17" x14ac:dyDescent="0.3">
      <c r="A3346" s="7">
        <v>3344</v>
      </c>
      <c r="B3346" s="3">
        <v>4500</v>
      </c>
      <c r="C3346" s="5">
        <v>4565</v>
      </c>
      <c r="D3346" t="s">
        <v>1752</v>
      </c>
      <c r="E3346" t="s">
        <v>1757</v>
      </c>
      <c r="F3346">
        <v>1409374093</v>
      </c>
      <c r="G3346">
        <v>1406782093</v>
      </c>
      <c r="H3346" t="b">
        <v>0</v>
      </c>
      <c r="I3346">
        <v>40</v>
      </c>
      <c r="J3346" t="b">
        <v>1</v>
      </c>
      <c r="K3346" t="s">
        <v>1802</v>
      </c>
      <c r="L3346">
        <f>ROUND(C3346/B3346*100,0)</f>
        <v>101</v>
      </c>
      <c r="M3346">
        <f>IFERROR(ROUND(C3346/I3346,2),0)</f>
        <v>114.13</v>
      </c>
      <c r="N3346" t="s">
        <v>1841</v>
      </c>
      <c r="O3346" t="s">
        <v>1842</v>
      </c>
      <c r="P3346" s="10">
        <f t="shared" si="104"/>
        <v>41851.200150462959</v>
      </c>
      <c r="Q3346" s="10">
        <f t="shared" si="105"/>
        <v>41881.200150462959</v>
      </c>
    </row>
    <row r="3347" spans="1:17" x14ac:dyDescent="0.3">
      <c r="A3347" s="7">
        <v>3345</v>
      </c>
      <c r="B3347" s="3">
        <v>500</v>
      </c>
      <c r="C3347" s="5">
        <v>650</v>
      </c>
      <c r="D3347" t="s">
        <v>1752</v>
      </c>
      <c r="E3347" t="s">
        <v>1757</v>
      </c>
      <c r="F3347">
        <v>1429317420</v>
      </c>
      <c r="G3347">
        <v>1424226768</v>
      </c>
      <c r="H3347" t="b">
        <v>0</v>
      </c>
      <c r="I3347">
        <v>13</v>
      </c>
      <c r="J3347" t="b">
        <v>1</v>
      </c>
      <c r="K3347" t="s">
        <v>1802</v>
      </c>
      <c r="L3347">
        <f>ROUND(C3347/B3347*100,0)</f>
        <v>130</v>
      </c>
      <c r="M3347">
        <f>IFERROR(ROUND(C3347/I3347,2),0)</f>
        <v>50</v>
      </c>
      <c r="N3347" t="s">
        <v>1841</v>
      </c>
      <c r="O3347" t="s">
        <v>1842</v>
      </c>
      <c r="P3347" s="10">
        <f t="shared" si="104"/>
        <v>42053.106111111112</v>
      </c>
      <c r="Q3347" s="10">
        <f t="shared" si="105"/>
        <v>42112.025694444441</v>
      </c>
    </row>
    <row r="3348" spans="1:17" x14ac:dyDescent="0.3">
      <c r="A3348" s="7">
        <v>3346</v>
      </c>
      <c r="B3348" s="3">
        <v>1500</v>
      </c>
      <c r="C3348" s="5">
        <v>1650</v>
      </c>
      <c r="D3348" t="s">
        <v>1752</v>
      </c>
      <c r="E3348" t="s">
        <v>1757</v>
      </c>
      <c r="F3348">
        <v>1424910910</v>
      </c>
      <c r="G3348">
        <v>1424306110</v>
      </c>
      <c r="H3348" t="b">
        <v>0</v>
      </c>
      <c r="I3348">
        <v>18</v>
      </c>
      <c r="J3348" t="b">
        <v>1</v>
      </c>
      <c r="K3348" t="s">
        <v>1802</v>
      </c>
      <c r="L3348">
        <f>ROUND(C3348/B3348*100,0)</f>
        <v>110</v>
      </c>
      <c r="M3348">
        <f>IFERROR(ROUND(C3348/I3348,2),0)</f>
        <v>91.67</v>
      </c>
      <c r="N3348" t="s">
        <v>1841</v>
      </c>
      <c r="O3348" t="s">
        <v>1842</v>
      </c>
      <c r="P3348" s="10">
        <f t="shared" si="104"/>
        <v>42054.024421296301</v>
      </c>
      <c r="Q3348" s="10">
        <f t="shared" si="105"/>
        <v>42061.024421296301</v>
      </c>
    </row>
    <row r="3349" spans="1:17" x14ac:dyDescent="0.3">
      <c r="A3349" s="7">
        <v>3347</v>
      </c>
      <c r="B3349" s="3">
        <v>2000</v>
      </c>
      <c r="C3349" s="5">
        <v>2389</v>
      </c>
      <c r="D3349" t="s">
        <v>1752</v>
      </c>
      <c r="E3349" t="s">
        <v>1758</v>
      </c>
      <c r="F3349">
        <v>1462741200</v>
      </c>
      <c r="G3349">
        <v>1461503654</v>
      </c>
      <c r="H3349" t="b">
        <v>0</v>
      </c>
      <c r="I3349">
        <v>22</v>
      </c>
      <c r="J3349" t="b">
        <v>1</v>
      </c>
      <c r="K3349" t="s">
        <v>1802</v>
      </c>
      <c r="L3349">
        <f>ROUND(C3349/B3349*100,0)</f>
        <v>119</v>
      </c>
      <c r="M3349">
        <f>IFERROR(ROUND(C3349/I3349,2),0)</f>
        <v>108.59</v>
      </c>
      <c r="N3349" t="s">
        <v>1841</v>
      </c>
      <c r="O3349" t="s">
        <v>1842</v>
      </c>
      <c r="P3349" s="10">
        <f t="shared" si="104"/>
        <v>42484.551550925928</v>
      </c>
      <c r="Q3349" s="10">
        <f t="shared" si="105"/>
        <v>42498.875</v>
      </c>
    </row>
    <row r="3350" spans="1:17" x14ac:dyDescent="0.3">
      <c r="A3350" s="7">
        <v>3348</v>
      </c>
      <c r="B3350" s="3">
        <v>5500</v>
      </c>
      <c r="C3350" s="5">
        <v>5516</v>
      </c>
      <c r="D3350" t="s">
        <v>1752</v>
      </c>
      <c r="E3350" t="s">
        <v>1757</v>
      </c>
      <c r="F3350">
        <v>1461988740</v>
      </c>
      <c r="G3350">
        <v>1459949080</v>
      </c>
      <c r="H3350" t="b">
        <v>0</v>
      </c>
      <c r="I3350">
        <v>79</v>
      </c>
      <c r="J3350" t="b">
        <v>1</v>
      </c>
      <c r="K3350" t="s">
        <v>1802</v>
      </c>
      <c r="L3350">
        <f>ROUND(C3350/B3350*100,0)</f>
        <v>100</v>
      </c>
      <c r="M3350">
        <f>IFERROR(ROUND(C3350/I3350,2),0)</f>
        <v>69.819999999999993</v>
      </c>
      <c r="N3350" t="s">
        <v>1841</v>
      </c>
      <c r="O3350" t="s">
        <v>1842</v>
      </c>
      <c r="P3350" s="10">
        <f t="shared" si="104"/>
        <v>42466.558796296296</v>
      </c>
      <c r="Q3350" s="10">
        <f t="shared" si="105"/>
        <v>42490.165972222225</v>
      </c>
    </row>
    <row r="3351" spans="1:17" x14ac:dyDescent="0.3">
      <c r="A3351" s="7">
        <v>3349</v>
      </c>
      <c r="B3351" s="3">
        <v>1000</v>
      </c>
      <c r="C3351" s="5">
        <v>1534</v>
      </c>
      <c r="D3351" t="s">
        <v>1752</v>
      </c>
      <c r="E3351" t="s">
        <v>1757</v>
      </c>
      <c r="F3351">
        <v>1465837200</v>
      </c>
      <c r="G3351">
        <v>1463971172</v>
      </c>
      <c r="H3351" t="b">
        <v>0</v>
      </c>
      <c r="I3351">
        <v>14</v>
      </c>
      <c r="J3351" t="b">
        <v>1</v>
      </c>
      <c r="K3351" t="s">
        <v>1802</v>
      </c>
      <c r="L3351">
        <f>ROUND(C3351/B3351*100,0)</f>
        <v>153</v>
      </c>
      <c r="M3351">
        <f>IFERROR(ROUND(C3351/I3351,2),0)</f>
        <v>109.57</v>
      </c>
      <c r="N3351" t="s">
        <v>1841</v>
      </c>
      <c r="O3351" t="s">
        <v>1842</v>
      </c>
      <c r="P3351" s="10">
        <f t="shared" si="104"/>
        <v>42513.110787037032</v>
      </c>
      <c r="Q3351" s="10">
        <f t="shared" si="105"/>
        <v>42534.708333333328</v>
      </c>
    </row>
    <row r="3352" spans="1:17" x14ac:dyDescent="0.3">
      <c r="A3352" s="7">
        <v>3350</v>
      </c>
      <c r="B3352" s="3">
        <v>3500</v>
      </c>
      <c r="C3352" s="5">
        <v>3655</v>
      </c>
      <c r="D3352" t="s">
        <v>1752</v>
      </c>
      <c r="E3352" t="s">
        <v>1776</v>
      </c>
      <c r="F3352">
        <v>1448838000</v>
      </c>
      <c r="G3352">
        <v>1445791811</v>
      </c>
      <c r="H3352" t="b">
        <v>0</v>
      </c>
      <c r="I3352">
        <v>51</v>
      </c>
      <c r="J3352" t="b">
        <v>1</v>
      </c>
      <c r="K3352" t="s">
        <v>1802</v>
      </c>
      <c r="L3352">
        <f>ROUND(C3352/B3352*100,0)</f>
        <v>104</v>
      </c>
      <c r="M3352">
        <f>IFERROR(ROUND(C3352/I3352,2),0)</f>
        <v>71.67</v>
      </c>
      <c r="N3352" t="s">
        <v>1841</v>
      </c>
      <c r="O3352" t="s">
        <v>1842</v>
      </c>
      <c r="P3352" s="10">
        <f t="shared" si="104"/>
        <v>42302.701516203699</v>
      </c>
      <c r="Q3352" s="10">
        <f t="shared" si="105"/>
        <v>42337.958333333328</v>
      </c>
    </row>
    <row r="3353" spans="1:17" x14ac:dyDescent="0.3">
      <c r="A3353" s="7">
        <v>3351</v>
      </c>
      <c r="B3353" s="3">
        <v>5000</v>
      </c>
      <c r="C3353" s="5">
        <v>5055</v>
      </c>
      <c r="D3353" t="s">
        <v>1752</v>
      </c>
      <c r="E3353" t="s">
        <v>1758</v>
      </c>
      <c r="F3353">
        <v>1406113200</v>
      </c>
      <c r="G3353">
        <v>1402910965</v>
      </c>
      <c r="H3353" t="b">
        <v>0</v>
      </c>
      <c r="I3353">
        <v>54</v>
      </c>
      <c r="J3353" t="b">
        <v>1</v>
      </c>
      <c r="K3353" t="s">
        <v>1802</v>
      </c>
      <c r="L3353">
        <f>ROUND(C3353/B3353*100,0)</f>
        <v>101</v>
      </c>
      <c r="M3353">
        <f>IFERROR(ROUND(C3353/I3353,2),0)</f>
        <v>93.61</v>
      </c>
      <c r="N3353" t="s">
        <v>1841</v>
      </c>
      <c r="O3353" t="s">
        <v>1842</v>
      </c>
      <c r="P3353" s="10">
        <f t="shared" si="104"/>
        <v>41806.395428240743</v>
      </c>
      <c r="Q3353" s="10">
        <f t="shared" si="105"/>
        <v>41843.458333333336</v>
      </c>
    </row>
    <row r="3354" spans="1:17" x14ac:dyDescent="0.3">
      <c r="A3354" s="7">
        <v>3352</v>
      </c>
      <c r="B3354" s="3">
        <v>5000</v>
      </c>
      <c r="C3354" s="5">
        <v>5376</v>
      </c>
      <c r="D3354" t="s">
        <v>1752</v>
      </c>
      <c r="E3354" t="s">
        <v>1758</v>
      </c>
      <c r="F3354">
        <v>1467414000</v>
      </c>
      <c r="G3354">
        <v>1462492178</v>
      </c>
      <c r="H3354" t="b">
        <v>0</v>
      </c>
      <c r="I3354">
        <v>70</v>
      </c>
      <c r="J3354" t="b">
        <v>1</v>
      </c>
      <c r="K3354" t="s">
        <v>1802</v>
      </c>
      <c r="L3354">
        <f>ROUND(C3354/B3354*100,0)</f>
        <v>108</v>
      </c>
      <c r="M3354">
        <f>IFERROR(ROUND(C3354/I3354,2),0)</f>
        <v>76.8</v>
      </c>
      <c r="N3354" t="s">
        <v>1841</v>
      </c>
      <c r="O3354" t="s">
        <v>1842</v>
      </c>
      <c r="P3354" s="10">
        <f t="shared" si="104"/>
        <v>42495.992800925931</v>
      </c>
      <c r="Q3354" s="10">
        <f t="shared" si="105"/>
        <v>42552.958333333328</v>
      </c>
    </row>
    <row r="3355" spans="1:17" x14ac:dyDescent="0.3">
      <c r="A3355" s="7">
        <v>3353</v>
      </c>
      <c r="B3355" s="3">
        <v>500</v>
      </c>
      <c r="C3355" s="5">
        <v>1575</v>
      </c>
      <c r="D3355" t="s">
        <v>1752</v>
      </c>
      <c r="E3355" t="s">
        <v>1758</v>
      </c>
      <c r="F3355">
        <v>1462230000</v>
      </c>
      <c r="G3355">
        <v>1461061350</v>
      </c>
      <c r="H3355" t="b">
        <v>0</v>
      </c>
      <c r="I3355">
        <v>44</v>
      </c>
      <c r="J3355" t="b">
        <v>1</v>
      </c>
      <c r="K3355" t="s">
        <v>1802</v>
      </c>
      <c r="L3355">
        <f>ROUND(C3355/B3355*100,0)</f>
        <v>315</v>
      </c>
      <c r="M3355">
        <f>IFERROR(ROUND(C3355/I3355,2),0)</f>
        <v>35.799999999999997</v>
      </c>
      <c r="N3355" t="s">
        <v>1841</v>
      </c>
      <c r="O3355" t="s">
        <v>1842</v>
      </c>
      <c r="P3355" s="10">
        <f t="shared" si="104"/>
        <v>42479.432291666672</v>
      </c>
      <c r="Q3355" s="10">
        <f t="shared" si="105"/>
        <v>42492.958333333328</v>
      </c>
    </row>
    <row r="3356" spans="1:17" x14ac:dyDescent="0.3">
      <c r="A3356" s="7">
        <v>3354</v>
      </c>
      <c r="B3356" s="3">
        <v>3000</v>
      </c>
      <c r="C3356" s="5">
        <v>3058</v>
      </c>
      <c r="D3356" t="s">
        <v>1752</v>
      </c>
      <c r="E3356" t="s">
        <v>1757</v>
      </c>
      <c r="F3356">
        <v>1446091260</v>
      </c>
      <c r="G3356">
        <v>1443029206</v>
      </c>
      <c r="H3356" t="b">
        <v>0</v>
      </c>
      <c r="I3356">
        <v>55</v>
      </c>
      <c r="J3356" t="b">
        <v>1</v>
      </c>
      <c r="K3356" t="s">
        <v>1802</v>
      </c>
      <c r="L3356">
        <f>ROUND(C3356/B3356*100,0)</f>
        <v>102</v>
      </c>
      <c r="M3356">
        <f>IFERROR(ROUND(C3356/I3356,2),0)</f>
        <v>55.6</v>
      </c>
      <c r="N3356" t="s">
        <v>1841</v>
      </c>
      <c r="O3356" t="s">
        <v>1842</v>
      </c>
      <c r="P3356" s="10">
        <f t="shared" si="104"/>
        <v>42270.7269212963</v>
      </c>
      <c r="Q3356" s="10">
        <f t="shared" si="105"/>
        <v>42306.167361111111</v>
      </c>
    </row>
    <row r="3357" spans="1:17" x14ac:dyDescent="0.3">
      <c r="A3357" s="7">
        <v>3355</v>
      </c>
      <c r="B3357" s="3">
        <v>1750</v>
      </c>
      <c r="C3357" s="5">
        <v>2210</v>
      </c>
      <c r="D3357" t="s">
        <v>1752</v>
      </c>
      <c r="E3357" t="s">
        <v>1758</v>
      </c>
      <c r="F3357">
        <v>1462879020</v>
      </c>
      <c r="G3357">
        <v>1461941527</v>
      </c>
      <c r="H3357" t="b">
        <v>0</v>
      </c>
      <c r="I3357">
        <v>15</v>
      </c>
      <c r="J3357" t="b">
        <v>1</v>
      </c>
      <c r="K3357" t="s">
        <v>1802</v>
      </c>
      <c r="L3357">
        <f>ROUND(C3357/B3357*100,0)</f>
        <v>126</v>
      </c>
      <c r="M3357">
        <f>IFERROR(ROUND(C3357/I3357,2),0)</f>
        <v>147.33000000000001</v>
      </c>
      <c r="N3357" t="s">
        <v>1841</v>
      </c>
      <c r="O3357" t="s">
        <v>1842</v>
      </c>
      <c r="P3357" s="10">
        <f t="shared" si="104"/>
        <v>42489.619525462964</v>
      </c>
      <c r="Q3357" s="10">
        <f t="shared" si="105"/>
        <v>42500.470138888893</v>
      </c>
    </row>
    <row r="3358" spans="1:17" x14ac:dyDescent="0.3">
      <c r="A3358" s="7">
        <v>3356</v>
      </c>
      <c r="B3358" s="3">
        <v>1500</v>
      </c>
      <c r="C3358" s="5">
        <v>1521</v>
      </c>
      <c r="D3358" t="s">
        <v>1752</v>
      </c>
      <c r="E3358" t="s">
        <v>1758</v>
      </c>
      <c r="F3358">
        <v>1468611272</v>
      </c>
      <c r="G3358">
        <v>1466019272</v>
      </c>
      <c r="H3358" t="b">
        <v>0</v>
      </c>
      <c r="I3358">
        <v>27</v>
      </c>
      <c r="J3358" t="b">
        <v>1</v>
      </c>
      <c r="K3358" t="s">
        <v>1802</v>
      </c>
      <c r="L3358">
        <f>ROUND(C3358/B3358*100,0)</f>
        <v>101</v>
      </c>
      <c r="M3358">
        <f>IFERROR(ROUND(C3358/I3358,2),0)</f>
        <v>56.33</v>
      </c>
      <c r="N3358" t="s">
        <v>1841</v>
      </c>
      <c r="O3358" t="s">
        <v>1842</v>
      </c>
      <c r="P3358" s="10">
        <f t="shared" si="104"/>
        <v>42536.815648148149</v>
      </c>
      <c r="Q3358" s="10">
        <f t="shared" si="105"/>
        <v>42566.815648148149</v>
      </c>
    </row>
    <row r="3359" spans="1:17" x14ac:dyDescent="0.3">
      <c r="A3359" s="7">
        <v>3357</v>
      </c>
      <c r="B3359" s="3">
        <v>2000</v>
      </c>
      <c r="C3359" s="5">
        <v>2020</v>
      </c>
      <c r="D3359" t="s">
        <v>1752</v>
      </c>
      <c r="E3359" t="s">
        <v>1758</v>
      </c>
      <c r="F3359">
        <v>1406887310</v>
      </c>
      <c r="G3359">
        <v>1404295310</v>
      </c>
      <c r="H3359" t="b">
        <v>0</v>
      </c>
      <c r="I3359">
        <v>21</v>
      </c>
      <c r="J3359" t="b">
        <v>1</v>
      </c>
      <c r="K3359" t="s">
        <v>1802</v>
      </c>
      <c r="L3359">
        <f>ROUND(C3359/B3359*100,0)</f>
        <v>101</v>
      </c>
      <c r="M3359">
        <f>IFERROR(ROUND(C3359/I3359,2),0)</f>
        <v>96.19</v>
      </c>
      <c r="N3359" t="s">
        <v>1841</v>
      </c>
      <c r="O3359" t="s">
        <v>1842</v>
      </c>
      <c r="P3359" s="10">
        <f t="shared" si="104"/>
        <v>41822.417939814812</v>
      </c>
      <c r="Q3359" s="10">
        <f t="shared" si="105"/>
        <v>41852.417939814812</v>
      </c>
    </row>
    <row r="3360" spans="1:17" x14ac:dyDescent="0.3">
      <c r="A3360" s="7">
        <v>3358</v>
      </c>
      <c r="B3360" s="3">
        <v>10000</v>
      </c>
      <c r="C3360" s="5">
        <v>10299</v>
      </c>
      <c r="D3360" t="s">
        <v>1752</v>
      </c>
      <c r="E3360" t="s">
        <v>1757</v>
      </c>
      <c r="F3360">
        <v>1416385679</v>
      </c>
      <c r="G3360">
        <v>1413790079</v>
      </c>
      <c r="H3360" t="b">
        <v>0</v>
      </c>
      <c r="I3360">
        <v>162</v>
      </c>
      <c r="J3360" t="b">
        <v>1</v>
      </c>
      <c r="K3360" t="s">
        <v>1802</v>
      </c>
      <c r="L3360">
        <f>ROUND(C3360/B3360*100,0)</f>
        <v>103</v>
      </c>
      <c r="M3360">
        <f>IFERROR(ROUND(C3360/I3360,2),0)</f>
        <v>63.57</v>
      </c>
      <c r="N3360" t="s">
        <v>1841</v>
      </c>
      <c r="O3360" t="s">
        <v>1842</v>
      </c>
      <c r="P3360" s="10">
        <f t="shared" si="104"/>
        <v>41932.311099537037</v>
      </c>
      <c r="Q3360" s="10">
        <f t="shared" si="105"/>
        <v>41962.352766203709</v>
      </c>
    </row>
    <row r="3361" spans="1:17" x14ac:dyDescent="0.3">
      <c r="A3361" s="7">
        <v>3359</v>
      </c>
      <c r="B3361" s="3">
        <v>4000</v>
      </c>
      <c r="C3361" s="5">
        <v>4250</v>
      </c>
      <c r="D3361" t="s">
        <v>1752</v>
      </c>
      <c r="E3361" t="s">
        <v>1757</v>
      </c>
      <c r="F3361">
        <v>1487985734</v>
      </c>
      <c r="G3361">
        <v>1484097734</v>
      </c>
      <c r="H3361" t="b">
        <v>0</v>
      </c>
      <c r="I3361">
        <v>23</v>
      </c>
      <c r="J3361" t="b">
        <v>1</v>
      </c>
      <c r="K3361" t="s">
        <v>1802</v>
      </c>
      <c r="L3361">
        <f>ROUND(C3361/B3361*100,0)</f>
        <v>106</v>
      </c>
      <c r="M3361">
        <f>IFERROR(ROUND(C3361/I3361,2),0)</f>
        <v>184.78</v>
      </c>
      <c r="N3361" t="s">
        <v>1841</v>
      </c>
      <c r="O3361" t="s">
        <v>1842</v>
      </c>
      <c r="P3361" s="10">
        <f t="shared" si="104"/>
        <v>42746.057106481487</v>
      </c>
      <c r="Q3361" s="10">
        <f t="shared" si="105"/>
        <v>42791.057106481487</v>
      </c>
    </row>
    <row r="3362" spans="1:17" x14ac:dyDescent="0.3">
      <c r="A3362" s="7">
        <v>3360</v>
      </c>
      <c r="B3362" s="3">
        <v>9000</v>
      </c>
      <c r="C3362" s="5">
        <v>9124</v>
      </c>
      <c r="D3362" t="s">
        <v>1752</v>
      </c>
      <c r="E3362" t="s">
        <v>1777</v>
      </c>
      <c r="F3362">
        <v>1481731140</v>
      </c>
      <c r="G3362">
        <v>1479866343</v>
      </c>
      <c r="H3362" t="b">
        <v>0</v>
      </c>
      <c r="I3362">
        <v>72</v>
      </c>
      <c r="J3362" t="b">
        <v>1</v>
      </c>
      <c r="K3362" t="s">
        <v>1802</v>
      </c>
      <c r="L3362">
        <f>ROUND(C3362/B3362*100,0)</f>
        <v>101</v>
      </c>
      <c r="M3362">
        <f>IFERROR(ROUND(C3362/I3362,2),0)</f>
        <v>126.72</v>
      </c>
      <c r="N3362" t="s">
        <v>1841</v>
      </c>
      <c r="O3362" t="s">
        <v>1842</v>
      </c>
      <c r="P3362" s="10">
        <f t="shared" si="104"/>
        <v>42697.082673611112</v>
      </c>
      <c r="Q3362" s="10">
        <f t="shared" si="105"/>
        <v>42718.665972222225</v>
      </c>
    </row>
    <row r="3363" spans="1:17" x14ac:dyDescent="0.3">
      <c r="A3363" s="7">
        <v>3361</v>
      </c>
      <c r="B3363" s="3">
        <v>5000</v>
      </c>
      <c r="C3363" s="5">
        <v>5673</v>
      </c>
      <c r="D3363" t="s">
        <v>1752</v>
      </c>
      <c r="E3363" t="s">
        <v>1757</v>
      </c>
      <c r="F3363">
        <v>1409587140</v>
      </c>
      <c r="G3363">
        <v>1408062990</v>
      </c>
      <c r="H3363" t="b">
        <v>0</v>
      </c>
      <c r="I3363">
        <v>68</v>
      </c>
      <c r="J3363" t="b">
        <v>1</v>
      </c>
      <c r="K3363" t="s">
        <v>1802</v>
      </c>
      <c r="L3363">
        <f>ROUND(C3363/B3363*100,0)</f>
        <v>113</v>
      </c>
      <c r="M3363">
        <f>IFERROR(ROUND(C3363/I3363,2),0)</f>
        <v>83.43</v>
      </c>
      <c r="N3363" t="s">
        <v>1841</v>
      </c>
      <c r="O3363" t="s">
        <v>1842</v>
      </c>
      <c r="P3363" s="10">
        <f t="shared" si="104"/>
        <v>41866.025347222225</v>
      </c>
      <c r="Q3363" s="10">
        <f t="shared" si="105"/>
        <v>41883.665972222225</v>
      </c>
    </row>
    <row r="3364" spans="1:17" x14ac:dyDescent="0.3">
      <c r="A3364" s="7">
        <v>3362</v>
      </c>
      <c r="B3364" s="3">
        <v>500</v>
      </c>
      <c r="C3364" s="5">
        <v>1090</v>
      </c>
      <c r="D3364" t="s">
        <v>1752</v>
      </c>
      <c r="E3364" t="s">
        <v>1757</v>
      </c>
      <c r="F3364">
        <v>1425704100</v>
      </c>
      <c r="G3364">
        <v>1424484717</v>
      </c>
      <c r="H3364" t="b">
        <v>0</v>
      </c>
      <c r="I3364">
        <v>20</v>
      </c>
      <c r="J3364" t="b">
        <v>1</v>
      </c>
      <c r="K3364" t="s">
        <v>1802</v>
      </c>
      <c r="L3364">
        <f>ROUND(C3364/B3364*100,0)</f>
        <v>218</v>
      </c>
      <c r="M3364">
        <f>IFERROR(ROUND(C3364/I3364,2),0)</f>
        <v>54.5</v>
      </c>
      <c r="N3364" t="s">
        <v>1841</v>
      </c>
      <c r="O3364" t="s">
        <v>1842</v>
      </c>
      <c r="P3364" s="10">
        <f t="shared" si="104"/>
        <v>42056.091631944444</v>
      </c>
      <c r="Q3364" s="10">
        <f t="shared" si="105"/>
        <v>42070.204861111109</v>
      </c>
    </row>
    <row r="3365" spans="1:17" x14ac:dyDescent="0.3">
      <c r="A3365" s="7">
        <v>3363</v>
      </c>
      <c r="B3365" s="3">
        <v>7750</v>
      </c>
      <c r="C3365" s="5">
        <v>7860</v>
      </c>
      <c r="D3365" t="s">
        <v>1752</v>
      </c>
      <c r="E3365" t="s">
        <v>1757</v>
      </c>
      <c r="F3365">
        <v>1408464000</v>
      </c>
      <c r="G3365">
        <v>1406831445</v>
      </c>
      <c r="H3365" t="b">
        <v>0</v>
      </c>
      <c r="I3365">
        <v>26</v>
      </c>
      <c r="J3365" t="b">
        <v>1</v>
      </c>
      <c r="K3365" t="s">
        <v>1802</v>
      </c>
      <c r="L3365">
        <f>ROUND(C3365/B3365*100,0)</f>
        <v>101</v>
      </c>
      <c r="M3365">
        <f>IFERROR(ROUND(C3365/I3365,2),0)</f>
        <v>302.31</v>
      </c>
      <c r="N3365" t="s">
        <v>1841</v>
      </c>
      <c r="O3365" t="s">
        <v>1842</v>
      </c>
      <c r="P3365" s="10">
        <f t="shared" si="104"/>
        <v>41851.771354166667</v>
      </c>
      <c r="Q3365" s="10">
        <f t="shared" si="105"/>
        <v>41870.666666666664</v>
      </c>
    </row>
    <row r="3366" spans="1:17" x14ac:dyDescent="0.3">
      <c r="A3366" s="7">
        <v>3364</v>
      </c>
      <c r="B3366" s="3">
        <v>3000</v>
      </c>
      <c r="C3366" s="5">
        <v>3178</v>
      </c>
      <c r="D3366" t="s">
        <v>1752</v>
      </c>
      <c r="E3366" t="s">
        <v>1758</v>
      </c>
      <c r="F3366">
        <v>1458075600</v>
      </c>
      <c r="G3366">
        <v>1456183649</v>
      </c>
      <c r="H3366" t="b">
        <v>0</v>
      </c>
      <c r="I3366">
        <v>72</v>
      </c>
      <c r="J3366" t="b">
        <v>1</v>
      </c>
      <c r="K3366" t="s">
        <v>1802</v>
      </c>
      <c r="L3366">
        <f>ROUND(C3366/B3366*100,0)</f>
        <v>106</v>
      </c>
      <c r="M3366">
        <f>IFERROR(ROUND(C3366/I3366,2),0)</f>
        <v>44.14</v>
      </c>
      <c r="N3366" t="s">
        <v>1841</v>
      </c>
      <c r="O3366" t="s">
        <v>1842</v>
      </c>
      <c r="P3366" s="10">
        <f t="shared" si="104"/>
        <v>42422.977418981478</v>
      </c>
      <c r="Q3366" s="10">
        <f t="shared" si="105"/>
        <v>42444.875</v>
      </c>
    </row>
    <row r="3367" spans="1:17" x14ac:dyDescent="0.3">
      <c r="A3367" s="7">
        <v>3365</v>
      </c>
      <c r="B3367" s="3">
        <v>2500</v>
      </c>
      <c r="C3367" s="5">
        <v>2600</v>
      </c>
      <c r="D3367" t="s">
        <v>1752</v>
      </c>
      <c r="E3367" t="s">
        <v>1757</v>
      </c>
      <c r="F3367">
        <v>1449973592</v>
      </c>
      <c r="G3367">
        <v>1447381592</v>
      </c>
      <c r="H3367" t="b">
        <v>0</v>
      </c>
      <c r="I3367">
        <v>3</v>
      </c>
      <c r="J3367" t="b">
        <v>1</v>
      </c>
      <c r="K3367" t="s">
        <v>1802</v>
      </c>
      <c r="L3367">
        <f>ROUND(C3367/B3367*100,0)</f>
        <v>104</v>
      </c>
      <c r="M3367">
        <f>IFERROR(ROUND(C3367/I3367,2),0)</f>
        <v>866.67</v>
      </c>
      <c r="N3367" t="s">
        <v>1841</v>
      </c>
      <c r="O3367" t="s">
        <v>1842</v>
      </c>
      <c r="P3367" s="10">
        <f t="shared" si="104"/>
        <v>42321.101759259262</v>
      </c>
      <c r="Q3367" s="10">
        <f t="shared" si="105"/>
        <v>42351.101759259262</v>
      </c>
    </row>
    <row r="3368" spans="1:17" x14ac:dyDescent="0.3">
      <c r="A3368" s="7">
        <v>3366</v>
      </c>
      <c r="B3368" s="3">
        <v>500</v>
      </c>
      <c r="C3368" s="5">
        <v>1105</v>
      </c>
      <c r="D3368" t="s">
        <v>1752</v>
      </c>
      <c r="E3368" t="s">
        <v>1757</v>
      </c>
      <c r="F3368">
        <v>1431481037</v>
      </c>
      <c r="G3368">
        <v>1428889037</v>
      </c>
      <c r="H3368" t="b">
        <v>0</v>
      </c>
      <c r="I3368">
        <v>18</v>
      </c>
      <c r="J3368" t="b">
        <v>1</v>
      </c>
      <c r="K3368" t="s">
        <v>1802</v>
      </c>
      <c r="L3368">
        <f>ROUND(C3368/B3368*100,0)</f>
        <v>221</v>
      </c>
      <c r="M3368">
        <f>IFERROR(ROUND(C3368/I3368,2),0)</f>
        <v>61.39</v>
      </c>
      <c r="N3368" t="s">
        <v>1841</v>
      </c>
      <c r="O3368" t="s">
        <v>1842</v>
      </c>
      <c r="P3368" s="10">
        <f t="shared" si="104"/>
        <v>42107.067557870367</v>
      </c>
      <c r="Q3368" s="10">
        <f t="shared" si="105"/>
        <v>42137.067557870367</v>
      </c>
    </row>
    <row r="3369" spans="1:17" x14ac:dyDescent="0.3">
      <c r="A3369" s="7">
        <v>3367</v>
      </c>
      <c r="B3369" s="3">
        <v>750</v>
      </c>
      <c r="C3369" s="5">
        <v>890</v>
      </c>
      <c r="D3369" t="s">
        <v>1752</v>
      </c>
      <c r="E3369" t="s">
        <v>1758</v>
      </c>
      <c r="F3369">
        <v>1438467894</v>
      </c>
      <c r="G3369">
        <v>1436307894</v>
      </c>
      <c r="H3369" t="b">
        <v>0</v>
      </c>
      <c r="I3369">
        <v>30</v>
      </c>
      <c r="J3369" t="b">
        <v>1</v>
      </c>
      <c r="K3369" t="s">
        <v>1802</v>
      </c>
      <c r="L3369">
        <f>ROUND(C3369/B3369*100,0)</f>
        <v>119</v>
      </c>
      <c r="M3369">
        <f>IFERROR(ROUND(C3369/I3369,2),0)</f>
        <v>29.67</v>
      </c>
      <c r="N3369" t="s">
        <v>1841</v>
      </c>
      <c r="O3369" t="s">
        <v>1842</v>
      </c>
      <c r="P3369" s="10">
        <f t="shared" si="104"/>
        <v>42192.933958333335</v>
      </c>
      <c r="Q3369" s="10">
        <f t="shared" si="105"/>
        <v>42217.933958333335</v>
      </c>
    </row>
    <row r="3370" spans="1:17" x14ac:dyDescent="0.3">
      <c r="A3370" s="7">
        <v>3368</v>
      </c>
      <c r="B3370" s="3">
        <v>1000</v>
      </c>
      <c r="C3370" s="5">
        <v>1046</v>
      </c>
      <c r="D3370" t="s">
        <v>1752</v>
      </c>
      <c r="E3370" t="s">
        <v>1757</v>
      </c>
      <c r="F3370">
        <v>1420088400</v>
      </c>
      <c r="G3370">
        <v>1416977259</v>
      </c>
      <c r="H3370" t="b">
        <v>0</v>
      </c>
      <c r="I3370">
        <v>23</v>
      </c>
      <c r="J3370" t="b">
        <v>1</v>
      </c>
      <c r="K3370" t="s">
        <v>1802</v>
      </c>
      <c r="L3370">
        <f>ROUND(C3370/B3370*100,0)</f>
        <v>105</v>
      </c>
      <c r="M3370">
        <f>IFERROR(ROUND(C3370/I3370,2),0)</f>
        <v>45.48</v>
      </c>
      <c r="N3370" t="s">
        <v>1841</v>
      </c>
      <c r="O3370" t="s">
        <v>1842</v>
      </c>
      <c r="P3370" s="10">
        <f t="shared" si="104"/>
        <v>41969.199756944443</v>
      </c>
      <c r="Q3370" s="10">
        <f t="shared" si="105"/>
        <v>42005.208333333328</v>
      </c>
    </row>
    <row r="3371" spans="1:17" x14ac:dyDescent="0.3">
      <c r="A3371" s="7">
        <v>3369</v>
      </c>
      <c r="B3371" s="3">
        <v>5000</v>
      </c>
      <c r="C3371" s="5">
        <v>5195</v>
      </c>
      <c r="D3371" t="s">
        <v>1752</v>
      </c>
      <c r="E3371" t="s">
        <v>1774</v>
      </c>
      <c r="F3371">
        <v>1484441980</v>
      </c>
      <c r="G3371">
        <v>1479257980</v>
      </c>
      <c r="H3371" t="b">
        <v>0</v>
      </c>
      <c r="I3371">
        <v>54</v>
      </c>
      <c r="J3371" t="b">
        <v>1</v>
      </c>
      <c r="K3371" t="s">
        <v>1802</v>
      </c>
      <c r="L3371">
        <f>ROUND(C3371/B3371*100,0)</f>
        <v>104</v>
      </c>
      <c r="M3371">
        <f>IFERROR(ROUND(C3371/I3371,2),0)</f>
        <v>96.2</v>
      </c>
      <c r="N3371" t="s">
        <v>1841</v>
      </c>
      <c r="O3371" t="s">
        <v>1842</v>
      </c>
      <c r="P3371" s="10">
        <f t="shared" si="104"/>
        <v>42690.041435185187</v>
      </c>
      <c r="Q3371" s="10">
        <f t="shared" si="105"/>
        <v>42750.041435185187</v>
      </c>
    </row>
    <row r="3372" spans="1:17" x14ac:dyDescent="0.3">
      <c r="A3372" s="7">
        <v>3370</v>
      </c>
      <c r="B3372" s="3">
        <v>1500</v>
      </c>
      <c r="C3372" s="5">
        <v>1766</v>
      </c>
      <c r="D3372" t="s">
        <v>1752</v>
      </c>
      <c r="E3372" t="s">
        <v>1757</v>
      </c>
      <c r="F3372">
        <v>1481961600</v>
      </c>
      <c r="G3372">
        <v>1479283285</v>
      </c>
      <c r="H3372" t="b">
        <v>0</v>
      </c>
      <c r="I3372">
        <v>26</v>
      </c>
      <c r="J3372" t="b">
        <v>1</v>
      </c>
      <c r="K3372" t="s">
        <v>1802</v>
      </c>
      <c r="L3372">
        <f>ROUND(C3372/B3372*100,0)</f>
        <v>118</v>
      </c>
      <c r="M3372">
        <f>IFERROR(ROUND(C3372/I3372,2),0)</f>
        <v>67.92</v>
      </c>
      <c r="N3372" t="s">
        <v>1841</v>
      </c>
      <c r="O3372" t="s">
        <v>1842</v>
      </c>
      <c r="P3372" s="10">
        <f t="shared" si="104"/>
        <v>42690.334317129629</v>
      </c>
      <c r="Q3372" s="10">
        <f t="shared" si="105"/>
        <v>42721.333333333328</v>
      </c>
    </row>
    <row r="3373" spans="1:17" x14ac:dyDescent="0.3">
      <c r="A3373" s="7">
        <v>3371</v>
      </c>
      <c r="B3373" s="3">
        <v>200</v>
      </c>
      <c r="C3373" s="5">
        <v>277</v>
      </c>
      <c r="D3373" t="s">
        <v>1752</v>
      </c>
      <c r="E3373" t="s">
        <v>1757</v>
      </c>
      <c r="F3373">
        <v>1449089965</v>
      </c>
      <c r="G3373">
        <v>1446670765</v>
      </c>
      <c r="H3373" t="b">
        <v>0</v>
      </c>
      <c r="I3373">
        <v>9</v>
      </c>
      <c r="J3373" t="b">
        <v>1</v>
      </c>
      <c r="K3373" t="s">
        <v>1802</v>
      </c>
      <c r="L3373">
        <f>ROUND(C3373/B3373*100,0)</f>
        <v>139</v>
      </c>
      <c r="M3373">
        <f>IFERROR(ROUND(C3373/I3373,2),0)</f>
        <v>30.78</v>
      </c>
      <c r="N3373" t="s">
        <v>1841</v>
      </c>
      <c r="O3373" t="s">
        <v>1842</v>
      </c>
      <c r="P3373" s="10">
        <f t="shared" si="104"/>
        <v>42312.874594907407</v>
      </c>
      <c r="Q3373" s="10">
        <f t="shared" si="105"/>
        <v>42340.874594907407</v>
      </c>
    </row>
    <row r="3374" spans="1:17" x14ac:dyDescent="0.3">
      <c r="A3374" s="7">
        <v>3372</v>
      </c>
      <c r="B3374" s="3">
        <v>1000</v>
      </c>
      <c r="C3374" s="5">
        <v>1035</v>
      </c>
      <c r="D3374" t="s">
        <v>1752</v>
      </c>
      <c r="E3374" t="s">
        <v>1757</v>
      </c>
      <c r="F3374">
        <v>1408942740</v>
      </c>
      <c r="G3374">
        <v>1407157756</v>
      </c>
      <c r="H3374" t="b">
        <v>0</v>
      </c>
      <c r="I3374">
        <v>27</v>
      </c>
      <c r="J3374" t="b">
        <v>1</v>
      </c>
      <c r="K3374" t="s">
        <v>1802</v>
      </c>
      <c r="L3374">
        <f>ROUND(C3374/B3374*100,0)</f>
        <v>104</v>
      </c>
      <c r="M3374">
        <f>IFERROR(ROUND(C3374/I3374,2),0)</f>
        <v>38.33</v>
      </c>
      <c r="N3374" t="s">
        <v>1841</v>
      </c>
      <c r="O3374" t="s">
        <v>1842</v>
      </c>
      <c r="P3374" s="10">
        <f t="shared" si="104"/>
        <v>41855.548101851848</v>
      </c>
      <c r="Q3374" s="10">
        <f t="shared" si="105"/>
        <v>41876.207638888889</v>
      </c>
    </row>
    <row r="3375" spans="1:17" x14ac:dyDescent="0.3">
      <c r="A3375" s="7">
        <v>3373</v>
      </c>
      <c r="B3375" s="3">
        <v>2000</v>
      </c>
      <c r="C3375" s="5">
        <v>2005</v>
      </c>
      <c r="D3375" t="s">
        <v>1752</v>
      </c>
      <c r="E3375" t="s">
        <v>1758</v>
      </c>
      <c r="F3375">
        <v>1437235200</v>
      </c>
      <c r="G3375">
        <v>1435177840</v>
      </c>
      <c r="H3375" t="b">
        <v>0</v>
      </c>
      <c r="I3375">
        <v>30</v>
      </c>
      <c r="J3375" t="b">
        <v>1</v>
      </c>
      <c r="K3375" t="s">
        <v>1802</v>
      </c>
      <c r="L3375">
        <f>ROUND(C3375/B3375*100,0)</f>
        <v>100</v>
      </c>
      <c r="M3375">
        <f>IFERROR(ROUND(C3375/I3375,2),0)</f>
        <v>66.83</v>
      </c>
      <c r="N3375" t="s">
        <v>1841</v>
      </c>
      <c r="O3375" t="s">
        <v>1842</v>
      </c>
      <c r="P3375" s="10">
        <f t="shared" si="104"/>
        <v>42179.854629629626</v>
      </c>
      <c r="Q3375" s="10">
        <f t="shared" si="105"/>
        <v>42203.666666666672</v>
      </c>
    </row>
    <row r="3376" spans="1:17" x14ac:dyDescent="0.3">
      <c r="A3376" s="7">
        <v>3374</v>
      </c>
      <c r="B3376" s="3">
        <v>3500</v>
      </c>
      <c r="C3376" s="5">
        <v>3730</v>
      </c>
      <c r="D3376" t="s">
        <v>1752</v>
      </c>
      <c r="E3376" t="s">
        <v>1762</v>
      </c>
      <c r="F3376">
        <v>1446053616</v>
      </c>
      <c r="G3376">
        <v>1443461616</v>
      </c>
      <c r="H3376" t="b">
        <v>0</v>
      </c>
      <c r="I3376">
        <v>52</v>
      </c>
      <c r="J3376" t="b">
        <v>1</v>
      </c>
      <c r="K3376" t="s">
        <v>1802</v>
      </c>
      <c r="L3376">
        <f>ROUND(C3376/B3376*100,0)</f>
        <v>107</v>
      </c>
      <c r="M3376">
        <f>IFERROR(ROUND(C3376/I3376,2),0)</f>
        <v>71.73</v>
      </c>
      <c r="N3376" t="s">
        <v>1841</v>
      </c>
      <c r="O3376" t="s">
        <v>1842</v>
      </c>
      <c r="P3376" s="10">
        <f t="shared" si="104"/>
        <v>42275.731666666667</v>
      </c>
      <c r="Q3376" s="10">
        <f t="shared" si="105"/>
        <v>42305.731666666667</v>
      </c>
    </row>
    <row r="3377" spans="1:17" x14ac:dyDescent="0.3">
      <c r="A3377" s="7">
        <v>3375</v>
      </c>
      <c r="B3377" s="3">
        <v>3000</v>
      </c>
      <c r="C3377" s="5">
        <v>3000</v>
      </c>
      <c r="D3377" t="s">
        <v>1752</v>
      </c>
      <c r="E3377" t="s">
        <v>1758</v>
      </c>
      <c r="F3377">
        <v>1400423973</v>
      </c>
      <c r="G3377">
        <v>1399387173</v>
      </c>
      <c r="H3377" t="b">
        <v>0</v>
      </c>
      <c r="I3377">
        <v>17</v>
      </c>
      <c r="J3377" t="b">
        <v>1</v>
      </c>
      <c r="K3377" t="s">
        <v>1802</v>
      </c>
      <c r="L3377">
        <f>ROUND(C3377/B3377*100,0)</f>
        <v>100</v>
      </c>
      <c r="M3377">
        <f>IFERROR(ROUND(C3377/I3377,2),0)</f>
        <v>176.47</v>
      </c>
      <c r="N3377" t="s">
        <v>1841</v>
      </c>
      <c r="O3377" t="s">
        <v>1842</v>
      </c>
      <c r="P3377" s="10">
        <f t="shared" si="104"/>
        <v>41765.610798611109</v>
      </c>
      <c r="Q3377" s="10">
        <f t="shared" si="105"/>
        <v>41777.610798611109</v>
      </c>
    </row>
    <row r="3378" spans="1:17" x14ac:dyDescent="0.3">
      <c r="A3378" s="7">
        <v>3376</v>
      </c>
      <c r="B3378" s="3">
        <v>8000</v>
      </c>
      <c r="C3378" s="5">
        <v>8001</v>
      </c>
      <c r="D3378" t="s">
        <v>1752</v>
      </c>
      <c r="E3378" t="s">
        <v>1757</v>
      </c>
      <c r="F3378">
        <v>1429976994</v>
      </c>
      <c r="G3378">
        <v>1424796594</v>
      </c>
      <c r="H3378" t="b">
        <v>0</v>
      </c>
      <c r="I3378">
        <v>19</v>
      </c>
      <c r="J3378" t="b">
        <v>1</v>
      </c>
      <c r="K3378" t="s">
        <v>1802</v>
      </c>
      <c r="L3378">
        <f>ROUND(C3378/B3378*100,0)</f>
        <v>100</v>
      </c>
      <c r="M3378">
        <f>IFERROR(ROUND(C3378/I3378,2),0)</f>
        <v>421.11</v>
      </c>
      <c r="N3378" t="s">
        <v>1841</v>
      </c>
      <c r="O3378" t="s">
        <v>1842</v>
      </c>
      <c r="P3378" s="10">
        <f t="shared" si="104"/>
        <v>42059.701319444444</v>
      </c>
      <c r="Q3378" s="10">
        <f t="shared" si="105"/>
        <v>42119.659652777773</v>
      </c>
    </row>
    <row r="3379" spans="1:17" x14ac:dyDescent="0.3">
      <c r="A3379" s="7">
        <v>3377</v>
      </c>
      <c r="B3379" s="3">
        <v>8000</v>
      </c>
      <c r="C3379" s="5">
        <v>8084</v>
      </c>
      <c r="D3379" t="s">
        <v>1752</v>
      </c>
      <c r="E3379" t="s">
        <v>1758</v>
      </c>
      <c r="F3379">
        <v>1426870560</v>
      </c>
      <c r="G3379">
        <v>1424280899</v>
      </c>
      <c r="H3379" t="b">
        <v>0</v>
      </c>
      <c r="I3379">
        <v>77</v>
      </c>
      <c r="J3379" t="b">
        <v>1</v>
      </c>
      <c r="K3379" t="s">
        <v>1802</v>
      </c>
      <c r="L3379">
        <f>ROUND(C3379/B3379*100,0)</f>
        <v>101</v>
      </c>
      <c r="M3379">
        <f>IFERROR(ROUND(C3379/I3379,2),0)</f>
        <v>104.99</v>
      </c>
      <c r="N3379" t="s">
        <v>1841</v>
      </c>
      <c r="O3379" t="s">
        <v>1842</v>
      </c>
      <c r="P3379" s="10">
        <f t="shared" si="104"/>
        <v>42053.732627314821</v>
      </c>
      <c r="Q3379" s="10">
        <f t="shared" si="105"/>
        <v>42083.705555555556</v>
      </c>
    </row>
    <row r="3380" spans="1:17" x14ac:dyDescent="0.3">
      <c r="A3380" s="7">
        <v>3378</v>
      </c>
      <c r="B3380" s="3">
        <v>550</v>
      </c>
      <c r="C3380" s="5">
        <v>592</v>
      </c>
      <c r="D3380" t="s">
        <v>1752</v>
      </c>
      <c r="E3380" t="s">
        <v>1758</v>
      </c>
      <c r="F3380">
        <v>1409490480</v>
      </c>
      <c r="G3380">
        <v>1407400306</v>
      </c>
      <c r="H3380" t="b">
        <v>0</v>
      </c>
      <c r="I3380">
        <v>21</v>
      </c>
      <c r="J3380" t="b">
        <v>1</v>
      </c>
      <c r="K3380" t="s">
        <v>1802</v>
      </c>
      <c r="L3380">
        <f>ROUND(C3380/B3380*100,0)</f>
        <v>108</v>
      </c>
      <c r="M3380">
        <f>IFERROR(ROUND(C3380/I3380,2),0)</f>
        <v>28.19</v>
      </c>
      <c r="N3380" t="s">
        <v>1841</v>
      </c>
      <c r="O3380" t="s">
        <v>1842</v>
      </c>
      <c r="P3380" s="10">
        <f t="shared" si="104"/>
        <v>41858.355393518519</v>
      </c>
      <c r="Q3380" s="10">
        <f t="shared" si="105"/>
        <v>41882.547222222223</v>
      </c>
    </row>
    <row r="3381" spans="1:17" x14ac:dyDescent="0.3">
      <c r="A3381" s="7">
        <v>3379</v>
      </c>
      <c r="B3381" s="3">
        <v>2000</v>
      </c>
      <c r="C3381" s="5">
        <v>2073</v>
      </c>
      <c r="D3381" t="s">
        <v>1752</v>
      </c>
      <c r="E3381" t="s">
        <v>1758</v>
      </c>
      <c r="F3381">
        <v>1440630000</v>
      </c>
      <c r="G3381">
        <v>1439122800</v>
      </c>
      <c r="H3381" t="b">
        <v>0</v>
      </c>
      <c r="I3381">
        <v>38</v>
      </c>
      <c r="J3381" t="b">
        <v>1</v>
      </c>
      <c r="K3381" t="s">
        <v>1802</v>
      </c>
      <c r="L3381">
        <f>ROUND(C3381/B3381*100,0)</f>
        <v>104</v>
      </c>
      <c r="M3381">
        <f>IFERROR(ROUND(C3381/I3381,2),0)</f>
        <v>54.55</v>
      </c>
      <c r="N3381" t="s">
        <v>1841</v>
      </c>
      <c r="O3381" t="s">
        <v>1842</v>
      </c>
      <c r="P3381" s="10">
        <f t="shared" si="104"/>
        <v>42225.513888888891</v>
      </c>
      <c r="Q3381" s="10">
        <f t="shared" si="105"/>
        <v>42242.958333333328</v>
      </c>
    </row>
    <row r="3382" spans="1:17" x14ac:dyDescent="0.3">
      <c r="A3382" s="7">
        <v>3380</v>
      </c>
      <c r="B3382" s="3">
        <v>3000</v>
      </c>
      <c r="C3382" s="5">
        <v>3133</v>
      </c>
      <c r="D3382" t="s">
        <v>1752</v>
      </c>
      <c r="E3382" t="s">
        <v>1757</v>
      </c>
      <c r="F3382">
        <v>1417305178</v>
      </c>
      <c r="G3382">
        <v>1414277578</v>
      </c>
      <c r="H3382" t="b">
        <v>0</v>
      </c>
      <c r="I3382">
        <v>28</v>
      </c>
      <c r="J3382" t="b">
        <v>1</v>
      </c>
      <c r="K3382" t="s">
        <v>1802</v>
      </c>
      <c r="L3382">
        <f>ROUND(C3382/B3382*100,0)</f>
        <v>104</v>
      </c>
      <c r="M3382">
        <f>IFERROR(ROUND(C3382/I3382,2),0)</f>
        <v>111.89</v>
      </c>
      <c r="N3382" t="s">
        <v>1841</v>
      </c>
      <c r="O3382" t="s">
        <v>1842</v>
      </c>
      <c r="P3382" s="10">
        <f t="shared" si="104"/>
        <v>41937.95344907407</v>
      </c>
      <c r="Q3382" s="10">
        <f t="shared" si="105"/>
        <v>41972.995115740734</v>
      </c>
    </row>
    <row r="3383" spans="1:17" x14ac:dyDescent="0.3">
      <c r="A3383" s="7">
        <v>3381</v>
      </c>
      <c r="B3383" s="3">
        <v>4000</v>
      </c>
      <c r="C3383" s="5">
        <v>4090</v>
      </c>
      <c r="D3383" t="s">
        <v>1752</v>
      </c>
      <c r="E3383" t="s">
        <v>1757</v>
      </c>
      <c r="F3383">
        <v>1426044383</v>
      </c>
      <c r="G3383">
        <v>1423455983</v>
      </c>
      <c r="H3383" t="b">
        <v>0</v>
      </c>
      <c r="I3383">
        <v>48</v>
      </c>
      <c r="J3383" t="b">
        <v>1</v>
      </c>
      <c r="K3383" t="s">
        <v>1802</v>
      </c>
      <c r="L3383">
        <f>ROUND(C3383/B3383*100,0)</f>
        <v>102</v>
      </c>
      <c r="M3383">
        <f>IFERROR(ROUND(C3383/I3383,2),0)</f>
        <v>85.21</v>
      </c>
      <c r="N3383" t="s">
        <v>1841</v>
      </c>
      <c r="O3383" t="s">
        <v>1842</v>
      </c>
      <c r="P3383" s="10">
        <f t="shared" si="104"/>
        <v>42044.184988425928</v>
      </c>
      <c r="Q3383" s="10">
        <f t="shared" si="105"/>
        <v>42074.143321759257</v>
      </c>
    </row>
    <row r="3384" spans="1:17" x14ac:dyDescent="0.3">
      <c r="A3384" s="7">
        <v>3382</v>
      </c>
      <c r="B3384" s="3">
        <v>3500</v>
      </c>
      <c r="C3384" s="5">
        <v>3526</v>
      </c>
      <c r="D3384" t="s">
        <v>1752</v>
      </c>
      <c r="E3384" t="s">
        <v>1758</v>
      </c>
      <c r="F3384">
        <v>1470092340</v>
      </c>
      <c r="G3384">
        <v>1467973256</v>
      </c>
      <c r="H3384" t="b">
        <v>0</v>
      </c>
      <c r="I3384">
        <v>46</v>
      </c>
      <c r="J3384" t="b">
        <v>1</v>
      </c>
      <c r="K3384" t="s">
        <v>1802</v>
      </c>
      <c r="L3384">
        <f>ROUND(C3384/B3384*100,0)</f>
        <v>101</v>
      </c>
      <c r="M3384">
        <f>IFERROR(ROUND(C3384/I3384,2),0)</f>
        <v>76.650000000000006</v>
      </c>
      <c r="N3384" t="s">
        <v>1841</v>
      </c>
      <c r="O3384" t="s">
        <v>1842</v>
      </c>
      <c r="P3384" s="10">
        <f t="shared" si="104"/>
        <v>42559.431203703702</v>
      </c>
      <c r="Q3384" s="10">
        <f t="shared" si="105"/>
        <v>42583.957638888889</v>
      </c>
    </row>
    <row r="3385" spans="1:17" x14ac:dyDescent="0.3">
      <c r="A3385" s="7">
        <v>3383</v>
      </c>
      <c r="B3385" s="3">
        <v>1750</v>
      </c>
      <c r="C3385" s="5">
        <v>1955</v>
      </c>
      <c r="D3385" t="s">
        <v>1752</v>
      </c>
      <c r="E3385" t="s">
        <v>1757</v>
      </c>
      <c r="F3385">
        <v>1466707620</v>
      </c>
      <c r="G3385">
        <v>1464979620</v>
      </c>
      <c r="H3385" t="b">
        <v>0</v>
      </c>
      <c r="I3385">
        <v>30</v>
      </c>
      <c r="J3385" t="b">
        <v>1</v>
      </c>
      <c r="K3385" t="s">
        <v>1802</v>
      </c>
      <c r="L3385">
        <f>ROUND(C3385/B3385*100,0)</f>
        <v>112</v>
      </c>
      <c r="M3385">
        <f>IFERROR(ROUND(C3385/I3385,2),0)</f>
        <v>65.17</v>
      </c>
      <c r="N3385" t="s">
        <v>1841</v>
      </c>
      <c r="O3385" t="s">
        <v>1842</v>
      </c>
      <c r="P3385" s="10">
        <f t="shared" si="104"/>
        <v>42524.782638888893</v>
      </c>
      <c r="Q3385" s="10">
        <f t="shared" si="105"/>
        <v>42544.782638888893</v>
      </c>
    </row>
    <row r="3386" spans="1:17" x14ac:dyDescent="0.3">
      <c r="A3386" s="7">
        <v>3384</v>
      </c>
      <c r="B3386" s="3">
        <v>6000</v>
      </c>
      <c r="C3386" s="5">
        <v>6000.66</v>
      </c>
      <c r="D3386" t="s">
        <v>1752</v>
      </c>
      <c r="E3386" t="s">
        <v>1757</v>
      </c>
      <c r="F3386">
        <v>1448074800</v>
      </c>
      <c r="G3386">
        <v>1444874768</v>
      </c>
      <c r="H3386" t="b">
        <v>0</v>
      </c>
      <c r="I3386">
        <v>64</v>
      </c>
      <c r="J3386" t="b">
        <v>1</v>
      </c>
      <c r="K3386" t="s">
        <v>1802</v>
      </c>
      <c r="L3386">
        <f>ROUND(C3386/B3386*100,0)</f>
        <v>100</v>
      </c>
      <c r="M3386">
        <f>IFERROR(ROUND(C3386/I3386,2),0)</f>
        <v>93.76</v>
      </c>
      <c r="N3386" t="s">
        <v>1841</v>
      </c>
      <c r="O3386" t="s">
        <v>1842</v>
      </c>
      <c r="P3386" s="10">
        <f t="shared" si="104"/>
        <v>42292.087592592594</v>
      </c>
      <c r="Q3386" s="10">
        <f t="shared" si="105"/>
        <v>42329.125</v>
      </c>
    </row>
    <row r="3387" spans="1:17" x14ac:dyDescent="0.3">
      <c r="A3387" s="7">
        <v>3385</v>
      </c>
      <c r="B3387" s="3">
        <v>2000</v>
      </c>
      <c r="C3387" s="5">
        <v>2000</v>
      </c>
      <c r="D3387" t="s">
        <v>1752</v>
      </c>
      <c r="E3387" t="s">
        <v>1757</v>
      </c>
      <c r="F3387">
        <v>1418244552</v>
      </c>
      <c r="G3387">
        <v>1415652552</v>
      </c>
      <c r="H3387" t="b">
        <v>0</v>
      </c>
      <c r="I3387">
        <v>15</v>
      </c>
      <c r="J3387" t="b">
        <v>1</v>
      </c>
      <c r="K3387" t="s">
        <v>1802</v>
      </c>
      <c r="L3387">
        <f>ROUND(C3387/B3387*100,0)</f>
        <v>100</v>
      </c>
      <c r="M3387">
        <f>IFERROR(ROUND(C3387/I3387,2),0)</f>
        <v>133.33000000000001</v>
      </c>
      <c r="N3387" t="s">
        <v>1841</v>
      </c>
      <c r="O3387" t="s">
        <v>1842</v>
      </c>
      <c r="P3387" s="10">
        <f t="shared" si="104"/>
        <v>41953.8675</v>
      </c>
      <c r="Q3387" s="10">
        <f t="shared" si="105"/>
        <v>41983.8675</v>
      </c>
    </row>
    <row r="3388" spans="1:17" x14ac:dyDescent="0.3">
      <c r="A3388" s="7">
        <v>3386</v>
      </c>
      <c r="B3388" s="3">
        <v>2000</v>
      </c>
      <c r="C3388" s="5">
        <v>2100</v>
      </c>
      <c r="D3388" t="s">
        <v>1752</v>
      </c>
      <c r="E3388" t="s">
        <v>1757</v>
      </c>
      <c r="F3388">
        <v>1417620506</v>
      </c>
      <c r="G3388">
        <v>1415028506</v>
      </c>
      <c r="H3388" t="b">
        <v>0</v>
      </c>
      <c r="I3388">
        <v>41</v>
      </c>
      <c r="J3388" t="b">
        <v>1</v>
      </c>
      <c r="K3388" t="s">
        <v>1802</v>
      </c>
      <c r="L3388">
        <f>ROUND(C3388/B3388*100,0)</f>
        <v>105</v>
      </c>
      <c r="M3388">
        <f>IFERROR(ROUND(C3388/I3388,2),0)</f>
        <v>51.22</v>
      </c>
      <c r="N3388" t="s">
        <v>1841</v>
      </c>
      <c r="O3388" t="s">
        <v>1842</v>
      </c>
      <c r="P3388" s="10">
        <f t="shared" si="104"/>
        <v>41946.644745370373</v>
      </c>
      <c r="Q3388" s="10">
        <f t="shared" si="105"/>
        <v>41976.644745370373</v>
      </c>
    </row>
    <row r="3389" spans="1:17" x14ac:dyDescent="0.3">
      <c r="A3389" s="7">
        <v>3387</v>
      </c>
      <c r="B3389" s="3">
        <v>3000</v>
      </c>
      <c r="C3389" s="5">
        <v>3506</v>
      </c>
      <c r="D3389" t="s">
        <v>1752</v>
      </c>
      <c r="E3389" t="s">
        <v>1757</v>
      </c>
      <c r="F3389">
        <v>1418581088</v>
      </c>
      <c r="G3389">
        <v>1415125088</v>
      </c>
      <c r="H3389" t="b">
        <v>0</v>
      </c>
      <c r="I3389">
        <v>35</v>
      </c>
      <c r="J3389" t="b">
        <v>1</v>
      </c>
      <c r="K3389" t="s">
        <v>1802</v>
      </c>
      <c r="L3389">
        <f>ROUND(C3389/B3389*100,0)</f>
        <v>117</v>
      </c>
      <c r="M3389">
        <f>IFERROR(ROUND(C3389/I3389,2),0)</f>
        <v>100.17</v>
      </c>
      <c r="N3389" t="s">
        <v>1841</v>
      </c>
      <c r="O3389" t="s">
        <v>1842</v>
      </c>
      <c r="P3389" s="10">
        <f t="shared" si="104"/>
        <v>41947.762592592589</v>
      </c>
      <c r="Q3389" s="10">
        <f t="shared" si="105"/>
        <v>41987.762592592597</v>
      </c>
    </row>
    <row r="3390" spans="1:17" x14ac:dyDescent="0.3">
      <c r="A3390" s="7">
        <v>3388</v>
      </c>
      <c r="B3390" s="3">
        <v>1500</v>
      </c>
      <c r="C3390" s="5">
        <v>1557</v>
      </c>
      <c r="D3390" t="s">
        <v>1752</v>
      </c>
      <c r="E3390" t="s">
        <v>1758</v>
      </c>
      <c r="F3390">
        <v>1434625441</v>
      </c>
      <c r="G3390">
        <v>1432033441</v>
      </c>
      <c r="H3390" t="b">
        <v>0</v>
      </c>
      <c r="I3390">
        <v>45</v>
      </c>
      <c r="J3390" t="b">
        <v>1</v>
      </c>
      <c r="K3390" t="s">
        <v>1802</v>
      </c>
      <c r="L3390">
        <f>ROUND(C3390/B3390*100,0)</f>
        <v>104</v>
      </c>
      <c r="M3390">
        <f>IFERROR(ROUND(C3390/I3390,2),0)</f>
        <v>34.6</v>
      </c>
      <c r="N3390" t="s">
        <v>1841</v>
      </c>
      <c r="O3390" t="s">
        <v>1842</v>
      </c>
      <c r="P3390" s="10">
        <f t="shared" si="104"/>
        <v>42143.461122685185</v>
      </c>
      <c r="Q3390" s="10">
        <f t="shared" si="105"/>
        <v>42173.461122685185</v>
      </c>
    </row>
    <row r="3391" spans="1:17" x14ac:dyDescent="0.3">
      <c r="A3391" s="7">
        <v>3389</v>
      </c>
      <c r="B3391" s="3">
        <v>10000</v>
      </c>
      <c r="C3391" s="5">
        <v>11450</v>
      </c>
      <c r="D3391" t="s">
        <v>1752</v>
      </c>
      <c r="E3391" t="s">
        <v>1757</v>
      </c>
      <c r="F3391">
        <v>1464960682</v>
      </c>
      <c r="G3391">
        <v>1462368682</v>
      </c>
      <c r="H3391" t="b">
        <v>0</v>
      </c>
      <c r="I3391">
        <v>62</v>
      </c>
      <c r="J3391" t="b">
        <v>1</v>
      </c>
      <c r="K3391" t="s">
        <v>1802</v>
      </c>
      <c r="L3391">
        <f>ROUND(C3391/B3391*100,0)</f>
        <v>115</v>
      </c>
      <c r="M3391">
        <f>IFERROR(ROUND(C3391/I3391,2),0)</f>
        <v>184.68</v>
      </c>
      <c r="N3391" t="s">
        <v>1841</v>
      </c>
      <c r="O3391" t="s">
        <v>1842</v>
      </c>
      <c r="P3391" s="10">
        <f t="shared" si="104"/>
        <v>42494.563449074078</v>
      </c>
      <c r="Q3391" s="10">
        <f t="shared" si="105"/>
        <v>42524.563449074078</v>
      </c>
    </row>
    <row r="3392" spans="1:17" x14ac:dyDescent="0.3">
      <c r="A3392" s="7">
        <v>3390</v>
      </c>
      <c r="B3392" s="3">
        <v>1500</v>
      </c>
      <c r="C3392" s="5">
        <v>1536</v>
      </c>
      <c r="D3392" t="s">
        <v>1752</v>
      </c>
      <c r="E3392" t="s">
        <v>1757</v>
      </c>
      <c r="F3392">
        <v>1405017345</v>
      </c>
      <c r="G3392">
        <v>1403721345</v>
      </c>
      <c r="H3392" t="b">
        <v>0</v>
      </c>
      <c r="I3392">
        <v>22</v>
      </c>
      <c r="J3392" t="b">
        <v>1</v>
      </c>
      <c r="K3392" t="s">
        <v>1802</v>
      </c>
      <c r="L3392">
        <f>ROUND(C3392/B3392*100,0)</f>
        <v>102</v>
      </c>
      <c r="M3392">
        <f>IFERROR(ROUND(C3392/I3392,2),0)</f>
        <v>69.819999999999993</v>
      </c>
      <c r="N3392" t="s">
        <v>1841</v>
      </c>
      <c r="O3392" t="s">
        <v>1842</v>
      </c>
      <c r="P3392" s="10">
        <f t="shared" si="104"/>
        <v>41815.774826388886</v>
      </c>
      <c r="Q3392" s="10">
        <f t="shared" si="105"/>
        <v>41830.774826388886</v>
      </c>
    </row>
    <row r="3393" spans="1:17" x14ac:dyDescent="0.3">
      <c r="A3393" s="7">
        <v>3391</v>
      </c>
      <c r="B3393" s="3">
        <v>500</v>
      </c>
      <c r="C3393" s="5">
        <v>1115</v>
      </c>
      <c r="D3393" t="s">
        <v>1752</v>
      </c>
      <c r="E3393" t="s">
        <v>1757</v>
      </c>
      <c r="F3393">
        <v>1407536880</v>
      </c>
      <c r="G3393">
        <v>1404997548</v>
      </c>
      <c r="H3393" t="b">
        <v>0</v>
      </c>
      <c r="I3393">
        <v>18</v>
      </c>
      <c r="J3393" t="b">
        <v>1</v>
      </c>
      <c r="K3393" t="s">
        <v>1802</v>
      </c>
      <c r="L3393">
        <f>ROUND(C3393/B3393*100,0)</f>
        <v>223</v>
      </c>
      <c r="M3393">
        <f>IFERROR(ROUND(C3393/I3393,2),0)</f>
        <v>61.94</v>
      </c>
      <c r="N3393" t="s">
        <v>1841</v>
      </c>
      <c r="O3393" t="s">
        <v>1842</v>
      </c>
      <c r="P3393" s="10">
        <f t="shared" si="104"/>
        <v>41830.545694444445</v>
      </c>
      <c r="Q3393" s="10">
        <f t="shared" si="105"/>
        <v>41859.936111111114</v>
      </c>
    </row>
    <row r="3394" spans="1:17" x14ac:dyDescent="0.3">
      <c r="A3394" s="7">
        <v>3392</v>
      </c>
      <c r="B3394" s="3">
        <v>500</v>
      </c>
      <c r="C3394" s="5">
        <v>500</v>
      </c>
      <c r="D3394" t="s">
        <v>1752</v>
      </c>
      <c r="E3394" t="s">
        <v>1758</v>
      </c>
      <c r="F3394">
        <v>1462565855</v>
      </c>
      <c r="G3394">
        <v>1458245855</v>
      </c>
      <c r="H3394" t="b">
        <v>0</v>
      </c>
      <c r="I3394">
        <v>12</v>
      </c>
      <c r="J3394" t="b">
        <v>1</v>
      </c>
      <c r="K3394" t="s">
        <v>1802</v>
      </c>
      <c r="L3394">
        <f>ROUND(C3394/B3394*100,0)</f>
        <v>100</v>
      </c>
      <c r="M3394">
        <f>IFERROR(ROUND(C3394/I3394,2),0)</f>
        <v>41.67</v>
      </c>
      <c r="N3394" t="s">
        <v>1841</v>
      </c>
      <c r="O3394" t="s">
        <v>1842</v>
      </c>
      <c r="P3394" s="10">
        <f t="shared" si="104"/>
        <v>42446.845543981486</v>
      </c>
      <c r="Q3394" s="10">
        <f t="shared" si="105"/>
        <v>42496.845543981486</v>
      </c>
    </row>
    <row r="3395" spans="1:17" x14ac:dyDescent="0.3">
      <c r="A3395" s="7">
        <v>3393</v>
      </c>
      <c r="B3395" s="3">
        <v>1500</v>
      </c>
      <c r="C3395" s="5">
        <v>1587</v>
      </c>
      <c r="D3395" t="s">
        <v>1752</v>
      </c>
      <c r="E3395" t="s">
        <v>1757</v>
      </c>
      <c r="F3395">
        <v>1415234760</v>
      </c>
      <c r="G3395">
        <v>1413065230</v>
      </c>
      <c r="H3395" t="b">
        <v>0</v>
      </c>
      <c r="I3395">
        <v>44</v>
      </c>
      <c r="J3395" t="b">
        <v>1</v>
      </c>
      <c r="K3395" t="s">
        <v>1802</v>
      </c>
      <c r="L3395">
        <f>ROUND(C3395/B3395*100,0)</f>
        <v>106</v>
      </c>
      <c r="M3395">
        <f>IFERROR(ROUND(C3395/I3395,2),0)</f>
        <v>36.07</v>
      </c>
      <c r="N3395" t="s">
        <v>1841</v>
      </c>
      <c r="O3395" t="s">
        <v>1842</v>
      </c>
      <c r="P3395" s="10">
        <f t="shared" ref="P3395:P3458" si="106">(((G3395/60)/60/24)+DATE(1970,1,1))</f>
        <v>41923.921643518523</v>
      </c>
      <c r="Q3395" s="10">
        <f t="shared" ref="Q3395:Q3458" si="107">(((F3395/60)/60/24)+DATE(1970,1,1))</f>
        <v>41949.031944444447</v>
      </c>
    </row>
    <row r="3396" spans="1:17" x14ac:dyDescent="0.3">
      <c r="A3396" s="7">
        <v>3394</v>
      </c>
      <c r="B3396" s="3">
        <v>550</v>
      </c>
      <c r="C3396" s="5">
        <v>783</v>
      </c>
      <c r="D3396" t="s">
        <v>1752</v>
      </c>
      <c r="E3396" t="s">
        <v>1758</v>
      </c>
      <c r="F3396">
        <v>1406470645</v>
      </c>
      <c r="G3396">
        <v>1403878645</v>
      </c>
      <c r="H3396" t="b">
        <v>0</v>
      </c>
      <c r="I3396">
        <v>27</v>
      </c>
      <c r="J3396" t="b">
        <v>1</v>
      </c>
      <c r="K3396" t="s">
        <v>1802</v>
      </c>
      <c r="L3396">
        <f>ROUND(C3396/B3396*100,0)</f>
        <v>142</v>
      </c>
      <c r="M3396">
        <f>IFERROR(ROUND(C3396/I3396,2),0)</f>
        <v>29</v>
      </c>
      <c r="N3396" t="s">
        <v>1841</v>
      </c>
      <c r="O3396" t="s">
        <v>1842</v>
      </c>
      <c r="P3396" s="10">
        <f t="shared" si="106"/>
        <v>41817.59542824074</v>
      </c>
      <c r="Q3396" s="10">
        <f t="shared" si="107"/>
        <v>41847.59542824074</v>
      </c>
    </row>
    <row r="3397" spans="1:17" x14ac:dyDescent="0.3">
      <c r="A3397" s="7">
        <v>3395</v>
      </c>
      <c r="B3397" s="3">
        <v>500</v>
      </c>
      <c r="C3397" s="5">
        <v>920</v>
      </c>
      <c r="D3397" t="s">
        <v>1752</v>
      </c>
      <c r="E3397" t="s">
        <v>1758</v>
      </c>
      <c r="F3397">
        <v>1433009400</v>
      </c>
      <c r="G3397">
        <v>1431795944</v>
      </c>
      <c r="H3397" t="b">
        <v>0</v>
      </c>
      <c r="I3397">
        <v>38</v>
      </c>
      <c r="J3397" t="b">
        <v>1</v>
      </c>
      <c r="K3397" t="s">
        <v>1802</v>
      </c>
      <c r="L3397">
        <f>ROUND(C3397/B3397*100,0)</f>
        <v>184</v>
      </c>
      <c r="M3397">
        <f>IFERROR(ROUND(C3397/I3397,2),0)</f>
        <v>24.21</v>
      </c>
      <c r="N3397" t="s">
        <v>1841</v>
      </c>
      <c r="O3397" t="s">
        <v>1842</v>
      </c>
      <c r="P3397" s="10">
        <f t="shared" si="106"/>
        <v>42140.712314814817</v>
      </c>
      <c r="Q3397" s="10">
        <f t="shared" si="107"/>
        <v>42154.756944444445</v>
      </c>
    </row>
    <row r="3398" spans="1:17" x14ac:dyDescent="0.3">
      <c r="A3398" s="7">
        <v>3396</v>
      </c>
      <c r="B3398" s="3">
        <v>1500</v>
      </c>
      <c r="C3398" s="5">
        <v>1565</v>
      </c>
      <c r="D3398" t="s">
        <v>1752</v>
      </c>
      <c r="E3398" t="s">
        <v>1757</v>
      </c>
      <c r="F3398">
        <v>1401595140</v>
      </c>
      <c r="G3398">
        <v>1399286589</v>
      </c>
      <c r="H3398" t="b">
        <v>0</v>
      </c>
      <c r="I3398">
        <v>28</v>
      </c>
      <c r="J3398" t="b">
        <v>1</v>
      </c>
      <c r="K3398" t="s">
        <v>1802</v>
      </c>
      <c r="L3398">
        <f>ROUND(C3398/B3398*100,0)</f>
        <v>104</v>
      </c>
      <c r="M3398">
        <f>IFERROR(ROUND(C3398/I3398,2),0)</f>
        <v>55.89</v>
      </c>
      <c r="N3398" t="s">
        <v>1841</v>
      </c>
      <c r="O3398" t="s">
        <v>1842</v>
      </c>
      <c r="P3398" s="10">
        <f t="shared" si="106"/>
        <v>41764.44663194444</v>
      </c>
      <c r="Q3398" s="10">
        <f t="shared" si="107"/>
        <v>41791.165972222225</v>
      </c>
    </row>
    <row r="3399" spans="1:17" x14ac:dyDescent="0.3">
      <c r="A3399" s="7">
        <v>3397</v>
      </c>
      <c r="B3399" s="3">
        <v>250</v>
      </c>
      <c r="C3399" s="5">
        <v>280</v>
      </c>
      <c r="D3399" t="s">
        <v>1752</v>
      </c>
      <c r="E3399" t="s">
        <v>1758</v>
      </c>
      <c r="F3399">
        <v>1455832800</v>
      </c>
      <c r="G3399">
        <v>1452338929</v>
      </c>
      <c r="H3399" t="b">
        <v>0</v>
      </c>
      <c r="I3399">
        <v>24</v>
      </c>
      <c r="J3399" t="b">
        <v>1</v>
      </c>
      <c r="K3399" t="s">
        <v>1802</v>
      </c>
      <c r="L3399">
        <f>ROUND(C3399/B3399*100,0)</f>
        <v>112</v>
      </c>
      <c r="M3399">
        <f>IFERROR(ROUND(C3399/I3399,2),0)</f>
        <v>11.67</v>
      </c>
      <c r="N3399" t="s">
        <v>1841</v>
      </c>
      <c r="O3399" t="s">
        <v>1842</v>
      </c>
      <c r="P3399" s="10">
        <f t="shared" si="106"/>
        <v>42378.478344907402</v>
      </c>
      <c r="Q3399" s="10">
        <f t="shared" si="107"/>
        <v>42418.916666666672</v>
      </c>
    </row>
    <row r="3400" spans="1:17" x14ac:dyDescent="0.3">
      <c r="A3400" s="7">
        <v>3398</v>
      </c>
      <c r="B3400" s="3">
        <v>4000</v>
      </c>
      <c r="C3400" s="5">
        <v>4443</v>
      </c>
      <c r="D3400" t="s">
        <v>1752</v>
      </c>
      <c r="E3400" t="s">
        <v>1757</v>
      </c>
      <c r="F3400">
        <v>1416589200</v>
      </c>
      <c r="G3400">
        <v>1414605776</v>
      </c>
      <c r="H3400" t="b">
        <v>0</v>
      </c>
      <c r="I3400">
        <v>65</v>
      </c>
      <c r="J3400" t="b">
        <v>1</v>
      </c>
      <c r="K3400" t="s">
        <v>1802</v>
      </c>
      <c r="L3400">
        <f>ROUND(C3400/B3400*100,0)</f>
        <v>111</v>
      </c>
      <c r="M3400">
        <f>IFERROR(ROUND(C3400/I3400,2),0)</f>
        <v>68.349999999999994</v>
      </c>
      <c r="N3400" t="s">
        <v>1841</v>
      </c>
      <c r="O3400" t="s">
        <v>1842</v>
      </c>
      <c r="P3400" s="10">
        <f t="shared" si="106"/>
        <v>41941.75203703704</v>
      </c>
      <c r="Q3400" s="10">
        <f t="shared" si="107"/>
        <v>41964.708333333328</v>
      </c>
    </row>
    <row r="3401" spans="1:17" x14ac:dyDescent="0.3">
      <c r="A3401" s="7">
        <v>3399</v>
      </c>
      <c r="B3401" s="3">
        <v>1200</v>
      </c>
      <c r="C3401" s="5">
        <v>1245</v>
      </c>
      <c r="D3401" t="s">
        <v>1752</v>
      </c>
      <c r="E3401" t="s">
        <v>1758</v>
      </c>
      <c r="F3401">
        <v>1424556325</v>
      </c>
      <c r="G3401">
        <v>1421964325</v>
      </c>
      <c r="H3401" t="b">
        <v>0</v>
      </c>
      <c r="I3401">
        <v>46</v>
      </c>
      <c r="J3401" t="b">
        <v>1</v>
      </c>
      <c r="K3401" t="s">
        <v>1802</v>
      </c>
      <c r="L3401">
        <f>ROUND(C3401/B3401*100,0)</f>
        <v>104</v>
      </c>
      <c r="M3401">
        <f>IFERROR(ROUND(C3401/I3401,2),0)</f>
        <v>27.07</v>
      </c>
      <c r="N3401" t="s">
        <v>1841</v>
      </c>
      <c r="O3401" t="s">
        <v>1842</v>
      </c>
      <c r="P3401" s="10">
        <f t="shared" si="106"/>
        <v>42026.920428240745</v>
      </c>
      <c r="Q3401" s="10">
        <f t="shared" si="107"/>
        <v>42056.920428240745</v>
      </c>
    </row>
    <row r="3402" spans="1:17" x14ac:dyDescent="0.3">
      <c r="A3402" s="7">
        <v>3400</v>
      </c>
      <c r="B3402" s="3">
        <v>10000</v>
      </c>
      <c r="C3402" s="5">
        <v>10041</v>
      </c>
      <c r="D3402" t="s">
        <v>1752</v>
      </c>
      <c r="E3402" t="s">
        <v>1757</v>
      </c>
      <c r="F3402">
        <v>1409266414</v>
      </c>
      <c r="G3402">
        <v>1405378414</v>
      </c>
      <c r="H3402" t="b">
        <v>0</v>
      </c>
      <c r="I3402">
        <v>85</v>
      </c>
      <c r="J3402" t="b">
        <v>1</v>
      </c>
      <c r="K3402" t="s">
        <v>1802</v>
      </c>
      <c r="L3402">
        <f>ROUND(C3402/B3402*100,0)</f>
        <v>100</v>
      </c>
      <c r="M3402">
        <f>IFERROR(ROUND(C3402/I3402,2),0)</f>
        <v>118.13</v>
      </c>
      <c r="N3402" t="s">
        <v>1841</v>
      </c>
      <c r="O3402" t="s">
        <v>1842</v>
      </c>
      <c r="P3402" s="10">
        <f t="shared" si="106"/>
        <v>41834.953865740739</v>
      </c>
      <c r="Q3402" s="10">
        <f t="shared" si="107"/>
        <v>41879.953865740739</v>
      </c>
    </row>
    <row r="3403" spans="1:17" x14ac:dyDescent="0.3">
      <c r="A3403" s="7">
        <v>3401</v>
      </c>
      <c r="B3403" s="3">
        <v>2900</v>
      </c>
      <c r="C3403" s="5">
        <v>2954</v>
      </c>
      <c r="D3403" t="s">
        <v>1752</v>
      </c>
      <c r="E3403" t="s">
        <v>1758</v>
      </c>
      <c r="F3403">
        <v>1438968146</v>
      </c>
      <c r="G3403">
        <v>1436376146</v>
      </c>
      <c r="H3403" t="b">
        <v>0</v>
      </c>
      <c r="I3403">
        <v>66</v>
      </c>
      <c r="J3403" t="b">
        <v>1</v>
      </c>
      <c r="K3403" t="s">
        <v>1802</v>
      </c>
      <c r="L3403">
        <f>ROUND(C3403/B3403*100,0)</f>
        <v>102</v>
      </c>
      <c r="M3403">
        <f>IFERROR(ROUND(C3403/I3403,2),0)</f>
        <v>44.76</v>
      </c>
      <c r="N3403" t="s">
        <v>1841</v>
      </c>
      <c r="O3403" t="s">
        <v>1842</v>
      </c>
      <c r="P3403" s="10">
        <f t="shared" si="106"/>
        <v>42193.723912037036</v>
      </c>
      <c r="Q3403" s="10">
        <f t="shared" si="107"/>
        <v>42223.723912037036</v>
      </c>
    </row>
    <row r="3404" spans="1:17" x14ac:dyDescent="0.3">
      <c r="A3404" s="7">
        <v>3402</v>
      </c>
      <c r="B3404" s="3">
        <v>15000</v>
      </c>
      <c r="C3404" s="5">
        <v>16465</v>
      </c>
      <c r="D3404" t="s">
        <v>1752</v>
      </c>
      <c r="E3404" t="s">
        <v>1757</v>
      </c>
      <c r="F3404">
        <v>1447295460</v>
      </c>
      <c r="G3404">
        <v>1444747843</v>
      </c>
      <c r="H3404" t="b">
        <v>0</v>
      </c>
      <c r="I3404">
        <v>165</v>
      </c>
      <c r="J3404" t="b">
        <v>1</v>
      </c>
      <c r="K3404" t="s">
        <v>1802</v>
      </c>
      <c r="L3404">
        <f>ROUND(C3404/B3404*100,0)</f>
        <v>110</v>
      </c>
      <c r="M3404">
        <f>IFERROR(ROUND(C3404/I3404,2),0)</f>
        <v>99.79</v>
      </c>
      <c r="N3404" t="s">
        <v>1841</v>
      </c>
      <c r="O3404" t="s">
        <v>1842</v>
      </c>
      <c r="P3404" s="10">
        <f t="shared" si="106"/>
        <v>42290.61855324074</v>
      </c>
      <c r="Q3404" s="10">
        <f t="shared" si="107"/>
        <v>42320.104861111111</v>
      </c>
    </row>
    <row r="3405" spans="1:17" x14ac:dyDescent="0.3">
      <c r="A3405" s="7">
        <v>3403</v>
      </c>
      <c r="B3405" s="3">
        <v>2000</v>
      </c>
      <c r="C3405" s="5">
        <v>2000</v>
      </c>
      <c r="D3405" t="s">
        <v>1752</v>
      </c>
      <c r="E3405" t="s">
        <v>1758</v>
      </c>
      <c r="F3405">
        <v>1435230324</v>
      </c>
      <c r="G3405">
        <v>1432638324</v>
      </c>
      <c r="H3405" t="b">
        <v>0</v>
      </c>
      <c r="I3405">
        <v>17</v>
      </c>
      <c r="J3405" t="b">
        <v>1</v>
      </c>
      <c r="K3405" t="s">
        <v>1802</v>
      </c>
      <c r="L3405">
        <f>ROUND(C3405/B3405*100,0)</f>
        <v>100</v>
      </c>
      <c r="M3405">
        <f>IFERROR(ROUND(C3405/I3405,2),0)</f>
        <v>117.65</v>
      </c>
      <c r="N3405" t="s">
        <v>1841</v>
      </c>
      <c r="O3405" t="s">
        <v>1842</v>
      </c>
      <c r="P3405" s="10">
        <f t="shared" si="106"/>
        <v>42150.462083333332</v>
      </c>
      <c r="Q3405" s="10">
        <f t="shared" si="107"/>
        <v>42180.462083333332</v>
      </c>
    </row>
    <row r="3406" spans="1:17" x14ac:dyDescent="0.3">
      <c r="A3406" s="7">
        <v>3404</v>
      </c>
      <c r="B3406" s="3">
        <v>500</v>
      </c>
      <c r="C3406" s="5">
        <v>610</v>
      </c>
      <c r="D3406" t="s">
        <v>1752</v>
      </c>
      <c r="E3406" t="s">
        <v>1757</v>
      </c>
      <c r="F3406">
        <v>1434542702</v>
      </c>
      <c r="G3406">
        <v>1432814702</v>
      </c>
      <c r="H3406" t="b">
        <v>0</v>
      </c>
      <c r="I3406">
        <v>3</v>
      </c>
      <c r="J3406" t="b">
        <v>1</v>
      </c>
      <c r="K3406" t="s">
        <v>1802</v>
      </c>
      <c r="L3406">
        <f>ROUND(C3406/B3406*100,0)</f>
        <v>122</v>
      </c>
      <c r="M3406">
        <f>IFERROR(ROUND(C3406/I3406,2),0)</f>
        <v>203.33</v>
      </c>
      <c r="N3406" t="s">
        <v>1841</v>
      </c>
      <c r="O3406" t="s">
        <v>1842</v>
      </c>
      <c r="P3406" s="10">
        <f t="shared" si="106"/>
        <v>42152.503495370373</v>
      </c>
      <c r="Q3406" s="10">
        <f t="shared" si="107"/>
        <v>42172.503495370373</v>
      </c>
    </row>
    <row r="3407" spans="1:17" x14ac:dyDescent="0.3">
      <c r="A3407" s="7">
        <v>3405</v>
      </c>
      <c r="B3407" s="3">
        <v>350</v>
      </c>
      <c r="C3407" s="5">
        <v>481.5</v>
      </c>
      <c r="D3407" t="s">
        <v>1752</v>
      </c>
      <c r="E3407" t="s">
        <v>1758</v>
      </c>
      <c r="F3407">
        <v>1456876740</v>
      </c>
      <c r="G3407">
        <v>1455063886</v>
      </c>
      <c r="H3407" t="b">
        <v>0</v>
      </c>
      <c r="I3407">
        <v>17</v>
      </c>
      <c r="J3407" t="b">
        <v>1</v>
      </c>
      <c r="K3407" t="s">
        <v>1802</v>
      </c>
      <c r="L3407">
        <f>ROUND(C3407/B3407*100,0)</f>
        <v>138</v>
      </c>
      <c r="M3407">
        <f>IFERROR(ROUND(C3407/I3407,2),0)</f>
        <v>28.32</v>
      </c>
      <c r="N3407" t="s">
        <v>1841</v>
      </c>
      <c r="O3407" t="s">
        <v>1842</v>
      </c>
      <c r="P3407" s="10">
        <f t="shared" si="106"/>
        <v>42410.017199074078</v>
      </c>
      <c r="Q3407" s="10">
        <f t="shared" si="107"/>
        <v>42430.999305555553</v>
      </c>
    </row>
    <row r="3408" spans="1:17" x14ac:dyDescent="0.3">
      <c r="A3408" s="7">
        <v>3406</v>
      </c>
      <c r="B3408" s="3">
        <v>10000</v>
      </c>
      <c r="C3408" s="5">
        <v>10031</v>
      </c>
      <c r="D3408" t="s">
        <v>1752</v>
      </c>
      <c r="E3408" t="s">
        <v>1757</v>
      </c>
      <c r="F3408">
        <v>1405511376</v>
      </c>
      <c r="G3408">
        <v>1401623376</v>
      </c>
      <c r="H3408" t="b">
        <v>0</v>
      </c>
      <c r="I3408">
        <v>91</v>
      </c>
      <c r="J3408" t="b">
        <v>1</v>
      </c>
      <c r="K3408" t="s">
        <v>1802</v>
      </c>
      <c r="L3408">
        <f>ROUND(C3408/B3408*100,0)</f>
        <v>100</v>
      </c>
      <c r="M3408">
        <f>IFERROR(ROUND(C3408/I3408,2),0)</f>
        <v>110.23</v>
      </c>
      <c r="N3408" t="s">
        <v>1841</v>
      </c>
      <c r="O3408" t="s">
        <v>1842</v>
      </c>
      <c r="P3408" s="10">
        <f t="shared" si="106"/>
        <v>41791.492777777778</v>
      </c>
      <c r="Q3408" s="10">
        <f t="shared" si="107"/>
        <v>41836.492777777778</v>
      </c>
    </row>
    <row r="3409" spans="1:17" x14ac:dyDescent="0.3">
      <c r="A3409" s="7">
        <v>3407</v>
      </c>
      <c r="B3409" s="3">
        <v>2000</v>
      </c>
      <c r="C3409" s="5">
        <v>2142</v>
      </c>
      <c r="D3409" t="s">
        <v>1752</v>
      </c>
      <c r="E3409" t="s">
        <v>1758</v>
      </c>
      <c r="F3409">
        <v>1404641289</v>
      </c>
      <c r="G3409">
        <v>1402049289</v>
      </c>
      <c r="H3409" t="b">
        <v>0</v>
      </c>
      <c r="I3409">
        <v>67</v>
      </c>
      <c r="J3409" t="b">
        <v>1</v>
      </c>
      <c r="K3409" t="s">
        <v>1802</v>
      </c>
      <c r="L3409">
        <f>ROUND(C3409/B3409*100,0)</f>
        <v>107</v>
      </c>
      <c r="M3409">
        <f>IFERROR(ROUND(C3409/I3409,2),0)</f>
        <v>31.97</v>
      </c>
      <c r="N3409" t="s">
        <v>1841</v>
      </c>
      <c r="O3409" t="s">
        <v>1842</v>
      </c>
      <c r="P3409" s="10">
        <f t="shared" si="106"/>
        <v>41796.422326388885</v>
      </c>
      <c r="Q3409" s="10">
        <f t="shared" si="107"/>
        <v>41826.422326388885</v>
      </c>
    </row>
    <row r="3410" spans="1:17" x14ac:dyDescent="0.3">
      <c r="A3410" s="7">
        <v>3408</v>
      </c>
      <c r="B3410" s="3">
        <v>500</v>
      </c>
      <c r="C3410" s="5">
        <v>1055</v>
      </c>
      <c r="D3410" t="s">
        <v>1752</v>
      </c>
      <c r="E3410" t="s">
        <v>1757</v>
      </c>
      <c r="F3410">
        <v>1405727304</v>
      </c>
      <c r="G3410">
        <v>1403135304</v>
      </c>
      <c r="H3410" t="b">
        <v>0</v>
      </c>
      <c r="I3410">
        <v>18</v>
      </c>
      <c r="J3410" t="b">
        <v>1</v>
      </c>
      <c r="K3410" t="s">
        <v>1802</v>
      </c>
      <c r="L3410">
        <f>ROUND(C3410/B3410*100,0)</f>
        <v>211</v>
      </c>
      <c r="M3410">
        <f>IFERROR(ROUND(C3410/I3410,2),0)</f>
        <v>58.61</v>
      </c>
      <c r="N3410" t="s">
        <v>1841</v>
      </c>
      <c r="O3410" t="s">
        <v>1842</v>
      </c>
      <c r="P3410" s="10">
        <f t="shared" si="106"/>
        <v>41808.991944444446</v>
      </c>
      <c r="Q3410" s="10">
        <f t="shared" si="107"/>
        <v>41838.991944444446</v>
      </c>
    </row>
    <row r="3411" spans="1:17" x14ac:dyDescent="0.3">
      <c r="A3411" s="7">
        <v>3409</v>
      </c>
      <c r="B3411" s="3">
        <v>500</v>
      </c>
      <c r="C3411" s="5">
        <v>618</v>
      </c>
      <c r="D3411" t="s">
        <v>1752</v>
      </c>
      <c r="E3411" t="s">
        <v>1758</v>
      </c>
      <c r="F3411">
        <v>1469998680</v>
      </c>
      <c r="G3411">
        <v>1466710358</v>
      </c>
      <c r="H3411" t="b">
        <v>0</v>
      </c>
      <c r="I3411">
        <v>21</v>
      </c>
      <c r="J3411" t="b">
        <v>1</v>
      </c>
      <c r="K3411" t="s">
        <v>1802</v>
      </c>
      <c r="L3411">
        <f>ROUND(C3411/B3411*100,0)</f>
        <v>124</v>
      </c>
      <c r="M3411">
        <f>IFERROR(ROUND(C3411/I3411,2),0)</f>
        <v>29.43</v>
      </c>
      <c r="N3411" t="s">
        <v>1841</v>
      </c>
      <c r="O3411" t="s">
        <v>1842</v>
      </c>
      <c r="P3411" s="10">
        <f t="shared" si="106"/>
        <v>42544.814328703709</v>
      </c>
      <c r="Q3411" s="10">
        <f t="shared" si="107"/>
        <v>42582.873611111107</v>
      </c>
    </row>
    <row r="3412" spans="1:17" x14ac:dyDescent="0.3">
      <c r="A3412" s="7">
        <v>3410</v>
      </c>
      <c r="B3412" s="3">
        <v>3000</v>
      </c>
      <c r="C3412" s="5">
        <v>3255</v>
      </c>
      <c r="D3412" t="s">
        <v>1752</v>
      </c>
      <c r="E3412" t="s">
        <v>1757</v>
      </c>
      <c r="F3412">
        <v>1465196400</v>
      </c>
      <c r="G3412">
        <v>1462841990</v>
      </c>
      <c r="H3412" t="b">
        <v>0</v>
      </c>
      <c r="I3412">
        <v>40</v>
      </c>
      <c r="J3412" t="b">
        <v>1</v>
      </c>
      <c r="K3412" t="s">
        <v>1802</v>
      </c>
      <c r="L3412">
        <f>ROUND(C3412/B3412*100,0)</f>
        <v>109</v>
      </c>
      <c r="M3412">
        <f>IFERROR(ROUND(C3412/I3412,2),0)</f>
        <v>81.38</v>
      </c>
      <c r="N3412" t="s">
        <v>1841</v>
      </c>
      <c r="O3412" t="s">
        <v>1842</v>
      </c>
      <c r="P3412" s="10">
        <f t="shared" si="106"/>
        <v>42500.041550925926</v>
      </c>
      <c r="Q3412" s="10">
        <f t="shared" si="107"/>
        <v>42527.291666666672</v>
      </c>
    </row>
    <row r="3413" spans="1:17" x14ac:dyDescent="0.3">
      <c r="A3413" s="7">
        <v>3411</v>
      </c>
      <c r="B3413" s="3">
        <v>15000</v>
      </c>
      <c r="C3413" s="5">
        <v>15535</v>
      </c>
      <c r="D3413" t="s">
        <v>1752</v>
      </c>
      <c r="E3413" t="s">
        <v>1757</v>
      </c>
      <c r="F3413">
        <v>1444264372</v>
      </c>
      <c r="G3413">
        <v>1442536372</v>
      </c>
      <c r="H3413" t="b">
        <v>0</v>
      </c>
      <c r="I3413">
        <v>78</v>
      </c>
      <c r="J3413" t="b">
        <v>1</v>
      </c>
      <c r="K3413" t="s">
        <v>1802</v>
      </c>
      <c r="L3413">
        <f>ROUND(C3413/B3413*100,0)</f>
        <v>104</v>
      </c>
      <c r="M3413">
        <f>IFERROR(ROUND(C3413/I3413,2),0)</f>
        <v>199.17</v>
      </c>
      <c r="N3413" t="s">
        <v>1841</v>
      </c>
      <c r="O3413" t="s">
        <v>1842</v>
      </c>
      <c r="P3413" s="10">
        <f t="shared" si="106"/>
        <v>42265.022824074069</v>
      </c>
      <c r="Q3413" s="10">
        <f t="shared" si="107"/>
        <v>42285.022824074069</v>
      </c>
    </row>
    <row r="3414" spans="1:17" x14ac:dyDescent="0.3">
      <c r="A3414" s="7">
        <v>3412</v>
      </c>
      <c r="B3414" s="3">
        <v>3000</v>
      </c>
      <c r="C3414" s="5">
        <v>3000</v>
      </c>
      <c r="D3414" t="s">
        <v>1752</v>
      </c>
      <c r="E3414" t="s">
        <v>1758</v>
      </c>
      <c r="F3414">
        <v>1411858862</v>
      </c>
      <c r="G3414">
        <v>1409266862</v>
      </c>
      <c r="H3414" t="b">
        <v>0</v>
      </c>
      <c r="I3414">
        <v>26</v>
      </c>
      <c r="J3414" t="b">
        <v>1</v>
      </c>
      <c r="K3414" t="s">
        <v>1802</v>
      </c>
      <c r="L3414">
        <f>ROUND(C3414/B3414*100,0)</f>
        <v>100</v>
      </c>
      <c r="M3414">
        <f>IFERROR(ROUND(C3414/I3414,2),0)</f>
        <v>115.38</v>
      </c>
      <c r="N3414" t="s">
        <v>1841</v>
      </c>
      <c r="O3414" t="s">
        <v>1842</v>
      </c>
      <c r="P3414" s="10">
        <f t="shared" si="106"/>
        <v>41879.959050925929</v>
      </c>
      <c r="Q3414" s="10">
        <f t="shared" si="107"/>
        <v>41909.959050925929</v>
      </c>
    </row>
    <row r="3415" spans="1:17" x14ac:dyDescent="0.3">
      <c r="A3415" s="7">
        <v>3413</v>
      </c>
      <c r="B3415" s="3">
        <v>500</v>
      </c>
      <c r="C3415" s="5">
        <v>650</v>
      </c>
      <c r="D3415" t="s">
        <v>1752</v>
      </c>
      <c r="E3415" t="s">
        <v>1757</v>
      </c>
      <c r="F3415">
        <v>1425099540</v>
      </c>
      <c r="G3415">
        <v>1424280938</v>
      </c>
      <c r="H3415" t="b">
        <v>0</v>
      </c>
      <c r="I3415">
        <v>14</v>
      </c>
      <c r="J3415" t="b">
        <v>1</v>
      </c>
      <c r="K3415" t="s">
        <v>1802</v>
      </c>
      <c r="L3415">
        <f>ROUND(C3415/B3415*100,0)</f>
        <v>130</v>
      </c>
      <c r="M3415">
        <f>IFERROR(ROUND(C3415/I3415,2),0)</f>
        <v>46.43</v>
      </c>
      <c r="N3415" t="s">
        <v>1841</v>
      </c>
      <c r="O3415" t="s">
        <v>1842</v>
      </c>
      <c r="P3415" s="10">
        <f t="shared" si="106"/>
        <v>42053.733078703706</v>
      </c>
      <c r="Q3415" s="10">
        <f t="shared" si="107"/>
        <v>42063.207638888889</v>
      </c>
    </row>
    <row r="3416" spans="1:17" x14ac:dyDescent="0.3">
      <c r="A3416" s="7">
        <v>3414</v>
      </c>
      <c r="B3416" s="3">
        <v>3000</v>
      </c>
      <c r="C3416" s="5">
        <v>3105</v>
      </c>
      <c r="D3416" t="s">
        <v>1752</v>
      </c>
      <c r="E3416" t="s">
        <v>1757</v>
      </c>
      <c r="F3416">
        <v>1480579140</v>
      </c>
      <c r="G3416">
        <v>1478030325</v>
      </c>
      <c r="H3416" t="b">
        <v>0</v>
      </c>
      <c r="I3416">
        <v>44</v>
      </c>
      <c r="J3416" t="b">
        <v>1</v>
      </c>
      <c r="K3416" t="s">
        <v>1802</v>
      </c>
      <c r="L3416">
        <f>ROUND(C3416/B3416*100,0)</f>
        <v>104</v>
      </c>
      <c r="M3416">
        <f>IFERROR(ROUND(C3416/I3416,2),0)</f>
        <v>70.569999999999993</v>
      </c>
      <c r="N3416" t="s">
        <v>1841</v>
      </c>
      <c r="O3416" t="s">
        <v>1842</v>
      </c>
      <c r="P3416" s="10">
        <f t="shared" si="106"/>
        <v>42675.832465277781</v>
      </c>
      <c r="Q3416" s="10">
        <f t="shared" si="107"/>
        <v>42705.332638888889</v>
      </c>
    </row>
    <row r="3417" spans="1:17" x14ac:dyDescent="0.3">
      <c r="A3417" s="7">
        <v>3415</v>
      </c>
      <c r="B3417" s="3">
        <v>200</v>
      </c>
      <c r="C3417" s="5">
        <v>200</v>
      </c>
      <c r="D3417" t="s">
        <v>1752</v>
      </c>
      <c r="E3417" t="s">
        <v>1757</v>
      </c>
      <c r="F3417">
        <v>1460935800</v>
      </c>
      <c r="G3417">
        <v>1459999656</v>
      </c>
      <c r="H3417" t="b">
        <v>0</v>
      </c>
      <c r="I3417">
        <v>9</v>
      </c>
      <c r="J3417" t="b">
        <v>1</v>
      </c>
      <c r="K3417" t="s">
        <v>1802</v>
      </c>
      <c r="L3417">
        <f>ROUND(C3417/B3417*100,0)</f>
        <v>100</v>
      </c>
      <c r="M3417">
        <f>IFERROR(ROUND(C3417/I3417,2),0)</f>
        <v>22.22</v>
      </c>
      <c r="N3417" t="s">
        <v>1841</v>
      </c>
      <c r="O3417" t="s">
        <v>1842</v>
      </c>
      <c r="P3417" s="10">
        <f t="shared" si="106"/>
        <v>42467.144166666665</v>
      </c>
      <c r="Q3417" s="10">
        <f t="shared" si="107"/>
        <v>42477.979166666672</v>
      </c>
    </row>
    <row r="3418" spans="1:17" x14ac:dyDescent="0.3">
      <c r="A3418" s="7">
        <v>3416</v>
      </c>
      <c r="B3418" s="3">
        <v>4000</v>
      </c>
      <c r="C3418" s="5">
        <v>4784</v>
      </c>
      <c r="D3418" t="s">
        <v>1752</v>
      </c>
      <c r="E3418" t="s">
        <v>1758</v>
      </c>
      <c r="F3418">
        <v>1429813800</v>
      </c>
      <c r="G3418">
        <v>1427363645</v>
      </c>
      <c r="H3418" t="b">
        <v>0</v>
      </c>
      <c r="I3418">
        <v>30</v>
      </c>
      <c r="J3418" t="b">
        <v>1</v>
      </c>
      <c r="K3418" t="s">
        <v>1802</v>
      </c>
      <c r="L3418">
        <f>ROUND(C3418/B3418*100,0)</f>
        <v>120</v>
      </c>
      <c r="M3418">
        <f>IFERROR(ROUND(C3418/I3418,2),0)</f>
        <v>159.47</v>
      </c>
      <c r="N3418" t="s">
        <v>1841</v>
      </c>
      <c r="O3418" t="s">
        <v>1842</v>
      </c>
      <c r="P3418" s="10">
        <f t="shared" si="106"/>
        <v>42089.412557870368</v>
      </c>
      <c r="Q3418" s="10">
        <f t="shared" si="107"/>
        <v>42117.770833333328</v>
      </c>
    </row>
    <row r="3419" spans="1:17" x14ac:dyDescent="0.3">
      <c r="A3419" s="7">
        <v>3417</v>
      </c>
      <c r="B3419" s="3">
        <v>1700</v>
      </c>
      <c r="C3419" s="5">
        <v>1700.01</v>
      </c>
      <c r="D3419" t="s">
        <v>1752</v>
      </c>
      <c r="E3419" t="s">
        <v>1757</v>
      </c>
      <c r="F3419">
        <v>1414284180</v>
      </c>
      <c r="G3419">
        <v>1410558948</v>
      </c>
      <c r="H3419" t="b">
        <v>0</v>
      </c>
      <c r="I3419">
        <v>45</v>
      </c>
      <c r="J3419" t="b">
        <v>1</v>
      </c>
      <c r="K3419" t="s">
        <v>1802</v>
      </c>
      <c r="L3419">
        <f>ROUND(C3419/B3419*100,0)</f>
        <v>100</v>
      </c>
      <c r="M3419">
        <f>IFERROR(ROUND(C3419/I3419,2),0)</f>
        <v>37.78</v>
      </c>
      <c r="N3419" t="s">
        <v>1841</v>
      </c>
      <c r="O3419" t="s">
        <v>1842</v>
      </c>
      <c r="P3419" s="10">
        <f t="shared" si="106"/>
        <v>41894.91375</v>
      </c>
      <c r="Q3419" s="10">
        <f t="shared" si="107"/>
        <v>41938.029861111114</v>
      </c>
    </row>
    <row r="3420" spans="1:17" x14ac:dyDescent="0.3">
      <c r="A3420" s="7">
        <v>3418</v>
      </c>
      <c r="B3420" s="3">
        <v>4000</v>
      </c>
      <c r="C3420" s="5">
        <v>4035</v>
      </c>
      <c r="D3420" t="s">
        <v>1752</v>
      </c>
      <c r="E3420" t="s">
        <v>1757</v>
      </c>
      <c r="F3420">
        <v>1400875307</v>
      </c>
      <c r="G3420">
        <v>1398283307</v>
      </c>
      <c r="H3420" t="b">
        <v>0</v>
      </c>
      <c r="I3420">
        <v>56</v>
      </c>
      <c r="J3420" t="b">
        <v>1</v>
      </c>
      <c r="K3420" t="s">
        <v>1802</v>
      </c>
      <c r="L3420">
        <f>ROUND(C3420/B3420*100,0)</f>
        <v>101</v>
      </c>
      <c r="M3420">
        <f>IFERROR(ROUND(C3420/I3420,2),0)</f>
        <v>72.05</v>
      </c>
      <c r="N3420" t="s">
        <v>1841</v>
      </c>
      <c r="O3420" t="s">
        <v>1842</v>
      </c>
      <c r="P3420" s="10">
        <f t="shared" si="106"/>
        <v>41752.83457175926</v>
      </c>
      <c r="Q3420" s="10">
        <f t="shared" si="107"/>
        <v>41782.83457175926</v>
      </c>
    </row>
    <row r="3421" spans="1:17" x14ac:dyDescent="0.3">
      <c r="A3421" s="7">
        <v>3419</v>
      </c>
      <c r="B3421" s="3">
        <v>2750</v>
      </c>
      <c r="C3421" s="5">
        <v>2930</v>
      </c>
      <c r="D3421" t="s">
        <v>1752</v>
      </c>
      <c r="E3421" t="s">
        <v>1774</v>
      </c>
      <c r="F3421">
        <v>1459978200</v>
      </c>
      <c r="G3421">
        <v>1458416585</v>
      </c>
      <c r="H3421" t="b">
        <v>0</v>
      </c>
      <c r="I3421">
        <v>46</v>
      </c>
      <c r="J3421" t="b">
        <v>1</v>
      </c>
      <c r="K3421" t="s">
        <v>1802</v>
      </c>
      <c r="L3421">
        <f>ROUND(C3421/B3421*100,0)</f>
        <v>107</v>
      </c>
      <c r="M3421">
        <f>IFERROR(ROUND(C3421/I3421,2),0)</f>
        <v>63.7</v>
      </c>
      <c r="N3421" t="s">
        <v>1841</v>
      </c>
      <c r="O3421" t="s">
        <v>1842</v>
      </c>
      <c r="P3421" s="10">
        <f t="shared" si="106"/>
        <v>42448.821585648147</v>
      </c>
      <c r="Q3421" s="10">
        <f t="shared" si="107"/>
        <v>42466.895833333328</v>
      </c>
    </row>
    <row r="3422" spans="1:17" x14ac:dyDescent="0.3">
      <c r="A3422" s="7">
        <v>3420</v>
      </c>
      <c r="B3422" s="3">
        <v>700</v>
      </c>
      <c r="C3422" s="5">
        <v>966</v>
      </c>
      <c r="D3422" t="s">
        <v>1752</v>
      </c>
      <c r="E3422" t="s">
        <v>1758</v>
      </c>
      <c r="F3422">
        <v>1455408000</v>
      </c>
      <c r="G3422">
        <v>1454638202</v>
      </c>
      <c r="H3422" t="b">
        <v>0</v>
      </c>
      <c r="I3422">
        <v>34</v>
      </c>
      <c r="J3422" t="b">
        <v>1</v>
      </c>
      <c r="K3422" t="s">
        <v>1802</v>
      </c>
      <c r="L3422">
        <f>ROUND(C3422/B3422*100,0)</f>
        <v>138</v>
      </c>
      <c r="M3422">
        <f>IFERROR(ROUND(C3422/I3422,2),0)</f>
        <v>28.41</v>
      </c>
      <c r="N3422" t="s">
        <v>1841</v>
      </c>
      <c r="O3422" t="s">
        <v>1842</v>
      </c>
      <c r="P3422" s="10">
        <f t="shared" si="106"/>
        <v>42405.090300925927</v>
      </c>
      <c r="Q3422" s="10">
        <f t="shared" si="107"/>
        <v>42414</v>
      </c>
    </row>
    <row r="3423" spans="1:17" x14ac:dyDescent="0.3">
      <c r="A3423" s="7">
        <v>3421</v>
      </c>
      <c r="B3423" s="3">
        <v>10000</v>
      </c>
      <c r="C3423" s="5">
        <v>10115</v>
      </c>
      <c r="D3423" t="s">
        <v>1752</v>
      </c>
      <c r="E3423" t="s">
        <v>1757</v>
      </c>
      <c r="F3423">
        <v>1425495563</v>
      </c>
      <c r="G3423">
        <v>1422903563</v>
      </c>
      <c r="H3423" t="b">
        <v>0</v>
      </c>
      <c r="I3423">
        <v>98</v>
      </c>
      <c r="J3423" t="b">
        <v>1</v>
      </c>
      <c r="K3423" t="s">
        <v>1802</v>
      </c>
      <c r="L3423">
        <f>ROUND(C3423/B3423*100,0)</f>
        <v>101</v>
      </c>
      <c r="M3423">
        <f>IFERROR(ROUND(C3423/I3423,2),0)</f>
        <v>103.21</v>
      </c>
      <c r="N3423" t="s">
        <v>1841</v>
      </c>
      <c r="O3423" t="s">
        <v>1842</v>
      </c>
      <c r="P3423" s="10">
        <f t="shared" si="106"/>
        <v>42037.791238425925</v>
      </c>
      <c r="Q3423" s="10">
        <f t="shared" si="107"/>
        <v>42067.791238425925</v>
      </c>
    </row>
    <row r="3424" spans="1:17" x14ac:dyDescent="0.3">
      <c r="A3424" s="7">
        <v>3422</v>
      </c>
      <c r="B3424" s="3">
        <v>3000</v>
      </c>
      <c r="C3424" s="5">
        <v>3273</v>
      </c>
      <c r="D3424" t="s">
        <v>1752</v>
      </c>
      <c r="E3424" t="s">
        <v>1758</v>
      </c>
      <c r="F3424">
        <v>1450051200</v>
      </c>
      <c r="G3424">
        <v>1447594176</v>
      </c>
      <c r="H3424" t="b">
        <v>0</v>
      </c>
      <c r="I3424">
        <v>46</v>
      </c>
      <c r="J3424" t="b">
        <v>1</v>
      </c>
      <c r="K3424" t="s">
        <v>1802</v>
      </c>
      <c r="L3424">
        <f>ROUND(C3424/B3424*100,0)</f>
        <v>109</v>
      </c>
      <c r="M3424">
        <f>IFERROR(ROUND(C3424/I3424,2),0)</f>
        <v>71.150000000000006</v>
      </c>
      <c r="N3424" t="s">
        <v>1841</v>
      </c>
      <c r="O3424" t="s">
        <v>1842</v>
      </c>
      <c r="P3424" s="10">
        <f t="shared" si="106"/>
        <v>42323.562222222223</v>
      </c>
      <c r="Q3424" s="10">
        <f t="shared" si="107"/>
        <v>42352</v>
      </c>
    </row>
    <row r="3425" spans="1:17" x14ac:dyDescent="0.3">
      <c r="A3425" s="7">
        <v>3423</v>
      </c>
      <c r="B3425" s="3">
        <v>250</v>
      </c>
      <c r="C3425" s="5">
        <v>350</v>
      </c>
      <c r="D3425" t="s">
        <v>1752</v>
      </c>
      <c r="E3425" t="s">
        <v>1757</v>
      </c>
      <c r="F3425">
        <v>1429912341</v>
      </c>
      <c r="G3425">
        <v>1427320341</v>
      </c>
      <c r="H3425" t="b">
        <v>0</v>
      </c>
      <c r="I3425">
        <v>10</v>
      </c>
      <c r="J3425" t="b">
        <v>1</v>
      </c>
      <c r="K3425" t="s">
        <v>1802</v>
      </c>
      <c r="L3425">
        <f>ROUND(C3425/B3425*100,0)</f>
        <v>140</v>
      </c>
      <c r="M3425">
        <f>IFERROR(ROUND(C3425/I3425,2),0)</f>
        <v>35</v>
      </c>
      <c r="N3425" t="s">
        <v>1841</v>
      </c>
      <c r="O3425" t="s">
        <v>1842</v>
      </c>
      <c r="P3425" s="10">
        <f t="shared" si="106"/>
        <v>42088.911354166667</v>
      </c>
      <c r="Q3425" s="10">
        <f t="shared" si="107"/>
        <v>42118.911354166667</v>
      </c>
    </row>
    <row r="3426" spans="1:17" x14ac:dyDescent="0.3">
      <c r="A3426" s="7">
        <v>3424</v>
      </c>
      <c r="B3426" s="3">
        <v>6000</v>
      </c>
      <c r="C3426" s="5">
        <v>6215</v>
      </c>
      <c r="D3426" t="s">
        <v>1752</v>
      </c>
      <c r="E3426" t="s">
        <v>1757</v>
      </c>
      <c r="F3426">
        <v>1423119540</v>
      </c>
      <c r="G3426">
        <v>1421252084</v>
      </c>
      <c r="H3426" t="b">
        <v>0</v>
      </c>
      <c r="I3426">
        <v>76</v>
      </c>
      <c r="J3426" t="b">
        <v>1</v>
      </c>
      <c r="K3426" t="s">
        <v>1802</v>
      </c>
      <c r="L3426">
        <f>ROUND(C3426/B3426*100,0)</f>
        <v>104</v>
      </c>
      <c r="M3426">
        <f>IFERROR(ROUND(C3426/I3426,2),0)</f>
        <v>81.78</v>
      </c>
      <c r="N3426" t="s">
        <v>1841</v>
      </c>
      <c r="O3426" t="s">
        <v>1842</v>
      </c>
      <c r="P3426" s="10">
        <f t="shared" si="106"/>
        <v>42018.676898148144</v>
      </c>
      <c r="Q3426" s="10">
        <f t="shared" si="107"/>
        <v>42040.290972222225</v>
      </c>
    </row>
    <row r="3427" spans="1:17" x14ac:dyDescent="0.3">
      <c r="A3427" s="7">
        <v>3425</v>
      </c>
      <c r="B3427" s="3">
        <v>30000</v>
      </c>
      <c r="C3427" s="5">
        <v>30891.1</v>
      </c>
      <c r="D3427" t="s">
        <v>1752</v>
      </c>
      <c r="E3427" t="s">
        <v>1757</v>
      </c>
      <c r="F3427">
        <v>1412434136</v>
      </c>
      <c r="G3427">
        <v>1409669336</v>
      </c>
      <c r="H3427" t="b">
        <v>0</v>
      </c>
      <c r="I3427">
        <v>104</v>
      </c>
      <c r="J3427" t="b">
        <v>1</v>
      </c>
      <c r="K3427" t="s">
        <v>1802</v>
      </c>
      <c r="L3427">
        <f>ROUND(C3427/B3427*100,0)</f>
        <v>103</v>
      </c>
      <c r="M3427">
        <f>IFERROR(ROUND(C3427/I3427,2),0)</f>
        <v>297.02999999999997</v>
      </c>
      <c r="N3427" t="s">
        <v>1841</v>
      </c>
      <c r="O3427" t="s">
        <v>1842</v>
      </c>
      <c r="P3427" s="10">
        <f t="shared" si="106"/>
        <v>41884.617314814815</v>
      </c>
      <c r="Q3427" s="10">
        <f t="shared" si="107"/>
        <v>41916.617314814815</v>
      </c>
    </row>
    <row r="3428" spans="1:17" x14ac:dyDescent="0.3">
      <c r="A3428" s="7">
        <v>3426</v>
      </c>
      <c r="B3428" s="3">
        <v>3750</v>
      </c>
      <c r="C3428" s="5">
        <v>4055</v>
      </c>
      <c r="D3428" t="s">
        <v>1752</v>
      </c>
      <c r="E3428" t="s">
        <v>1757</v>
      </c>
      <c r="F3428">
        <v>1411264800</v>
      </c>
      <c r="G3428">
        <v>1409620903</v>
      </c>
      <c r="H3428" t="b">
        <v>0</v>
      </c>
      <c r="I3428">
        <v>87</v>
      </c>
      <c r="J3428" t="b">
        <v>1</v>
      </c>
      <c r="K3428" t="s">
        <v>1802</v>
      </c>
      <c r="L3428">
        <f>ROUND(C3428/B3428*100,0)</f>
        <v>108</v>
      </c>
      <c r="M3428">
        <f>IFERROR(ROUND(C3428/I3428,2),0)</f>
        <v>46.61</v>
      </c>
      <c r="N3428" t="s">
        <v>1841</v>
      </c>
      <c r="O3428" t="s">
        <v>1842</v>
      </c>
      <c r="P3428" s="10">
        <f t="shared" si="106"/>
        <v>41884.056747685187</v>
      </c>
      <c r="Q3428" s="10">
        <f t="shared" si="107"/>
        <v>41903.083333333336</v>
      </c>
    </row>
    <row r="3429" spans="1:17" x14ac:dyDescent="0.3">
      <c r="A3429" s="7">
        <v>3427</v>
      </c>
      <c r="B3429" s="3">
        <v>1500</v>
      </c>
      <c r="C3429" s="5">
        <v>1500</v>
      </c>
      <c r="D3429" t="s">
        <v>1752</v>
      </c>
      <c r="E3429" t="s">
        <v>1758</v>
      </c>
      <c r="F3429">
        <v>1404314952</v>
      </c>
      <c r="G3429">
        <v>1401722952</v>
      </c>
      <c r="H3429" t="b">
        <v>0</v>
      </c>
      <c r="I3429">
        <v>29</v>
      </c>
      <c r="J3429" t="b">
        <v>1</v>
      </c>
      <c r="K3429" t="s">
        <v>1802</v>
      </c>
      <c r="L3429">
        <f>ROUND(C3429/B3429*100,0)</f>
        <v>100</v>
      </c>
      <c r="M3429">
        <f>IFERROR(ROUND(C3429/I3429,2),0)</f>
        <v>51.72</v>
      </c>
      <c r="N3429" t="s">
        <v>1841</v>
      </c>
      <c r="O3429" t="s">
        <v>1842</v>
      </c>
      <c r="P3429" s="10">
        <f t="shared" si="106"/>
        <v>41792.645277777774</v>
      </c>
      <c r="Q3429" s="10">
        <f t="shared" si="107"/>
        <v>41822.645277777774</v>
      </c>
    </row>
    <row r="3430" spans="1:17" x14ac:dyDescent="0.3">
      <c r="A3430" s="7">
        <v>3428</v>
      </c>
      <c r="B3430" s="3">
        <v>2000</v>
      </c>
      <c r="C3430" s="5">
        <v>2055</v>
      </c>
      <c r="D3430" t="s">
        <v>1752</v>
      </c>
      <c r="E3430" t="s">
        <v>1758</v>
      </c>
      <c r="F3430">
        <v>1425142800</v>
      </c>
      <c r="G3430">
        <v>1422983847</v>
      </c>
      <c r="H3430" t="b">
        <v>0</v>
      </c>
      <c r="I3430">
        <v>51</v>
      </c>
      <c r="J3430" t="b">
        <v>1</v>
      </c>
      <c r="K3430" t="s">
        <v>1802</v>
      </c>
      <c r="L3430">
        <f>ROUND(C3430/B3430*100,0)</f>
        <v>103</v>
      </c>
      <c r="M3430">
        <f>IFERROR(ROUND(C3430/I3430,2),0)</f>
        <v>40.29</v>
      </c>
      <c r="N3430" t="s">
        <v>1841</v>
      </c>
      <c r="O3430" t="s">
        <v>1842</v>
      </c>
      <c r="P3430" s="10">
        <f t="shared" si="106"/>
        <v>42038.720451388886</v>
      </c>
      <c r="Q3430" s="10">
        <f t="shared" si="107"/>
        <v>42063.708333333328</v>
      </c>
    </row>
    <row r="3431" spans="1:17" x14ac:dyDescent="0.3">
      <c r="A3431" s="7">
        <v>3429</v>
      </c>
      <c r="B3431" s="3">
        <v>150</v>
      </c>
      <c r="C3431" s="5">
        <v>195</v>
      </c>
      <c r="D3431" t="s">
        <v>1752</v>
      </c>
      <c r="E3431" t="s">
        <v>1758</v>
      </c>
      <c r="F3431">
        <v>1478046661</v>
      </c>
      <c r="G3431">
        <v>1476837061</v>
      </c>
      <c r="H3431" t="b">
        <v>0</v>
      </c>
      <c r="I3431">
        <v>12</v>
      </c>
      <c r="J3431" t="b">
        <v>1</v>
      </c>
      <c r="K3431" t="s">
        <v>1802</v>
      </c>
      <c r="L3431">
        <f>ROUND(C3431/B3431*100,0)</f>
        <v>130</v>
      </c>
      <c r="M3431">
        <f>IFERROR(ROUND(C3431/I3431,2),0)</f>
        <v>16.25</v>
      </c>
      <c r="N3431" t="s">
        <v>1841</v>
      </c>
      <c r="O3431" t="s">
        <v>1842</v>
      </c>
      <c r="P3431" s="10">
        <f t="shared" si="106"/>
        <v>42662.021539351852</v>
      </c>
      <c r="Q3431" s="10">
        <f t="shared" si="107"/>
        <v>42676.021539351852</v>
      </c>
    </row>
    <row r="3432" spans="1:17" x14ac:dyDescent="0.3">
      <c r="A3432" s="7">
        <v>3430</v>
      </c>
      <c r="B3432" s="3">
        <v>2000</v>
      </c>
      <c r="C3432" s="5">
        <v>2170.9899999999998</v>
      </c>
      <c r="D3432" t="s">
        <v>1752</v>
      </c>
      <c r="E3432" t="s">
        <v>1758</v>
      </c>
      <c r="F3432">
        <v>1406760101</v>
      </c>
      <c r="G3432">
        <v>1404168101</v>
      </c>
      <c r="H3432" t="b">
        <v>0</v>
      </c>
      <c r="I3432">
        <v>72</v>
      </c>
      <c r="J3432" t="b">
        <v>1</v>
      </c>
      <c r="K3432" t="s">
        <v>1802</v>
      </c>
      <c r="L3432">
        <f>ROUND(C3432/B3432*100,0)</f>
        <v>109</v>
      </c>
      <c r="M3432">
        <f>IFERROR(ROUND(C3432/I3432,2),0)</f>
        <v>30.15</v>
      </c>
      <c r="N3432" t="s">
        <v>1841</v>
      </c>
      <c r="O3432" t="s">
        <v>1842</v>
      </c>
      <c r="P3432" s="10">
        <f t="shared" si="106"/>
        <v>41820.945613425924</v>
      </c>
      <c r="Q3432" s="10">
        <f t="shared" si="107"/>
        <v>41850.945613425924</v>
      </c>
    </row>
    <row r="3433" spans="1:17" x14ac:dyDescent="0.3">
      <c r="A3433" s="7">
        <v>3431</v>
      </c>
      <c r="B3433" s="3">
        <v>2000</v>
      </c>
      <c r="C3433" s="5">
        <v>2000</v>
      </c>
      <c r="D3433" t="s">
        <v>1752</v>
      </c>
      <c r="E3433" t="s">
        <v>1757</v>
      </c>
      <c r="F3433">
        <v>1408383153</v>
      </c>
      <c r="G3433">
        <v>1405791153</v>
      </c>
      <c r="H3433" t="b">
        <v>0</v>
      </c>
      <c r="I3433">
        <v>21</v>
      </c>
      <c r="J3433" t="b">
        <v>1</v>
      </c>
      <c r="K3433" t="s">
        <v>1802</v>
      </c>
      <c r="L3433">
        <f>ROUND(C3433/B3433*100,0)</f>
        <v>100</v>
      </c>
      <c r="M3433">
        <f>IFERROR(ROUND(C3433/I3433,2),0)</f>
        <v>95.24</v>
      </c>
      <c r="N3433" t="s">
        <v>1841</v>
      </c>
      <c r="O3433" t="s">
        <v>1842</v>
      </c>
      <c r="P3433" s="10">
        <f t="shared" si="106"/>
        <v>41839.730937500004</v>
      </c>
      <c r="Q3433" s="10">
        <f t="shared" si="107"/>
        <v>41869.730937500004</v>
      </c>
    </row>
    <row r="3434" spans="1:17" x14ac:dyDescent="0.3">
      <c r="A3434" s="7">
        <v>3432</v>
      </c>
      <c r="B3434" s="3">
        <v>2000</v>
      </c>
      <c r="C3434" s="5">
        <v>2193</v>
      </c>
      <c r="D3434" t="s">
        <v>1752</v>
      </c>
      <c r="E3434" t="s">
        <v>1757</v>
      </c>
      <c r="F3434">
        <v>1454709600</v>
      </c>
      <c r="G3434">
        <v>1452520614</v>
      </c>
      <c r="H3434" t="b">
        <v>0</v>
      </c>
      <c r="I3434">
        <v>42</v>
      </c>
      <c r="J3434" t="b">
        <v>1</v>
      </c>
      <c r="K3434" t="s">
        <v>1802</v>
      </c>
      <c r="L3434">
        <f>ROUND(C3434/B3434*100,0)</f>
        <v>110</v>
      </c>
      <c r="M3434">
        <f>IFERROR(ROUND(C3434/I3434,2),0)</f>
        <v>52.21</v>
      </c>
      <c r="N3434" t="s">
        <v>1841</v>
      </c>
      <c r="O3434" t="s">
        <v>1842</v>
      </c>
      <c r="P3434" s="10">
        <f t="shared" si="106"/>
        <v>42380.581180555557</v>
      </c>
      <c r="Q3434" s="10">
        <f t="shared" si="107"/>
        <v>42405.916666666672</v>
      </c>
    </row>
    <row r="3435" spans="1:17" x14ac:dyDescent="0.3">
      <c r="A3435" s="7">
        <v>3433</v>
      </c>
      <c r="B3435" s="3">
        <v>9500</v>
      </c>
      <c r="C3435" s="5">
        <v>9525</v>
      </c>
      <c r="D3435" t="s">
        <v>1752</v>
      </c>
      <c r="E3435" t="s">
        <v>1757</v>
      </c>
      <c r="F3435">
        <v>1402974000</v>
      </c>
      <c r="G3435">
        <v>1400290255</v>
      </c>
      <c r="H3435" t="b">
        <v>0</v>
      </c>
      <c r="I3435">
        <v>71</v>
      </c>
      <c r="J3435" t="b">
        <v>1</v>
      </c>
      <c r="K3435" t="s">
        <v>1802</v>
      </c>
      <c r="L3435">
        <f>ROUND(C3435/B3435*100,0)</f>
        <v>100</v>
      </c>
      <c r="M3435">
        <f>IFERROR(ROUND(C3435/I3435,2),0)</f>
        <v>134.15</v>
      </c>
      <c r="N3435" t="s">
        <v>1841</v>
      </c>
      <c r="O3435" t="s">
        <v>1842</v>
      </c>
      <c r="P3435" s="10">
        <f t="shared" si="106"/>
        <v>41776.063136574077</v>
      </c>
      <c r="Q3435" s="10">
        <f t="shared" si="107"/>
        <v>41807.125</v>
      </c>
    </row>
    <row r="3436" spans="1:17" x14ac:dyDescent="0.3">
      <c r="A3436" s="7">
        <v>3434</v>
      </c>
      <c r="B3436" s="3">
        <v>10000</v>
      </c>
      <c r="C3436" s="5">
        <v>10555</v>
      </c>
      <c r="D3436" t="s">
        <v>1752</v>
      </c>
      <c r="E3436" t="s">
        <v>1757</v>
      </c>
      <c r="F3436">
        <v>1404983269</v>
      </c>
      <c r="G3436">
        <v>1402391269</v>
      </c>
      <c r="H3436" t="b">
        <v>0</v>
      </c>
      <c r="I3436">
        <v>168</v>
      </c>
      <c r="J3436" t="b">
        <v>1</v>
      </c>
      <c r="K3436" t="s">
        <v>1802</v>
      </c>
      <c r="L3436">
        <f>ROUND(C3436/B3436*100,0)</f>
        <v>106</v>
      </c>
      <c r="M3436">
        <f>IFERROR(ROUND(C3436/I3436,2),0)</f>
        <v>62.83</v>
      </c>
      <c r="N3436" t="s">
        <v>1841</v>
      </c>
      <c r="O3436" t="s">
        <v>1842</v>
      </c>
      <c r="P3436" s="10">
        <f t="shared" si="106"/>
        <v>41800.380428240744</v>
      </c>
      <c r="Q3436" s="10">
        <f t="shared" si="107"/>
        <v>41830.380428240744</v>
      </c>
    </row>
    <row r="3437" spans="1:17" x14ac:dyDescent="0.3">
      <c r="A3437" s="7">
        <v>3435</v>
      </c>
      <c r="B3437" s="3">
        <v>1000</v>
      </c>
      <c r="C3437" s="5">
        <v>1120</v>
      </c>
      <c r="D3437" t="s">
        <v>1752</v>
      </c>
      <c r="E3437" t="s">
        <v>1757</v>
      </c>
      <c r="F3437">
        <v>1470538800</v>
      </c>
      <c r="G3437">
        <v>1469112493</v>
      </c>
      <c r="H3437" t="b">
        <v>0</v>
      </c>
      <c r="I3437">
        <v>19</v>
      </c>
      <c r="J3437" t="b">
        <v>1</v>
      </c>
      <c r="K3437" t="s">
        <v>1802</v>
      </c>
      <c r="L3437">
        <f>ROUND(C3437/B3437*100,0)</f>
        <v>112</v>
      </c>
      <c r="M3437">
        <f>IFERROR(ROUND(C3437/I3437,2),0)</f>
        <v>58.95</v>
      </c>
      <c r="N3437" t="s">
        <v>1841</v>
      </c>
      <c r="O3437" t="s">
        <v>1842</v>
      </c>
      <c r="P3437" s="10">
        <f t="shared" si="106"/>
        <v>42572.61681712963</v>
      </c>
      <c r="Q3437" s="10">
        <f t="shared" si="107"/>
        <v>42589.125</v>
      </c>
    </row>
    <row r="3438" spans="1:17" x14ac:dyDescent="0.3">
      <c r="A3438" s="7">
        <v>3436</v>
      </c>
      <c r="B3438" s="3">
        <v>5000</v>
      </c>
      <c r="C3438" s="5">
        <v>5295</v>
      </c>
      <c r="D3438" t="s">
        <v>1752</v>
      </c>
      <c r="E3438" t="s">
        <v>1757</v>
      </c>
      <c r="F3438">
        <v>1408638480</v>
      </c>
      <c r="G3438">
        <v>1406811593</v>
      </c>
      <c r="H3438" t="b">
        <v>0</v>
      </c>
      <c r="I3438">
        <v>37</v>
      </c>
      <c r="J3438" t="b">
        <v>1</v>
      </c>
      <c r="K3438" t="s">
        <v>1802</v>
      </c>
      <c r="L3438">
        <f>ROUND(C3438/B3438*100,0)</f>
        <v>106</v>
      </c>
      <c r="M3438">
        <f>IFERROR(ROUND(C3438/I3438,2),0)</f>
        <v>143.11000000000001</v>
      </c>
      <c r="N3438" t="s">
        <v>1841</v>
      </c>
      <c r="O3438" t="s">
        <v>1842</v>
      </c>
      <c r="P3438" s="10">
        <f t="shared" si="106"/>
        <v>41851.541585648149</v>
      </c>
      <c r="Q3438" s="10">
        <f t="shared" si="107"/>
        <v>41872.686111111114</v>
      </c>
    </row>
    <row r="3439" spans="1:17" x14ac:dyDescent="0.3">
      <c r="A3439" s="7">
        <v>3437</v>
      </c>
      <c r="B3439" s="3">
        <v>3000</v>
      </c>
      <c r="C3439" s="5">
        <v>3030</v>
      </c>
      <c r="D3439" t="s">
        <v>1752</v>
      </c>
      <c r="E3439" t="s">
        <v>1757</v>
      </c>
      <c r="F3439">
        <v>1440003820</v>
      </c>
      <c r="G3439">
        <v>1437411820</v>
      </c>
      <c r="H3439" t="b">
        <v>0</v>
      </c>
      <c r="I3439">
        <v>36</v>
      </c>
      <c r="J3439" t="b">
        <v>1</v>
      </c>
      <c r="K3439" t="s">
        <v>1802</v>
      </c>
      <c r="L3439">
        <f>ROUND(C3439/B3439*100,0)</f>
        <v>101</v>
      </c>
      <c r="M3439">
        <f>IFERROR(ROUND(C3439/I3439,2),0)</f>
        <v>84.17</v>
      </c>
      <c r="N3439" t="s">
        <v>1841</v>
      </c>
      <c r="O3439" t="s">
        <v>1842</v>
      </c>
      <c r="P3439" s="10">
        <f t="shared" si="106"/>
        <v>42205.710879629631</v>
      </c>
      <c r="Q3439" s="10">
        <f t="shared" si="107"/>
        <v>42235.710879629631</v>
      </c>
    </row>
    <row r="3440" spans="1:17" x14ac:dyDescent="0.3">
      <c r="A3440" s="7">
        <v>3438</v>
      </c>
      <c r="B3440" s="3">
        <v>2500</v>
      </c>
      <c r="C3440" s="5">
        <v>2605</v>
      </c>
      <c r="D3440" t="s">
        <v>1752</v>
      </c>
      <c r="E3440" t="s">
        <v>1758</v>
      </c>
      <c r="F3440">
        <v>1430600400</v>
      </c>
      <c r="G3440">
        <v>1428358567</v>
      </c>
      <c r="H3440" t="b">
        <v>0</v>
      </c>
      <c r="I3440">
        <v>14</v>
      </c>
      <c r="J3440" t="b">
        <v>1</v>
      </c>
      <c r="K3440" t="s">
        <v>1802</v>
      </c>
      <c r="L3440">
        <f>ROUND(C3440/B3440*100,0)</f>
        <v>104</v>
      </c>
      <c r="M3440">
        <f>IFERROR(ROUND(C3440/I3440,2),0)</f>
        <v>186.07</v>
      </c>
      <c r="N3440" t="s">
        <v>1841</v>
      </c>
      <c r="O3440" t="s">
        <v>1842</v>
      </c>
      <c r="P3440" s="10">
        <f t="shared" si="106"/>
        <v>42100.927858796291</v>
      </c>
      <c r="Q3440" s="10">
        <f t="shared" si="107"/>
        <v>42126.875</v>
      </c>
    </row>
    <row r="3441" spans="1:17" x14ac:dyDescent="0.3">
      <c r="A3441" s="7">
        <v>3439</v>
      </c>
      <c r="B3441" s="3">
        <v>1200</v>
      </c>
      <c r="C3441" s="5">
        <v>1616.14</v>
      </c>
      <c r="D3441" t="s">
        <v>1752</v>
      </c>
      <c r="E3441" t="s">
        <v>1757</v>
      </c>
      <c r="F3441">
        <v>1453179540</v>
      </c>
      <c r="G3441">
        <v>1452030730</v>
      </c>
      <c r="H3441" t="b">
        <v>0</v>
      </c>
      <c r="I3441">
        <v>18</v>
      </c>
      <c r="J3441" t="b">
        <v>1</v>
      </c>
      <c r="K3441" t="s">
        <v>1802</v>
      </c>
      <c r="L3441">
        <f>ROUND(C3441/B3441*100,0)</f>
        <v>135</v>
      </c>
      <c r="M3441">
        <f>IFERROR(ROUND(C3441/I3441,2),0)</f>
        <v>89.79</v>
      </c>
      <c r="N3441" t="s">
        <v>1841</v>
      </c>
      <c r="O3441" t="s">
        <v>1842</v>
      </c>
      <c r="P3441" s="10">
        <f t="shared" si="106"/>
        <v>42374.911226851851</v>
      </c>
      <c r="Q3441" s="10">
        <f t="shared" si="107"/>
        <v>42388.207638888889</v>
      </c>
    </row>
    <row r="3442" spans="1:17" x14ac:dyDescent="0.3">
      <c r="A3442" s="7">
        <v>3440</v>
      </c>
      <c r="B3442" s="3">
        <v>5000</v>
      </c>
      <c r="C3442" s="5">
        <v>5260.92</v>
      </c>
      <c r="D3442" t="s">
        <v>1752</v>
      </c>
      <c r="E3442" t="s">
        <v>1757</v>
      </c>
      <c r="F3442">
        <v>1405095300</v>
      </c>
      <c r="G3442">
        <v>1403146628</v>
      </c>
      <c r="H3442" t="b">
        <v>0</v>
      </c>
      <c r="I3442">
        <v>82</v>
      </c>
      <c r="J3442" t="b">
        <v>1</v>
      </c>
      <c r="K3442" t="s">
        <v>1802</v>
      </c>
      <c r="L3442">
        <f>ROUND(C3442/B3442*100,0)</f>
        <v>105</v>
      </c>
      <c r="M3442">
        <f>IFERROR(ROUND(C3442/I3442,2),0)</f>
        <v>64.16</v>
      </c>
      <c r="N3442" t="s">
        <v>1841</v>
      </c>
      <c r="O3442" t="s">
        <v>1842</v>
      </c>
      <c r="P3442" s="10">
        <f t="shared" si="106"/>
        <v>41809.12300925926</v>
      </c>
      <c r="Q3442" s="10">
        <f t="shared" si="107"/>
        <v>41831.677083333336</v>
      </c>
    </row>
    <row r="3443" spans="1:17" x14ac:dyDescent="0.3">
      <c r="A3443" s="7">
        <v>3441</v>
      </c>
      <c r="B3443" s="3">
        <v>2500</v>
      </c>
      <c r="C3443" s="5">
        <v>2565</v>
      </c>
      <c r="D3443" t="s">
        <v>1752</v>
      </c>
      <c r="E3443" t="s">
        <v>1757</v>
      </c>
      <c r="F3443">
        <v>1447445820</v>
      </c>
      <c r="G3443">
        <v>1445077121</v>
      </c>
      <c r="H3443" t="b">
        <v>0</v>
      </c>
      <c r="I3443">
        <v>43</v>
      </c>
      <c r="J3443" t="b">
        <v>1</v>
      </c>
      <c r="K3443" t="s">
        <v>1802</v>
      </c>
      <c r="L3443">
        <f>ROUND(C3443/B3443*100,0)</f>
        <v>103</v>
      </c>
      <c r="M3443">
        <f>IFERROR(ROUND(C3443/I3443,2),0)</f>
        <v>59.65</v>
      </c>
      <c r="N3443" t="s">
        <v>1841</v>
      </c>
      <c r="O3443" t="s">
        <v>1842</v>
      </c>
      <c r="P3443" s="10">
        <f t="shared" si="106"/>
        <v>42294.429641203707</v>
      </c>
      <c r="Q3443" s="10">
        <f t="shared" si="107"/>
        <v>42321.845138888893</v>
      </c>
    </row>
    <row r="3444" spans="1:17" x14ac:dyDescent="0.3">
      <c r="A3444" s="7">
        <v>3442</v>
      </c>
      <c r="B3444" s="3">
        <v>250</v>
      </c>
      <c r="C3444" s="5">
        <v>250</v>
      </c>
      <c r="D3444" t="s">
        <v>1752</v>
      </c>
      <c r="E3444" t="s">
        <v>1757</v>
      </c>
      <c r="F3444">
        <v>1433016672</v>
      </c>
      <c r="G3444">
        <v>1430424672</v>
      </c>
      <c r="H3444" t="b">
        <v>0</v>
      </c>
      <c r="I3444">
        <v>8</v>
      </c>
      <c r="J3444" t="b">
        <v>1</v>
      </c>
      <c r="K3444" t="s">
        <v>1802</v>
      </c>
      <c r="L3444">
        <f>ROUND(C3444/B3444*100,0)</f>
        <v>100</v>
      </c>
      <c r="M3444">
        <f>IFERROR(ROUND(C3444/I3444,2),0)</f>
        <v>31.25</v>
      </c>
      <c r="N3444" t="s">
        <v>1841</v>
      </c>
      <c r="O3444" t="s">
        <v>1842</v>
      </c>
      <c r="P3444" s="10">
        <f t="shared" si="106"/>
        <v>42124.841111111105</v>
      </c>
      <c r="Q3444" s="10">
        <f t="shared" si="107"/>
        <v>42154.841111111105</v>
      </c>
    </row>
    <row r="3445" spans="1:17" x14ac:dyDescent="0.3">
      <c r="A3445" s="7">
        <v>3443</v>
      </c>
      <c r="B3445" s="3">
        <v>1000</v>
      </c>
      <c r="C3445" s="5">
        <v>1855</v>
      </c>
      <c r="D3445" t="s">
        <v>1752</v>
      </c>
      <c r="E3445" t="s">
        <v>1757</v>
      </c>
      <c r="F3445">
        <v>1410266146</v>
      </c>
      <c r="G3445">
        <v>1407674146</v>
      </c>
      <c r="H3445" t="b">
        <v>0</v>
      </c>
      <c r="I3445">
        <v>45</v>
      </c>
      <c r="J3445" t="b">
        <v>1</v>
      </c>
      <c r="K3445" t="s">
        <v>1802</v>
      </c>
      <c r="L3445">
        <f>ROUND(C3445/B3445*100,0)</f>
        <v>186</v>
      </c>
      <c r="M3445">
        <f>IFERROR(ROUND(C3445/I3445,2),0)</f>
        <v>41.22</v>
      </c>
      <c r="N3445" t="s">
        <v>1841</v>
      </c>
      <c r="O3445" t="s">
        <v>1842</v>
      </c>
      <c r="P3445" s="10">
        <f t="shared" si="106"/>
        <v>41861.524837962963</v>
      </c>
      <c r="Q3445" s="10">
        <f t="shared" si="107"/>
        <v>41891.524837962963</v>
      </c>
    </row>
    <row r="3446" spans="1:17" x14ac:dyDescent="0.3">
      <c r="A3446" s="7">
        <v>3444</v>
      </c>
      <c r="B3446" s="3">
        <v>300</v>
      </c>
      <c r="C3446" s="5">
        <v>867</v>
      </c>
      <c r="D3446" t="s">
        <v>1752</v>
      </c>
      <c r="E3446" t="s">
        <v>1759</v>
      </c>
      <c r="F3446">
        <v>1465394340</v>
      </c>
      <c r="G3446">
        <v>1464677986</v>
      </c>
      <c r="H3446" t="b">
        <v>0</v>
      </c>
      <c r="I3446">
        <v>20</v>
      </c>
      <c r="J3446" t="b">
        <v>1</v>
      </c>
      <c r="K3446" t="s">
        <v>1802</v>
      </c>
      <c r="L3446">
        <f>ROUND(C3446/B3446*100,0)</f>
        <v>289</v>
      </c>
      <c r="M3446">
        <f>IFERROR(ROUND(C3446/I3446,2),0)</f>
        <v>43.35</v>
      </c>
      <c r="N3446" t="s">
        <v>1841</v>
      </c>
      <c r="O3446" t="s">
        <v>1842</v>
      </c>
      <c r="P3446" s="10">
        <f t="shared" si="106"/>
        <v>42521.291504629626</v>
      </c>
      <c r="Q3446" s="10">
        <f t="shared" si="107"/>
        <v>42529.582638888889</v>
      </c>
    </row>
    <row r="3447" spans="1:17" x14ac:dyDescent="0.3">
      <c r="A3447" s="7">
        <v>3445</v>
      </c>
      <c r="B3447" s="3">
        <v>2000</v>
      </c>
      <c r="C3447" s="5">
        <v>2000</v>
      </c>
      <c r="D3447" t="s">
        <v>1752</v>
      </c>
      <c r="E3447" t="s">
        <v>1758</v>
      </c>
      <c r="F3447">
        <v>1445604236</v>
      </c>
      <c r="G3447">
        <v>1443185036</v>
      </c>
      <c r="H3447" t="b">
        <v>0</v>
      </c>
      <c r="I3447">
        <v>31</v>
      </c>
      <c r="J3447" t="b">
        <v>1</v>
      </c>
      <c r="K3447" t="s">
        <v>1802</v>
      </c>
      <c r="L3447">
        <f>ROUND(C3447/B3447*100,0)</f>
        <v>100</v>
      </c>
      <c r="M3447">
        <f>IFERROR(ROUND(C3447/I3447,2),0)</f>
        <v>64.52</v>
      </c>
      <c r="N3447" t="s">
        <v>1841</v>
      </c>
      <c r="O3447" t="s">
        <v>1842</v>
      </c>
      <c r="P3447" s="10">
        <f t="shared" si="106"/>
        <v>42272.530509259261</v>
      </c>
      <c r="Q3447" s="10">
        <f t="shared" si="107"/>
        <v>42300.530509259261</v>
      </c>
    </row>
    <row r="3448" spans="1:17" x14ac:dyDescent="0.3">
      <c r="A3448" s="7">
        <v>3446</v>
      </c>
      <c r="B3448" s="3">
        <v>1000</v>
      </c>
      <c r="C3448" s="5">
        <v>1082</v>
      </c>
      <c r="D3448" t="s">
        <v>1752</v>
      </c>
      <c r="E3448" t="s">
        <v>1758</v>
      </c>
      <c r="F3448">
        <v>1423138800</v>
      </c>
      <c r="G3448">
        <v>1421092725</v>
      </c>
      <c r="H3448" t="b">
        <v>0</v>
      </c>
      <c r="I3448">
        <v>25</v>
      </c>
      <c r="J3448" t="b">
        <v>1</v>
      </c>
      <c r="K3448" t="s">
        <v>1802</v>
      </c>
      <c r="L3448">
        <f>ROUND(C3448/B3448*100,0)</f>
        <v>108</v>
      </c>
      <c r="M3448">
        <f>IFERROR(ROUND(C3448/I3448,2),0)</f>
        <v>43.28</v>
      </c>
      <c r="N3448" t="s">
        <v>1841</v>
      </c>
      <c r="O3448" t="s">
        <v>1842</v>
      </c>
      <c r="P3448" s="10">
        <f t="shared" si="106"/>
        <v>42016.832465277781</v>
      </c>
      <c r="Q3448" s="10">
        <f t="shared" si="107"/>
        <v>42040.513888888891</v>
      </c>
    </row>
    <row r="3449" spans="1:17" x14ac:dyDescent="0.3">
      <c r="A3449" s="7">
        <v>3447</v>
      </c>
      <c r="B3449" s="3">
        <v>1000</v>
      </c>
      <c r="C3449" s="5">
        <v>1078</v>
      </c>
      <c r="D3449" t="s">
        <v>1752</v>
      </c>
      <c r="E3449" t="s">
        <v>1757</v>
      </c>
      <c r="F3449">
        <v>1458332412</v>
      </c>
      <c r="G3449">
        <v>1454448012</v>
      </c>
      <c r="H3449" t="b">
        <v>0</v>
      </c>
      <c r="I3449">
        <v>14</v>
      </c>
      <c r="J3449" t="b">
        <v>1</v>
      </c>
      <c r="K3449" t="s">
        <v>1802</v>
      </c>
      <c r="L3449">
        <f>ROUND(C3449/B3449*100,0)</f>
        <v>108</v>
      </c>
      <c r="M3449">
        <f>IFERROR(ROUND(C3449/I3449,2),0)</f>
        <v>77</v>
      </c>
      <c r="N3449" t="s">
        <v>1841</v>
      </c>
      <c r="O3449" t="s">
        <v>1842</v>
      </c>
      <c r="P3449" s="10">
        <f t="shared" si="106"/>
        <v>42402.889027777783</v>
      </c>
      <c r="Q3449" s="10">
        <f t="shared" si="107"/>
        <v>42447.847361111111</v>
      </c>
    </row>
    <row r="3450" spans="1:17" x14ac:dyDescent="0.3">
      <c r="A3450" s="7">
        <v>3448</v>
      </c>
      <c r="B3450" s="3">
        <v>2100</v>
      </c>
      <c r="C3450" s="5">
        <v>2305</v>
      </c>
      <c r="D3450" t="s">
        <v>1752</v>
      </c>
      <c r="E3450" t="s">
        <v>1757</v>
      </c>
      <c r="F3450">
        <v>1418784689</v>
      </c>
      <c r="G3450">
        <v>1416192689</v>
      </c>
      <c r="H3450" t="b">
        <v>0</v>
      </c>
      <c r="I3450">
        <v>45</v>
      </c>
      <c r="J3450" t="b">
        <v>1</v>
      </c>
      <c r="K3450" t="s">
        <v>1802</v>
      </c>
      <c r="L3450">
        <f>ROUND(C3450/B3450*100,0)</f>
        <v>110</v>
      </c>
      <c r="M3450">
        <f>IFERROR(ROUND(C3450/I3450,2),0)</f>
        <v>51.22</v>
      </c>
      <c r="N3450" t="s">
        <v>1841</v>
      </c>
      <c r="O3450" t="s">
        <v>1842</v>
      </c>
      <c r="P3450" s="10">
        <f t="shared" si="106"/>
        <v>41960.119085648148</v>
      </c>
      <c r="Q3450" s="10">
        <f t="shared" si="107"/>
        <v>41990.119085648148</v>
      </c>
    </row>
    <row r="3451" spans="1:17" x14ac:dyDescent="0.3">
      <c r="A3451" s="7">
        <v>3449</v>
      </c>
      <c r="B3451" s="3">
        <v>800</v>
      </c>
      <c r="C3451" s="5">
        <v>1365</v>
      </c>
      <c r="D3451" t="s">
        <v>1752</v>
      </c>
      <c r="E3451" t="s">
        <v>1757</v>
      </c>
      <c r="F3451">
        <v>1468036800</v>
      </c>
      <c r="G3451">
        <v>1465607738</v>
      </c>
      <c r="H3451" t="b">
        <v>0</v>
      </c>
      <c r="I3451">
        <v>20</v>
      </c>
      <c r="J3451" t="b">
        <v>1</v>
      </c>
      <c r="K3451" t="s">
        <v>1802</v>
      </c>
      <c r="L3451">
        <f>ROUND(C3451/B3451*100,0)</f>
        <v>171</v>
      </c>
      <c r="M3451">
        <f>IFERROR(ROUND(C3451/I3451,2),0)</f>
        <v>68.25</v>
      </c>
      <c r="N3451" t="s">
        <v>1841</v>
      </c>
      <c r="O3451" t="s">
        <v>1842</v>
      </c>
      <c r="P3451" s="10">
        <f t="shared" si="106"/>
        <v>42532.052523148144</v>
      </c>
      <c r="Q3451" s="10">
        <f t="shared" si="107"/>
        <v>42560.166666666672</v>
      </c>
    </row>
    <row r="3452" spans="1:17" x14ac:dyDescent="0.3">
      <c r="A3452" s="7">
        <v>3450</v>
      </c>
      <c r="B3452" s="3">
        <v>500</v>
      </c>
      <c r="C3452" s="5">
        <v>760</v>
      </c>
      <c r="D3452" t="s">
        <v>1752</v>
      </c>
      <c r="E3452" t="s">
        <v>1758</v>
      </c>
      <c r="F3452">
        <v>1427990071</v>
      </c>
      <c r="G3452">
        <v>1422809671</v>
      </c>
      <c r="H3452" t="b">
        <v>0</v>
      </c>
      <c r="I3452">
        <v>39</v>
      </c>
      <c r="J3452" t="b">
        <v>1</v>
      </c>
      <c r="K3452" t="s">
        <v>1802</v>
      </c>
      <c r="L3452">
        <f>ROUND(C3452/B3452*100,0)</f>
        <v>152</v>
      </c>
      <c r="M3452">
        <f>IFERROR(ROUND(C3452/I3452,2),0)</f>
        <v>19.489999999999998</v>
      </c>
      <c r="N3452" t="s">
        <v>1841</v>
      </c>
      <c r="O3452" t="s">
        <v>1842</v>
      </c>
      <c r="P3452" s="10">
        <f t="shared" si="106"/>
        <v>42036.704525462963</v>
      </c>
      <c r="Q3452" s="10">
        <f t="shared" si="107"/>
        <v>42096.662858796291</v>
      </c>
    </row>
    <row r="3453" spans="1:17" x14ac:dyDescent="0.3">
      <c r="A3453" s="7">
        <v>3451</v>
      </c>
      <c r="B3453" s="3">
        <v>650</v>
      </c>
      <c r="C3453" s="5">
        <v>658</v>
      </c>
      <c r="D3453" t="s">
        <v>1752</v>
      </c>
      <c r="E3453" t="s">
        <v>1757</v>
      </c>
      <c r="F3453">
        <v>1429636927</v>
      </c>
      <c r="G3453">
        <v>1427304127</v>
      </c>
      <c r="H3453" t="b">
        <v>0</v>
      </c>
      <c r="I3453">
        <v>16</v>
      </c>
      <c r="J3453" t="b">
        <v>1</v>
      </c>
      <c r="K3453" t="s">
        <v>1802</v>
      </c>
      <c r="L3453">
        <f>ROUND(C3453/B3453*100,0)</f>
        <v>101</v>
      </c>
      <c r="M3453">
        <f>IFERROR(ROUND(C3453/I3453,2),0)</f>
        <v>41.13</v>
      </c>
      <c r="N3453" t="s">
        <v>1841</v>
      </c>
      <c r="O3453" t="s">
        <v>1842</v>
      </c>
      <c r="P3453" s="10">
        <f t="shared" si="106"/>
        <v>42088.723692129628</v>
      </c>
      <c r="Q3453" s="10">
        <f t="shared" si="107"/>
        <v>42115.723692129628</v>
      </c>
    </row>
    <row r="3454" spans="1:17" x14ac:dyDescent="0.3">
      <c r="A3454" s="7">
        <v>3452</v>
      </c>
      <c r="B3454" s="3">
        <v>1000</v>
      </c>
      <c r="C3454" s="5">
        <v>1532</v>
      </c>
      <c r="D3454" t="s">
        <v>1752</v>
      </c>
      <c r="E3454" t="s">
        <v>1757</v>
      </c>
      <c r="F3454">
        <v>1406087940</v>
      </c>
      <c r="G3454">
        <v>1404141626</v>
      </c>
      <c r="H3454" t="b">
        <v>0</v>
      </c>
      <c r="I3454">
        <v>37</v>
      </c>
      <c r="J3454" t="b">
        <v>1</v>
      </c>
      <c r="K3454" t="s">
        <v>1802</v>
      </c>
      <c r="L3454">
        <f>ROUND(C3454/B3454*100,0)</f>
        <v>153</v>
      </c>
      <c r="M3454">
        <f>IFERROR(ROUND(C3454/I3454,2),0)</f>
        <v>41.41</v>
      </c>
      <c r="N3454" t="s">
        <v>1841</v>
      </c>
      <c r="O3454" t="s">
        <v>1842</v>
      </c>
      <c r="P3454" s="10">
        <f t="shared" si="106"/>
        <v>41820.639189814814</v>
      </c>
      <c r="Q3454" s="10">
        <f t="shared" si="107"/>
        <v>41843.165972222225</v>
      </c>
    </row>
    <row r="3455" spans="1:17" x14ac:dyDescent="0.3">
      <c r="A3455" s="7">
        <v>3453</v>
      </c>
      <c r="B3455" s="3">
        <v>300</v>
      </c>
      <c r="C3455" s="5">
        <v>385</v>
      </c>
      <c r="D3455" t="s">
        <v>1752</v>
      </c>
      <c r="E3455" t="s">
        <v>1758</v>
      </c>
      <c r="F3455">
        <v>1471130956</v>
      </c>
      <c r="G3455">
        <v>1465946956</v>
      </c>
      <c r="H3455" t="b">
        <v>0</v>
      </c>
      <c r="I3455">
        <v>14</v>
      </c>
      <c r="J3455" t="b">
        <v>1</v>
      </c>
      <c r="K3455" t="s">
        <v>1802</v>
      </c>
      <c r="L3455">
        <f>ROUND(C3455/B3455*100,0)</f>
        <v>128</v>
      </c>
      <c r="M3455">
        <f>IFERROR(ROUND(C3455/I3455,2),0)</f>
        <v>27.5</v>
      </c>
      <c r="N3455" t="s">
        <v>1841</v>
      </c>
      <c r="O3455" t="s">
        <v>1842</v>
      </c>
      <c r="P3455" s="10">
        <f t="shared" si="106"/>
        <v>42535.97865740741</v>
      </c>
      <c r="Q3455" s="10">
        <f t="shared" si="107"/>
        <v>42595.97865740741</v>
      </c>
    </row>
    <row r="3456" spans="1:17" x14ac:dyDescent="0.3">
      <c r="A3456" s="7">
        <v>3454</v>
      </c>
      <c r="B3456" s="3">
        <v>700</v>
      </c>
      <c r="C3456" s="5">
        <v>705</v>
      </c>
      <c r="D3456" t="s">
        <v>1752</v>
      </c>
      <c r="E3456" t="s">
        <v>1758</v>
      </c>
      <c r="F3456">
        <v>1406825159</v>
      </c>
      <c r="G3456">
        <v>1404233159</v>
      </c>
      <c r="H3456" t="b">
        <v>0</v>
      </c>
      <c r="I3456">
        <v>21</v>
      </c>
      <c r="J3456" t="b">
        <v>1</v>
      </c>
      <c r="K3456" t="s">
        <v>1802</v>
      </c>
      <c r="L3456">
        <f>ROUND(C3456/B3456*100,0)</f>
        <v>101</v>
      </c>
      <c r="M3456">
        <f>IFERROR(ROUND(C3456/I3456,2),0)</f>
        <v>33.57</v>
      </c>
      <c r="N3456" t="s">
        <v>1841</v>
      </c>
      <c r="O3456" t="s">
        <v>1842</v>
      </c>
      <c r="P3456" s="10">
        <f t="shared" si="106"/>
        <v>41821.698599537034</v>
      </c>
      <c r="Q3456" s="10">
        <f t="shared" si="107"/>
        <v>41851.698599537034</v>
      </c>
    </row>
    <row r="3457" spans="1:17" x14ac:dyDescent="0.3">
      <c r="A3457" s="7">
        <v>3455</v>
      </c>
      <c r="B3457" s="3">
        <v>10000</v>
      </c>
      <c r="C3457" s="5">
        <v>10065</v>
      </c>
      <c r="D3457" t="s">
        <v>1752</v>
      </c>
      <c r="E3457" t="s">
        <v>1757</v>
      </c>
      <c r="F3457">
        <v>1476381627</v>
      </c>
      <c r="G3457">
        <v>1473789627</v>
      </c>
      <c r="H3457" t="b">
        <v>0</v>
      </c>
      <c r="I3457">
        <v>69</v>
      </c>
      <c r="J3457" t="b">
        <v>1</v>
      </c>
      <c r="K3457" t="s">
        <v>1802</v>
      </c>
      <c r="L3457">
        <f>ROUND(C3457/B3457*100,0)</f>
        <v>101</v>
      </c>
      <c r="M3457">
        <f>IFERROR(ROUND(C3457/I3457,2),0)</f>
        <v>145.87</v>
      </c>
      <c r="N3457" t="s">
        <v>1841</v>
      </c>
      <c r="O3457" t="s">
        <v>1842</v>
      </c>
      <c r="P3457" s="10">
        <f t="shared" si="106"/>
        <v>42626.7503125</v>
      </c>
      <c r="Q3457" s="10">
        <f t="shared" si="107"/>
        <v>42656.7503125</v>
      </c>
    </row>
    <row r="3458" spans="1:17" x14ac:dyDescent="0.3">
      <c r="A3458" s="7">
        <v>3456</v>
      </c>
      <c r="B3458" s="3">
        <v>3000</v>
      </c>
      <c r="C3458" s="5">
        <v>5739</v>
      </c>
      <c r="D3458" t="s">
        <v>1752</v>
      </c>
      <c r="E3458" t="s">
        <v>1757</v>
      </c>
      <c r="F3458">
        <v>1406876340</v>
      </c>
      <c r="G3458">
        <v>1404190567</v>
      </c>
      <c r="H3458" t="b">
        <v>0</v>
      </c>
      <c r="I3458">
        <v>16</v>
      </c>
      <c r="J3458" t="b">
        <v>1</v>
      </c>
      <c r="K3458" t="s">
        <v>1802</v>
      </c>
      <c r="L3458">
        <f>ROUND(C3458/B3458*100,0)</f>
        <v>191</v>
      </c>
      <c r="M3458">
        <f>IFERROR(ROUND(C3458/I3458,2),0)</f>
        <v>358.69</v>
      </c>
      <c r="N3458" t="s">
        <v>1841</v>
      </c>
      <c r="O3458" t="s">
        <v>1842</v>
      </c>
      <c r="P3458" s="10">
        <f t="shared" si="106"/>
        <v>41821.205636574072</v>
      </c>
      <c r="Q3458" s="10">
        <f t="shared" si="107"/>
        <v>41852.290972222225</v>
      </c>
    </row>
    <row r="3459" spans="1:17" x14ac:dyDescent="0.3">
      <c r="A3459" s="7">
        <v>3457</v>
      </c>
      <c r="B3459" s="3">
        <v>2000</v>
      </c>
      <c r="C3459" s="5">
        <v>2804</v>
      </c>
      <c r="D3459" t="s">
        <v>1752</v>
      </c>
      <c r="E3459" t="s">
        <v>1757</v>
      </c>
      <c r="F3459">
        <v>1423720740</v>
      </c>
      <c r="G3459">
        <v>1421081857</v>
      </c>
      <c r="H3459" t="b">
        <v>0</v>
      </c>
      <c r="I3459">
        <v>55</v>
      </c>
      <c r="J3459" t="b">
        <v>1</v>
      </c>
      <c r="K3459" t="s">
        <v>1802</v>
      </c>
      <c r="L3459">
        <f>ROUND(C3459/B3459*100,0)</f>
        <v>140</v>
      </c>
      <c r="M3459">
        <f>IFERROR(ROUND(C3459/I3459,2),0)</f>
        <v>50.98</v>
      </c>
      <c r="N3459" t="s">
        <v>1841</v>
      </c>
      <c r="O3459" t="s">
        <v>1842</v>
      </c>
      <c r="P3459" s="10">
        <f t="shared" ref="P3459:P3522" si="108">(((G3459/60)/60/24)+DATE(1970,1,1))</f>
        <v>42016.706678240742</v>
      </c>
      <c r="Q3459" s="10">
        <f t="shared" ref="Q3459:Q3522" si="109">(((F3459/60)/60/24)+DATE(1970,1,1))</f>
        <v>42047.249305555553</v>
      </c>
    </row>
    <row r="3460" spans="1:17" x14ac:dyDescent="0.3">
      <c r="A3460" s="7">
        <v>3458</v>
      </c>
      <c r="B3460" s="3">
        <v>978</v>
      </c>
      <c r="C3460" s="5">
        <v>1216</v>
      </c>
      <c r="D3460" t="s">
        <v>1752</v>
      </c>
      <c r="E3460" t="s">
        <v>1757</v>
      </c>
      <c r="F3460">
        <v>1422937620</v>
      </c>
      <c r="G3460">
        <v>1420606303</v>
      </c>
      <c r="H3460" t="b">
        <v>0</v>
      </c>
      <c r="I3460">
        <v>27</v>
      </c>
      <c r="J3460" t="b">
        <v>1</v>
      </c>
      <c r="K3460" t="s">
        <v>1802</v>
      </c>
      <c r="L3460">
        <f>ROUND(C3460/B3460*100,0)</f>
        <v>124</v>
      </c>
      <c r="M3460">
        <f>IFERROR(ROUND(C3460/I3460,2),0)</f>
        <v>45.04</v>
      </c>
      <c r="N3460" t="s">
        <v>1841</v>
      </c>
      <c r="O3460" t="s">
        <v>1842</v>
      </c>
      <c r="P3460" s="10">
        <f t="shared" si="108"/>
        <v>42011.202581018515</v>
      </c>
      <c r="Q3460" s="10">
        <f t="shared" si="109"/>
        <v>42038.185416666667</v>
      </c>
    </row>
    <row r="3461" spans="1:17" x14ac:dyDescent="0.3">
      <c r="A3461" s="7">
        <v>3459</v>
      </c>
      <c r="B3461" s="3">
        <v>500</v>
      </c>
      <c r="C3461" s="5">
        <v>631</v>
      </c>
      <c r="D3461" t="s">
        <v>1752</v>
      </c>
      <c r="E3461" t="s">
        <v>1758</v>
      </c>
      <c r="F3461">
        <v>1463743860</v>
      </c>
      <c r="G3461">
        <v>1461151860</v>
      </c>
      <c r="H3461" t="b">
        <v>0</v>
      </c>
      <c r="I3461">
        <v>36</v>
      </c>
      <c r="J3461" t="b">
        <v>1</v>
      </c>
      <c r="K3461" t="s">
        <v>1802</v>
      </c>
      <c r="L3461">
        <f>ROUND(C3461/B3461*100,0)</f>
        <v>126</v>
      </c>
      <c r="M3461">
        <f>IFERROR(ROUND(C3461/I3461,2),0)</f>
        <v>17.53</v>
      </c>
      <c r="N3461" t="s">
        <v>1841</v>
      </c>
      <c r="O3461" t="s">
        <v>1842</v>
      </c>
      <c r="P3461" s="10">
        <f t="shared" si="108"/>
        <v>42480.479861111111</v>
      </c>
      <c r="Q3461" s="10">
        <f t="shared" si="109"/>
        <v>42510.479861111111</v>
      </c>
    </row>
    <row r="3462" spans="1:17" x14ac:dyDescent="0.3">
      <c r="A3462" s="7">
        <v>3460</v>
      </c>
      <c r="B3462" s="3">
        <v>500</v>
      </c>
      <c r="C3462" s="5">
        <v>950</v>
      </c>
      <c r="D3462" t="s">
        <v>1752</v>
      </c>
      <c r="E3462" t="s">
        <v>1758</v>
      </c>
      <c r="F3462">
        <v>1408106352</v>
      </c>
      <c r="G3462">
        <v>1406896752</v>
      </c>
      <c r="H3462" t="b">
        <v>0</v>
      </c>
      <c r="I3462">
        <v>19</v>
      </c>
      <c r="J3462" t="b">
        <v>1</v>
      </c>
      <c r="K3462" t="s">
        <v>1802</v>
      </c>
      <c r="L3462">
        <f>ROUND(C3462/B3462*100,0)</f>
        <v>190</v>
      </c>
      <c r="M3462">
        <f>IFERROR(ROUND(C3462/I3462,2),0)</f>
        <v>50</v>
      </c>
      <c r="N3462" t="s">
        <v>1841</v>
      </c>
      <c r="O3462" t="s">
        <v>1842</v>
      </c>
      <c r="P3462" s="10">
        <f t="shared" si="108"/>
        <v>41852.527222222219</v>
      </c>
      <c r="Q3462" s="10">
        <f t="shared" si="109"/>
        <v>41866.527222222219</v>
      </c>
    </row>
    <row r="3463" spans="1:17" x14ac:dyDescent="0.3">
      <c r="A3463" s="7">
        <v>3461</v>
      </c>
      <c r="B3463" s="3">
        <v>500</v>
      </c>
      <c r="C3463" s="5">
        <v>695</v>
      </c>
      <c r="D3463" t="s">
        <v>1752</v>
      </c>
      <c r="E3463" t="s">
        <v>1757</v>
      </c>
      <c r="F3463">
        <v>1477710000</v>
      </c>
      <c r="G3463">
        <v>1475248279</v>
      </c>
      <c r="H3463" t="b">
        <v>0</v>
      </c>
      <c r="I3463">
        <v>12</v>
      </c>
      <c r="J3463" t="b">
        <v>1</v>
      </c>
      <c r="K3463" t="s">
        <v>1802</v>
      </c>
      <c r="L3463">
        <f>ROUND(C3463/B3463*100,0)</f>
        <v>139</v>
      </c>
      <c r="M3463">
        <f>IFERROR(ROUND(C3463/I3463,2),0)</f>
        <v>57.92</v>
      </c>
      <c r="N3463" t="s">
        <v>1841</v>
      </c>
      <c r="O3463" t="s">
        <v>1842</v>
      </c>
      <c r="P3463" s="10">
        <f t="shared" si="108"/>
        <v>42643.632858796293</v>
      </c>
      <c r="Q3463" s="10">
        <f t="shared" si="109"/>
        <v>42672.125</v>
      </c>
    </row>
    <row r="3464" spans="1:17" x14ac:dyDescent="0.3">
      <c r="A3464" s="7">
        <v>3462</v>
      </c>
      <c r="B3464" s="3">
        <v>250</v>
      </c>
      <c r="C3464" s="5">
        <v>505</v>
      </c>
      <c r="D3464" t="s">
        <v>1752</v>
      </c>
      <c r="E3464" t="s">
        <v>1757</v>
      </c>
      <c r="F3464">
        <v>1436551200</v>
      </c>
      <c r="G3464">
        <v>1435181628</v>
      </c>
      <c r="H3464" t="b">
        <v>0</v>
      </c>
      <c r="I3464">
        <v>17</v>
      </c>
      <c r="J3464" t="b">
        <v>1</v>
      </c>
      <c r="K3464" t="s">
        <v>1802</v>
      </c>
      <c r="L3464">
        <f>ROUND(C3464/B3464*100,0)</f>
        <v>202</v>
      </c>
      <c r="M3464">
        <f>IFERROR(ROUND(C3464/I3464,2),0)</f>
        <v>29.71</v>
      </c>
      <c r="N3464" t="s">
        <v>1841</v>
      </c>
      <c r="O3464" t="s">
        <v>1842</v>
      </c>
      <c r="P3464" s="10">
        <f t="shared" si="108"/>
        <v>42179.898472222223</v>
      </c>
      <c r="Q3464" s="10">
        <f t="shared" si="109"/>
        <v>42195.75</v>
      </c>
    </row>
    <row r="3465" spans="1:17" x14ac:dyDescent="0.3">
      <c r="A3465" s="7">
        <v>3463</v>
      </c>
      <c r="B3465" s="3">
        <v>10000</v>
      </c>
      <c r="C3465" s="5">
        <v>10338</v>
      </c>
      <c r="D3465" t="s">
        <v>1752</v>
      </c>
      <c r="E3465" t="s">
        <v>1762</v>
      </c>
      <c r="F3465">
        <v>1476158340</v>
      </c>
      <c r="G3465">
        <v>1472594585</v>
      </c>
      <c r="H3465" t="b">
        <v>0</v>
      </c>
      <c r="I3465">
        <v>114</v>
      </c>
      <c r="J3465" t="b">
        <v>1</v>
      </c>
      <c r="K3465" t="s">
        <v>1802</v>
      </c>
      <c r="L3465">
        <f>ROUND(C3465/B3465*100,0)</f>
        <v>103</v>
      </c>
      <c r="M3465">
        <f>IFERROR(ROUND(C3465/I3465,2),0)</f>
        <v>90.68</v>
      </c>
      <c r="N3465" t="s">
        <v>1841</v>
      </c>
      <c r="O3465" t="s">
        <v>1842</v>
      </c>
      <c r="P3465" s="10">
        <f t="shared" si="108"/>
        <v>42612.918807870374</v>
      </c>
      <c r="Q3465" s="10">
        <f t="shared" si="109"/>
        <v>42654.165972222225</v>
      </c>
    </row>
    <row r="3466" spans="1:17" x14ac:dyDescent="0.3">
      <c r="A3466" s="7">
        <v>3464</v>
      </c>
      <c r="B3466" s="3">
        <v>5000</v>
      </c>
      <c r="C3466" s="5">
        <v>5116.18</v>
      </c>
      <c r="D3466" t="s">
        <v>1752</v>
      </c>
      <c r="E3466" t="s">
        <v>1757</v>
      </c>
      <c r="F3466">
        <v>1471921637</v>
      </c>
      <c r="G3466">
        <v>1469329637</v>
      </c>
      <c r="H3466" t="b">
        <v>0</v>
      </c>
      <c r="I3466">
        <v>93</v>
      </c>
      <c r="J3466" t="b">
        <v>1</v>
      </c>
      <c r="K3466" t="s">
        <v>1802</v>
      </c>
      <c r="L3466">
        <f>ROUND(C3466/B3466*100,0)</f>
        <v>102</v>
      </c>
      <c r="M3466">
        <f>IFERROR(ROUND(C3466/I3466,2),0)</f>
        <v>55.01</v>
      </c>
      <c r="N3466" t="s">
        <v>1841</v>
      </c>
      <c r="O3466" t="s">
        <v>1842</v>
      </c>
      <c r="P3466" s="10">
        <f t="shared" si="108"/>
        <v>42575.130057870367</v>
      </c>
      <c r="Q3466" s="10">
        <f t="shared" si="109"/>
        <v>42605.130057870367</v>
      </c>
    </row>
    <row r="3467" spans="1:17" x14ac:dyDescent="0.3">
      <c r="A3467" s="7">
        <v>3465</v>
      </c>
      <c r="B3467" s="3">
        <v>2000</v>
      </c>
      <c r="C3467" s="5">
        <v>2060</v>
      </c>
      <c r="D3467" t="s">
        <v>1752</v>
      </c>
      <c r="E3467" t="s">
        <v>1758</v>
      </c>
      <c r="F3467">
        <v>1439136000</v>
      </c>
      <c r="G3467">
        <v>1436972472</v>
      </c>
      <c r="H3467" t="b">
        <v>0</v>
      </c>
      <c r="I3467">
        <v>36</v>
      </c>
      <c r="J3467" t="b">
        <v>1</v>
      </c>
      <c r="K3467" t="s">
        <v>1802</v>
      </c>
      <c r="L3467">
        <f>ROUND(C3467/B3467*100,0)</f>
        <v>103</v>
      </c>
      <c r="M3467">
        <f>IFERROR(ROUND(C3467/I3467,2),0)</f>
        <v>57.22</v>
      </c>
      <c r="N3467" t="s">
        <v>1841</v>
      </c>
      <c r="O3467" t="s">
        <v>1842</v>
      </c>
      <c r="P3467" s="10">
        <f t="shared" si="108"/>
        <v>42200.625833333332</v>
      </c>
      <c r="Q3467" s="10">
        <f t="shared" si="109"/>
        <v>42225.666666666672</v>
      </c>
    </row>
    <row r="3468" spans="1:17" x14ac:dyDescent="0.3">
      <c r="A3468" s="7">
        <v>3466</v>
      </c>
      <c r="B3468" s="3">
        <v>3500</v>
      </c>
      <c r="C3468" s="5">
        <v>4450</v>
      </c>
      <c r="D3468" t="s">
        <v>1752</v>
      </c>
      <c r="E3468" t="s">
        <v>1757</v>
      </c>
      <c r="F3468">
        <v>1461108450</v>
      </c>
      <c r="G3468">
        <v>1455928050</v>
      </c>
      <c r="H3468" t="b">
        <v>0</v>
      </c>
      <c r="I3468">
        <v>61</v>
      </c>
      <c r="J3468" t="b">
        <v>1</v>
      </c>
      <c r="K3468" t="s">
        <v>1802</v>
      </c>
      <c r="L3468">
        <f>ROUND(C3468/B3468*100,0)</f>
        <v>127</v>
      </c>
      <c r="M3468">
        <f>IFERROR(ROUND(C3468/I3468,2),0)</f>
        <v>72.95</v>
      </c>
      <c r="N3468" t="s">
        <v>1841</v>
      </c>
      <c r="O3468" t="s">
        <v>1842</v>
      </c>
      <c r="P3468" s="10">
        <f t="shared" si="108"/>
        <v>42420.019097222219</v>
      </c>
      <c r="Q3468" s="10">
        <f t="shared" si="109"/>
        <v>42479.977430555555</v>
      </c>
    </row>
    <row r="3469" spans="1:17" x14ac:dyDescent="0.3">
      <c r="A3469" s="7">
        <v>3467</v>
      </c>
      <c r="B3469" s="3">
        <v>3000</v>
      </c>
      <c r="C3469" s="5">
        <v>3030</v>
      </c>
      <c r="D3469" t="s">
        <v>1752</v>
      </c>
      <c r="E3469" t="s">
        <v>1757</v>
      </c>
      <c r="F3469">
        <v>1426864032</v>
      </c>
      <c r="G3469">
        <v>1424275632</v>
      </c>
      <c r="H3469" t="b">
        <v>0</v>
      </c>
      <c r="I3469">
        <v>47</v>
      </c>
      <c r="J3469" t="b">
        <v>1</v>
      </c>
      <c r="K3469" t="s">
        <v>1802</v>
      </c>
      <c r="L3469">
        <f>ROUND(C3469/B3469*100,0)</f>
        <v>101</v>
      </c>
      <c r="M3469">
        <f>IFERROR(ROUND(C3469/I3469,2),0)</f>
        <v>64.47</v>
      </c>
      <c r="N3469" t="s">
        <v>1841</v>
      </c>
      <c r="O3469" t="s">
        <v>1842</v>
      </c>
      <c r="P3469" s="10">
        <f t="shared" si="108"/>
        <v>42053.671666666662</v>
      </c>
      <c r="Q3469" s="10">
        <f t="shared" si="109"/>
        <v>42083.630000000005</v>
      </c>
    </row>
    <row r="3470" spans="1:17" x14ac:dyDescent="0.3">
      <c r="A3470" s="7">
        <v>3468</v>
      </c>
      <c r="B3470" s="3">
        <v>10000</v>
      </c>
      <c r="C3470" s="5">
        <v>12178</v>
      </c>
      <c r="D3470" t="s">
        <v>1752</v>
      </c>
      <c r="E3470" t="s">
        <v>1757</v>
      </c>
      <c r="F3470">
        <v>1474426800</v>
      </c>
      <c r="G3470">
        <v>1471976529</v>
      </c>
      <c r="H3470" t="b">
        <v>0</v>
      </c>
      <c r="I3470">
        <v>17</v>
      </c>
      <c r="J3470" t="b">
        <v>1</v>
      </c>
      <c r="K3470" t="s">
        <v>1802</v>
      </c>
      <c r="L3470">
        <f>ROUND(C3470/B3470*100,0)</f>
        <v>122</v>
      </c>
      <c r="M3470">
        <f>IFERROR(ROUND(C3470/I3470,2),0)</f>
        <v>716.35</v>
      </c>
      <c r="N3470" t="s">
        <v>1841</v>
      </c>
      <c r="O3470" t="s">
        <v>1842</v>
      </c>
      <c r="P3470" s="10">
        <f t="shared" si="108"/>
        <v>42605.765381944439</v>
      </c>
      <c r="Q3470" s="10">
        <f t="shared" si="109"/>
        <v>42634.125</v>
      </c>
    </row>
    <row r="3471" spans="1:17" x14ac:dyDescent="0.3">
      <c r="A3471" s="7">
        <v>3469</v>
      </c>
      <c r="B3471" s="3">
        <v>2800</v>
      </c>
      <c r="C3471" s="5">
        <v>3175</v>
      </c>
      <c r="D3471" t="s">
        <v>1752</v>
      </c>
      <c r="E3471" t="s">
        <v>1757</v>
      </c>
      <c r="F3471">
        <v>1461857045</v>
      </c>
      <c r="G3471">
        <v>1459265045</v>
      </c>
      <c r="H3471" t="b">
        <v>0</v>
      </c>
      <c r="I3471">
        <v>63</v>
      </c>
      <c r="J3471" t="b">
        <v>1</v>
      </c>
      <c r="K3471" t="s">
        <v>1802</v>
      </c>
      <c r="L3471">
        <f>ROUND(C3471/B3471*100,0)</f>
        <v>113</v>
      </c>
      <c r="M3471">
        <f>IFERROR(ROUND(C3471/I3471,2),0)</f>
        <v>50.4</v>
      </c>
      <c r="N3471" t="s">
        <v>1841</v>
      </c>
      <c r="O3471" t="s">
        <v>1842</v>
      </c>
      <c r="P3471" s="10">
        <f t="shared" si="108"/>
        <v>42458.641724537039</v>
      </c>
      <c r="Q3471" s="10">
        <f t="shared" si="109"/>
        <v>42488.641724537039</v>
      </c>
    </row>
    <row r="3472" spans="1:17" x14ac:dyDescent="0.3">
      <c r="A3472" s="7">
        <v>3470</v>
      </c>
      <c r="B3472" s="3">
        <v>250</v>
      </c>
      <c r="C3472" s="5">
        <v>375</v>
      </c>
      <c r="D3472" t="s">
        <v>1752</v>
      </c>
      <c r="E3472" t="s">
        <v>1757</v>
      </c>
      <c r="F3472">
        <v>1468618680</v>
      </c>
      <c r="G3472">
        <v>1465345902</v>
      </c>
      <c r="H3472" t="b">
        <v>0</v>
      </c>
      <c r="I3472">
        <v>9</v>
      </c>
      <c r="J3472" t="b">
        <v>1</v>
      </c>
      <c r="K3472" t="s">
        <v>1802</v>
      </c>
      <c r="L3472">
        <f>ROUND(C3472/B3472*100,0)</f>
        <v>150</v>
      </c>
      <c r="M3472">
        <f>IFERROR(ROUND(C3472/I3472,2),0)</f>
        <v>41.67</v>
      </c>
      <c r="N3472" t="s">
        <v>1841</v>
      </c>
      <c r="O3472" t="s">
        <v>1842</v>
      </c>
      <c r="P3472" s="10">
        <f t="shared" si="108"/>
        <v>42529.022013888884</v>
      </c>
      <c r="Q3472" s="10">
        <f t="shared" si="109"/>
        <v>42566.901388888888</v>
      </c>
    </row>
    <row r="3473" spans="1:17" x14ac:dyDescent="0.3">
      <c r="A3473" s="7">
        <v>3471</v>
      </c>
      <c r="B3473" s="3">
        <v>500</v>
      </c>
      <c r="C3473" s="5">
        <v>1073</v>
      </c>
      <c r="D3473" t="s">
        <v>1752</v>
      </c>
      <c r="E3473" t="s">
        <v>1758</v>
      </c>
      <c r="F3473">
        <v>1409515200</v>
      </c>
      <c r="G3473">
        <v>1405971690</v>
      </c>
      <c r="H3473" t="b">
        <v>0</v>
      </c>
      <c r="I3473">
        <v>30</v>
      </c>
      <c r="J3473" t="b">
        <v>1</v>
      </c>
      <c r="K3473" t="s">
        <v>1802</v>
      </c>
      <c r="L3473">
        <f>ROUND(C3473/B3473*100,0)</f>
        <v>215</v>
      </c>
      <c r="M3473">
        <f>IFERROR(ROUND(C3473/I3473,2),0)</f>
        <v>35.770000000000003</v>
      </c>
      <c r="N3473" t="s">
        <v>1841</v>
      </c>
      <c r="O3473" t="s">
        <v>1842</v>
      </c>
      <c r="P3473" s="10">
        <f t="shared" si="108"/>
        <v>41841.820486111108</v>
      </c>
      <c r="Q3473" s="10">
        <f t="shared" si="109"/>
        <v>41882.833333333336</v>
      </c>
    </row>
    <row r="3474" spans="1:17" x14ac:dyDescent="0.3">
      <c r="A3474" s="7">
        <v>3472</v>
      </c>
      <c r="B3474" s="3">
        <v>2000</v>
      </c>
      <c r="C3474" s="5">
        <v>2041</v>
      </c>
      <c r="D3474" t="s">
        <v>1752</v>
      </c>
      <c r="E3474" t="s">
        <v>1757</v>
      </c>
      <c r="F3474">
        <v>1415253540</v>
      </c>
      <c r="G3474">
        <v>1413432331</v>
      </c>
      <c r="H3474" t="b">
        <v>0</v>
      </c>
      <c r="I3474">
        <v>23</v>
      </c>
      <c r="J3474" t="b">
        <v>1</v>
      </c>
      <c r="K3474" t="s">
        <v>1802</v>
      </c>
      <c r="L3474">
        <f>ROUND(C3474/B3474*100,0)</f>
        <v>102</v>
      </c>
      <c r="M3474">
        <f>IFERROR(ROUND(C3474/I3474,2),0)</f>
        <v>88.74</v>
      </c>
      <c r="N3474" t="s">
        <v>1841</v>
      </c>
      <c r="O3474" t="s">
        <v>1842</v>
      </c>
      <c r="P3474" s="10">
        <f t="shared" si="108"/>
        <v>41928.170497685183</v>
      </c>
      <c r="Q3474" s="10">
        <f t="shared" si="109"/>
        <v>41949.249305555553</v>
      </c>
    </row>
    <row r="3475" spans="1:17" x14ac:dyDescent="0.3">
      <c r="A3475" s="7">
        <v>3473</v>
      </c>
      <c r="B3475" s="3">
        <v>4900</v>
      </c>
      <c r="C3475" s="5">
        <v>4900</v>
      </c>
      <c r="D3475" t="s">
        <v>1752</v>
      </c>
      <c r="E3475" t="s">
        <v>1757</v>
      </c>
      <c r="F3475">
        <v>1426883220</v>
      </c>
      <c r="G3475">
        <v>1425067296</v>
      </c>
      <c r="H3475" t="b">
        <v>0</v>
      </c>
      <c r="I3475">
        <v>33</v>
      </c>
      <c r="J3475" t="b">
        <v>1</v>
      </c>
      <c r="K3475" t="s">
        <v>1802</v>
      </c>
      <c r="L3475">
        <f>ROUND(C3475/B3475*100,0)</f>
        <v>100</v>
      </c>
      <c r="M3475">
        <f>IFERROR(ROUND(C3475/I3475,2),0)</f>
        <v>148.47999999999999</v>
      </c>
      <c r="N3475" t="s">
        <v>1841</v>
      </c>
      <c r="O3475" t="s">
        <v>1842</v>
      </c>
      <c r="P3475" s="10">
        <f t="shared" si="108"/>
        <v>42062.834444444445</v>
      </c>
      <c r="Q3475" s="10">
        <f t="shared" si="109"/>
        <v>42083.852083333331</v>
      </c>
    </row>
    <row r="3476" spans="1:17" x14ac:dyDescent="0.3">
      <c r="A3476" s="7">
        <v>3474</v>
      </c>
      <c r="B3476" s="3">
        <v>2000</v>
      </c>
      <c r="C3476" s="5">
        <v>2020</v>
      </c>
      <c r="D3476" t="s">
        <v>1752</v>
      </c>
      <c r="E3476" t="s">
        <v>1758</v>
      </c>
      <c r="F3476">
        <v>1469016131</v>
      </c>
      <c r="G3476">
        <v>1466424131</v>
      </c>
      <c r="H3476" t="b">
        <v>0</v>
      </c>
      <c r="I3476">
        <v>39</v>
      </c>
      <c r="J3476" t="b">
        <v>1</v>
      </c>
      <c r="K3476" t="s">
        <v>1802</v>
      </c>
      <c r="L3476">
        <f>ROUND(C3476/B3476*100,0)</f>
        <v>101</v>
      </c>
      <c r="M3476">
        <f>IFERROR(ROUND(C3476/I3476,2),0)</f>
        <v>51.79</v>
      </c>
      <c r="N3476" t="s">
        <v>1841</v>
      </c>
      <c r="O3476" t="s">
        <v>1842</v>
      </c>
      <c r="P3476" s="10">
        <f t="shared" si="108"/>
        <v>42541.501516203702</v>
      </c>
      <c r="Q3476" s="10">
        <f t="shared" si="109"/>
        <v>42571.501516203702</v>
      </c>
    </row>
    <row r="3477" spans="1:17" x14ac:dyDescent="0.3">
      <c r="A3477" s="7">
        <v>3475</v>
      </c>
      <c r="B3477" s="3">
        <v>300</v>
      </c>
      <c r="C3477" s="5">
        <v>340</v>
      </c>
      <c r="D3477" t="s">
        <v>1752</v>
      </c>
      <c r="E3477" t="s">
        <v>1758</v>
      </c>
      <c r="F3477">
        <v>1414972800</v>
      </c>
      <c r="G3477">
        <v>1412629704</v>
      </c>
      <c r="H3477" t="b">
        <v>0</v>
      </c>
      <c r="I3477">
        <v>17</v>
      </c>
      <c r="J3477" t="b">
        <v>1</v>
      </c>
      <c r="K3477" t="s">
        <v>1802</v>
      </c>
      <c r="L3477">
        <f>ROUND(C3477/B3477*100,0)</f>
        <v>113</v>
      </c>
      <c r="M3477">
        <f>IFERROR(ROUND(C3477/I3477,2),0)</f>
        <v>20</v>
      </c>
      <c r="N3477" t="s">
        <v>1841</v>
      </c>
      <c r="O3477" t="s">
        <v>1842</v>
      </c>
      <c r="P3477" s="10">
        <f t="shared" si="108"/>
        <v>41918.880833333329</v>
      </c>
      <c r="Q3477" s="10">
        <f t="shared" si="109"/>
        <v>41946</v>
      </c>
    </row>
    <row r="3478" spans="1:17" x14ac:dyDescent="0.3">
      <c r="A3478" s="7">
        <v>3476</v>
      </c>
      <c r="B3478" s="3">
        <v>300</v>
      </c>
      <c r="C3478" s="5">
        <v>312</v>
      </c>
      <c r="D3478" t="s">
        <v>1752</v>
      </c>
      <c r="E3478" t="s">
        <v>1757</v>
      </c>
      <c r="F3478">
        <v>1414378800</v>
      </c>
      <c r="G3478">
        <v>1412836990</v>
      </c>
      <c r="H3478" t="b">
        <v>0</v>
      </c>
      <c r="I3478">
        <v>6</v>
      </c>
      <c r="J3478" t="b">
        <v>1</v>
      </c>
      <c r="K3478" t="s">
        <v>1802</v>
      </c>
      <c r="L3478">
        <f>ROUND(C3478/B3478*100,0)</f>
        <v>104</v>
      </c>
      <c r="M3478">
        <f>IFERROR(ROUND(C3478/I3478,2),0)</f>
        <v>52</v>
      </c>
      <c r="N3478" t="s">
        <v>1841</v>
      </c>
      <c r="O3478" t="s">
        <v>1842</v>
      </c>
      <c r="P3478" s="10">
        <f t="shared" si="108"/>
        <v>41921.279976851853</v>
      </c>
      <c r="Q3478" s="10">
        <f t="shared" si="109"/>
        <v>41939.125</v>
      </c>
    </row>
    <row r="3479" spans="1:17" x14ac:dyDescent="0.3">
      <c r="A3479" s="7">
        <v>3477</v>
      </c>
      <c r="B3479" s="3">
        <v>1800</v>
      </c>
      <c r="C3479" s="5">
        <v>2076</v>
      </c>
      <c r="D3479" t="s">
        <v>1752</v>
      </c>
      <c r="E3479" t="s">
        <v>1757</v>
      </c>
      <c r="F3479">
        <v>1431831600</v>
      </c>
      <c r="G3479">
        <v>1430761243</v>
      </c>
      <c r="H3479" t="b">
        <v>0</v>
      </c>
      <c r="I3479">
        <v>39</v>
      </c>
      <c r="J3479" t="b">
        <v>1</v>
      </c>
      <c r="K3479" t="s">
        <v>1802</v>
      </c>
      <c r="L3479">
        <f>ROUND(C3479/B3479*100,0)</f>
        <v>115</v>
      </c>
      <c r="M3479">
        <f>IFERROR(ROUND(C3479/I3479,2),0)</f>
        <v>53.23</v>
      </c>
      <c r="N3479" t="s">
        <v>1841</v>
      </c>
      <c r="O3479" t="s">
        <v>1842</v>
      </c>
      <c r="P3479" s="10">
        <f t="shared" si="108"/>
        <v>42128.736608796295</v>
      </c>
      <c r="Q3479" s="10">
        <f t="shared" si="109"/>
        <v>42141.125</v>
      </c>
    </row>
    <row r="3480" spans="1:17" x14ac:dyDescent="0.3">
      <c r="A3480" s="7">
        <v>3478</v>
      </c>
      <c r="B3480" s="3">
        <v>2000</v>
      </c>
      <c r="C3480" s="5">
        <v>2257</v>
      </c>
      <c r="D3480" t="s">
        <v>1752</v>
      </c>
      <c r="E3480" t="s">
        <v>1757</v>
      </c>
      <c r="F3480">
        <v>1426539600</v>
      </c>
      <c r="G3480">
        <v>1424296822</v>
      </c>
      <c r="H3480" t="b">
        <v>0</v>
      </c>
      <c r="I3480">
        <v>57</v>
      </c>
      <c r="J3480" t="b">
        <v>1</v>
      </c>
      <c r="K3480" t="s">
        <v>1802</v>
      </c>
      <c r="L3480">
        <f>ROUND(C3480/B3480*100,0)</f>
        <v>113</v>
      </c>
      <c r="M3480">
        <f>IFERROR(ROUND(C3480/I3480,2),0)</f>
        <v>39.6</v>
      </c>
      <c r="N3480" t="s">
        <v>1841</v>
      </c>
      <c r="O3480" t="s">
        <v>1842</v>
      </c>
      <c r="P3480" s="10">
        <f t="shared" si="108"/>
        <v>42053.916921296302</v>
      </c>
      <c r="Q3480" s="10">
        <f t="shared" si="109"/>
        <v>42079.875</v>
      </c>
    </row>
    <row r="3481" spans="1:17" x14ac:dyDescent="0.3">
      <c r="A3481" s="7">
        <v>3479</v>
      </c>
      <c r="B3481" s="3">
        <v>1500</v>
      </c>
      <c r="C3481" s="5">
        <v>1918</v>
      </c>
      <c r="D3481" t="s">
        <v>1752</v>
      </c>
      <c r="E3481" t="s">
        <v>1758</v>
      </c>
      <c r="F3481">
        <v>1403382680</v>
      </c>
      <c r="G3481">
        <v>1400790680</v>
      </c>
      <c r="H3481" t="b">
        <v>0</v>
      </c>
      <c r="I3481">
        <v>56</v>
      </c>
      <c r="J3481" t="b">
        <v>1</v>
      </c>
      <c r="K3481" t="s">
        <v>1802</v>
      </c>
      <c r="L3481">
        <f>ROUND(C3481/B3481*100,0)</f>
        <v>128</v>
      </c>
      <c r="M3481">
        <f>IFERROR(ROUND(C3481/I3481,2),0)</f>
        <v>34.25</v>
      </c>
      <c r="N3481" t="s">
        <v>1841</v>
      </c>
      <c r="O3481" t="s">
        <v>1842</v>
      </c>
      <c r="P3481" s="10">
        <f t="shared" si="108"/>
        <v>41781.855092592588</v>
      </c>
      <c r="Q3481" s="10">
        <f t="shared" si="109"/>
        <v>41811.855092592588</v>
      </c>
    </row>
    <row r="3482" spans="1:17" x14ac:dyDescent="0.3">
      <c r="A3482" s="7">
        <v>3480</v>
      </c>
      <c r="B3482" s="3">
        <v>1500</v>
      </c>
      <c r="C3482" s="5">
        <v>2140</v>
      </c>
      <c r="D3482" t="s">
        <v>1752</v>
      </c>
      <c r="E3482" t="s">
        <v>1757</v>
      </c>
      <c r="F3482">
        <v>1436562000</v>
      </c>
      <c r="G3482">
        <v>1434440227</v>
      </c>
      <c r="H3482" t="b">
        <v>0</v>
      </c>
      <c r="I3482">
        <v>13</v>
      </c>
      <c r="J3482" t="b">
        <v>1</v>
      </c>
      <c r="K3482" t="s">
        <v>1802</v>
      </c>
      <c r="L3482">
        <f>ROUND(C3482/B3482*100,0)</f>
        <v>143</v>
      </c>
      <c r="M3482">
        <f>IFERROR(ROUND(C3482/I3482,2),0)</f>
        <v>164.62</v>
      </c>
      <c r="N3482" t="s">
        <v>1841</v>
      </c>
      <c r="O3482" t="s">
        <v>1842</v>
      </c>
      <c r="P3482" s="10">
        <f t="shared" si="108"/>
        <v>42171.317442129628</v>
      </c>
      <c r="Q3482" s="10">
        <f t="shared" si="109"/>
        <v>42195.875</v>
      </c>
    </row>
    <row r="3483" spans="1:17" x14ac:dyDescent="0.3">
      <c r="A3483" s="7">
        <v>3481</v>
      </c>
      <c r="B3483" s="3">
        <v>10000</v>
      </c>
      <c r="C3483" s="5">
        <v>11880</v>
      </c>
      <c r="D3483" t="s">
        <v>1752</v>
      </c>
      <c r="E3483" t="s">
        <v>1759</v>
      </c>
      <c r="F3483">
        <v>1420178188</v>
      </c>
      <c r="G3483">
        <v>1418709388</v>
      </c>
      <c r="H3483" t="b">
        <v>0</v>
      </c>
      <c r="I3483">
        <v>95</v>
      </c>
      <c r="J3483" t="b">
        <v>1</v>
      </c>
      <c r="K3483" t="s">
        <v>1802</v>
      </c>
      <c r="L3483">
        <f>ROUND(C3483/B3483*100,0)</f>
        <v>119</v>
      </c>
      <c r="M3483">
        <f>IFERROR(ROUND(C3483/I3483,2),0)</f>
        <v>125.05</v>
      </c>
      <c r="N3483" t="s">
        <v>1841</v>
      </c>
      <c r="O3483" t="s">
        <v>1842</v>
      </c>
      <c r="P3483" s="10">
        <f t="shared" si="108"/>
        <v>41989.24754629629</v>
      </c>
      <c r="Q3483" s="10">
        <f t="shared" si="109"/>
        <v>42006.24754629629</v>
      </c>
    </row>
    <row r="3484" spans="1:17" x14ac:dyDescent="0.3">
      <c r="A3484" s="7">
        <v>3482</v>
      </c>
      <c r="B3484" s="3">
        <v>3000</v>
      </c>
      <c r="C3484" s="5">
        <v>4150</v>
      </c>
      <c r="D3484" t="s">
        <v>1752</v>
      </c>
      <c r="E3484" t="s">
        <v>1758</v>
      </c>
      <c r="F3484">
        <v>1404671466</v>
      </c>
      <c r="G3484">
        <v>1402079466</v>
      </c>
      <c r="H3484" t="b">
        <v>0</v>
      </c>
      <c r="I3484">
        <v>80</v>
      </c>
      <c r="J3484" t="b">
        <v>1</v>
      </c>
      <c r="K3484" t="s">
        <v>1802</v>
      </c>
      <c r="L3484">
        <f>ROUND(C3484/B3484*100,0)</f>
        <v>138</v>
      </c>
      <c r="M3484">
        <f>IFERROR(ROUND(C3484/I3484,2),0)</f>
        <v>51.88</v>
      </c>
      <c r="N3484" t="s">
        <v>1841</v>
      </c>
      <c r="O3484" t="s">
        <v>1842</v>
      </c>
      <c r="P3484" s="10">
        <f t="shared" si="108"/>
        <v>41796.771597222221</v>
      </c>
      <c r="Q3484" s="10">
        <f t="shared" si="109"/>
        <v>41826.771597222221</v>
      </c>
    </row>
    <row r="3485" spans="1:17" x14ac:dyDescent="0.3">
      <c r="A3485" s="7">
        <v>3483</v>
      </c>
      <c r="B3485" s="3">
        <v>3350</v>
      </c>
      <c r="C3485" s="5">
        <v>5358</v>
      </c>
      <c r="D3485" t="s">
        <v>1752</v>
      </c>
      <c r="E3485" t="s">
        <v>1757</v>
      </c>
      <c r="F3485">
        <v>1404403381</v>
      </c>
      <c r="G3485">
        <v>1401811381</v>
      </c>
      <c r="H3485" t="b">
        <v>0</v>
      </c>
      <c r="I3485">
        <v>133</v>
      </c>
      <c r="J3485" t="b">
        <v>1</v>
      </c>
      <c r="K3485" t="s">
        <v>1802</v>
      </c>
      <c r="L3485">
        <f>ROUND(C3485/B3485*100,0)</f>
        <v>160</v>
      </c>
      <c r="M3485">
        <f>IFERROR(ROUND(C3485/I3485,2),0)</f>
        <v>40.29</v>
      </c>
      <c r="N3485" t="s">
        <v>1841</v>
      </c>
      <c r="O3485" t="s">
        <v>1842</v>
      </c>
      <c r="P3485" s="10">
        <f t="shared" si="108"/>
        <v>41793.668761574074</v>
      </c>
      <c r="Q3485" s="10">
        <f t="shared" si="109"/>
        <v>41823.668761574074</v>
      </c>
    </row>
    <row r="3486" spans="1:17" x14ac:dyDescent="0.3">
      <c r="A3486" s="7">
        <v>3484</v>
      </c>
      <c r="B3486" s="3">
        <v>2500</v>
      </c>
      <c r="C3486" s="5">
        <v>2856</v>
      </c>
      <c r="D3486" t="s">
        <v>1752</v>
      </c>
      <c r="E3486" t="s">
        <v>1757</v>
      </c>
      <c r="F3486">
        <v>1466014499</v>
      </c>
      <c r="G3486">
        <v>1463422499</v>
      </c>
      <c r="H3486" t="b">
        <v>0</v>
      </c>
      <c r="I3486">
        <v>44</v>
      </c>
      <c r="J3486" t="b">
        <v>1</v>
      </c>
      <c r="K3486" t="s">
        <v>1802</v>
      </c>
      <c r="L3486">
        <f>ROUND(C3486/B3486*100,0)</f>
        <v>114</v>
      </c>
      <c r="M3486">
        <f>IFERROR(ROUND(C3486/I3486,2),0)</f>
        <v>64.91</v>
      </c>
      <c r="N3486" t="s">
        <v>1841</v>
      </c>
      <c r="O3486" t="s">
        <v>1842</v>
      </c>
      <c r="P3486" s="10">
        <f t="shared" si="108"/>
        <v>42506.760405092587</v>
      </c>
      <c r="Q3486" s="10">
        <f t="shared" si="109"/>
        <v>42536.760405092587</v>
      </c>
    </row>
    <row r="3487" spans="1:17" x14ac:dyDescent="0.3">
      <c r="A3487" s="7">
        <v>3485</v>
      </c>
      <c r="B3487" s="3">
        <v>1650</v>
      </c>
      <c r="C3487" s="5">
        <v>1660</v>
      </c>
      <c r="D3487" t="s">
        <v>1752</v>
      </c>
      <c r="E3487" t="s">
        <v>1757</v>
      </c>
      <c r="F3487">
        <v>1454431080</v>
      </c>
      <c r="G3487">
        <v>1451839080</v>
      </c>
      <c r="H3487" t="b">
        <v>0</v>
      </c>
      <c r="I3487">
        <v>30</v>
      </c>
      <c r="J3487" t="b">
        <v>1</v>
      </c>
      <c r="K3487" t="s">
        <v>1802</v>
      </c>
      <c r="L3487">
        <f>ROUND(C3487/B3487*100,0)</f>
        <v>101</v>
      </c>
      <c r="M3487">
        <f>IFERROR(ROUND(C3487/I3487,2),0)</f>
        <v>55.33</v>
      </c>
      <c r="N3487" t="s">
        <v>1841</v>
      </c>
      <c r="O3487" t="s">
        <v>1842</v>
      </c>
      <c r="P3487" s="10">
        <f t="shared" si="108"/>
        <v>42372.693055555559</v>
      </c>
      <c r="Q3487" s="10">
        <f t="shared" si="109"/>
        <v>42402.693055555559</v>
      </c>
    </row>
    <row r="3488" spans="1:17" x14ac:dyDescent="0.3">
      <c r="A3488" s="7">
        <v>3486</v>
      </c>
      <c r="B3488" s="3">
        <v>3000</v>
      </c>
      <c r="C3488" s="5">
        <v>4656</v>
      </c>
      <c r="D3488" t="s">
        <v>1752</v>
      </c>
      <c r="E3488" t="s">
        <v>1757</v>
      </c>
      <c r="F3488">
        <v>1433314740</v>
      </c>
      <c r="G3488">
        <v>1430600401</v>
      </c>
      <c r="H3488" t="b">
        <v>0</v>
      </c>
      <c r="I3488">
        <v>56</v>
      </c>
      <c r="J3488" t="b">
        <v>1</v>
      </c>
      <c r="K3488" t="s">
        <v>1802</v>
      </c>
      <c r="L3488">
        <f>ROUND(C3488/B3488*100,0)</f>
        <v>155</v>
      </c>
      <c r="M3488">
        <f>IFERROR(ROUND(C3488/I3488,2),0)</f>
        <v>83.14</v>
      </c>
      <c r="N3488" t="s">
        <v>1841</v>
      </c>
      <c r="O3488" t="s">
        <v>1842</v>
      </c>
      <c r="P3488" s="10">
        <f t="shared" si="108"/>
        <v>42126.87501157407</v>
      </c>
      <c r="Q3488" s="10">
        <f t="shared" si="109"/>
        <v>42158.290972222225</v>
      </c>
    </row>
    <row r="3489" spans="1:17" x14ac:dyDescent="0.3">
      <c r="A3489" s="7">
        <v>3487</v>
      </c>
      <c r="B3489" s="3">
        <v>2000</v>
      </c>
      <c r="C3489" s="5">
        <v>2555</v>
      </c>
      <c r="D3489" t="s">
        <v>1752</v>
      </c>
      <c r="E3489" t="s">
        <v>1758</v>
      </c>
      <c r="F3489">
        <v>1435185252</v>
      </c>
      <c r="G3489">
        <v>1432593252</v>
      </c>
      <c r="H3489" t="b">
        <v>0</v>
      </c>
      <c r="I3489">
        <v>66</v>
      </c>
      <c r="J3489" t="b">
        <v>1</v>
      </c>
      <c r="K3489" t="s">
        <v>1802</v>
      </c>
      <c r="L3489">
        <f>ROUND(C3489/B3489*100,0)</f>
        <v>128</v>
      </c>
      <c r="M3489">
        <f>IFERROR(ROUND(C3489/I3489,2),0)</f>
        <v>38.71</v>
      </c>
      <c r="N3489" t="s">
        <v>1841</v>
      </c>
      <c r="O3489" t="s">
        <v>1842</v>
      </c>
      <c r="P3489" s="10">
        <f t="shared" si="108"/>
        <v>42149.940416666665</v>
      </c>
      <c r="Q3489" s="10">
        <f t="shared" si="109"/>
        <v>42179.940416666665</v>
      </c>
    </row>
    <row r="3490" spans="1:17" x14ac:dyDescent="0.3">
      <c r="A3490" s="7">
        <v>3488</v>
      </c>
      <c r="B3490" s="3">
        <v>3000</v>
      </c>
      <c r="C3490" s="5">
        <v>3636</v>
      </c>
      <c r="D3490" t="s">
        <v>1752</v>
      </c>
      <c r="E3490" t="s">
        <v>1757</v>
      </c>
      <c r="F3490">
        <v>1429286400</v>
      </c>
      <c r="G3490">
        <v>1427221560</v>
      </c>
      <c r="H3490" t="b">
        <v>0</v>
      </c>
      <c r="I3490">
        <v>29</v>
      </c>
      <c r="J3490" t="b">
        <v>1</v>
      </c>
      <c r="K3490" t="s">
        <v>1802</v>
      </c>
      <c r="L3490">
        <f>ROUND(C3490/B3490*100,0)</f>
        <v>121</v>
      </c>
      <c r="M3490">
        <f>IFERROR(ROUND(C3490/I3490,2),0)</f>
        <v>125.38</v>
      </c>
      <c r="N3490" t="s">
        <v>1841</v>
      </c>
      <c r="O3490" t="s">
        <v>1842</v>
      </c>
      <c r="P3490" s="10">
        <f t="shared" si="108"/>
        <v>42087.768055555556</v>
      </c>
      <c r="Q3490" s="10">
        <f t="shared" si="109"/>
        <v>42111.666666666672</v>
      </c>
    </row>
    <row r="3491" spans="1:17" x14ac:dyDescent="0.3">
      <c r="A3491" s="7">
        <v>3489</v>
      </c>
      <c r="B3491" s="3">
        <v>5000</v>
      </c>
      <c r="C3491" s="5">
        <v>5635</v>
      </c>
      <c r="D3491" t="s">
        <v>1752</v>
      </c>
      <c r="E3491" t="s">
        <v>1758</v>
      </c>
      <c r="F3491">
        <v>1400965200</v>
      </c>
      <c r="G3491">
        <v>1398352531</v>
      </c>
      <c r="H3491" t="b">
        <v>0</v>
      </c>
      <c r="I3491">
        <v>72</v>
      </c>
      <c r="J3491" t="b">
        <v>1</v>
      </c>
      <c r="K3491" t="s">
        <v>1802</v>
      </c>
      <c r="L3491">
        <f>ROUND(C3491/B3491*100,0)</f>
        <v>113</v>
      </c>
      <c r="M3491">
        <f>IFERROR(ROUND(C3491/I3491,2),0)</f>
        <v>78.260000000000005</v>
      </c>
      <c r="N3491" t="s">
        <v>1841</v>
      </c>
      <c r="O3491" t="s">
        <v>1842</v>
      </c>
      <c r="P3491" s="10">
        <f t="shared" si="108"/>
        <v>41753.635775462964</v>
      </c>
      <c r="Q3491" s="10">
        <f t="shared" si="109"/>
        <v>41783.875</v>
      </c>
    </row>
    <row r="3492" spans="1:17" x14ac:dyDescent="0.3">
      <c r="A3492" s="7">
        <v>3490</v>
      </c>
      <c r="B3492" s="3">
        <v>1000</v>
      </c>
      <c r="C3492" s="5">
        <v>1275</v>
      </c>
      <c r="D3492" t="s">
        <v>1752</v>
      </c>
      <c r="E3492" t="s">
        <v>1757</v>
      </c>
      <c r="F3492">
        <v>1460574924</v>
      </c>
      <c r="G3492">
        <v>1457982924</v>
      </c>
      <c r="H3492" t="b">
        <v>0</v>
      </c>
      <c r="I3492">
        <v>27</v>
      </c>
      <c r="J3492" t="b">
        <v>1</v>
      </c>
      <c r="K3492" t="s">
        <v>1802</v>
      </c>
      <c r="L3492">
        <f>ROUND(C3492/B3492*100,0)</f>
        <v>128</v>
      </c>
      <c r="M3492">
        <f>IFERROR(ROUND(C3492/I3492,2),0)</f>
        <v>47.22</v>
      </c>
      <c r="N3492" t="s">
        <v>1841</v>
      </c>
      <c r="O3492" t="s">
        <v>1842</v>
      </c>
      <c r="P3492" s="10">
        <f t="shared" si="108"/>
        <v>42443.802361111113</v>
      </c>
      <c r="Q3492" s="10">
        <f t="shared" si="109"/>
        <v>42473.802361111113</v>
      </c>
    </row>
    <row r="3493" spans="1:17" x14ac:dyDescent="0.3">
      <c r="A3493" s="7">
        <v>3491</v>
      </c>
      <c r="B3493" s="3">
        <v>500</v>
      </c>
      <c r="C3493" s="5">
        <v>791</v>
      </c>
      <c r="D3493" t="s">
        <v>1752</v>
      </c>
      <c r="E3493" t="s">
        <v>1757</v>
      </c>
      <c r="F3493">
        <v>1431928784</v>
      </c>
      <c r="G3493">
        <v>1430114384</v>
      </c>
      <c r="H3493" t="b">
        <v>0</v>
      </c>
      <c r="I3493">
        <v>10</v>
      </c>
      <c r="J3493" t="b">
        <v>1</v>
      </c>
      <c r="K3493" t="s">
        <v>1802</v>
      </c>
      <c r="L3493">
        <f>ROUND(C3493/B3493*100,0)</f>
        <v>158</v>
      </c>
      <c r="M3493">
        <f>IFERROR(ROUND(C3493/I3493,2),0)</f>
        <v>79.099999999999994</v>
      </c>
      <c r="N3493" t="s">
        <v>1841</v>
      </c>
      <c r="O3493" t="s">
        <v>1842</v>
      </c>
      <c r="P3493" s="10">
        <f t="shared" si="108"/>
        <v>42121.249814814815</v>
      </c>
      <c r="Q3493" s="10">
        <f t="shared" si="109"/>
        <v>42142.249814814815</v>
      </c>
    </row>
    <row r="3494" spans="1:17" x14ac:dyDescent="0.3">
      <c r="A3494" s="7">
        <v>3492</v>
      </c>
      <c r="B3494" s="3">
        <v>3800</v>
      </c>
      <c r="C3494" s="5">
        <v>4000.22</v>
      </c>
      <c r="D3494" t="s">
        <v>1752</v>
      </c>
      <c r="E3494" t="s">
        <v>1757</v>
      </c>
      <c r="F3494">
        <v>1445818397</v>
      </c>
      <c r="G3494">
        <v>1442794397</v>
      </c>
      <c r="H3494" t="b">
        <v>0</v>
      </c>
      <c r="I3494">
        <v>35</v>
      </c>
      <c r="J3494" t="b">
        <v>1</v>
      </c>
      <c r="K3494" t="s">
        <v>1802</v>
      </c>
      <c r="L3494">
        <f>ROUND(C3494/B3494*100,0)</f>
        <v>105</v>
      </c>
      <c r="M3494">
        <f>IFERROR(ROUND(C3494/I3494,2),0)</f>
        <v>114.29</v>
      </c>
      <c r="N3494" t="s">
        <v>1841</v>
      </c>
      <c r="O3494" t="s">
        <v>1842</v>
      </c>
      <c r="P3494" s="10">
        <f t="shared" si="108"/>
        <v>42268.009224537032</v>
      </c>
      <c r="Q3494" s="10">
        <f t="shared" si="109"/>
        <v>42303.009224537032</v>
      </c>
    </row>
    <row r="3495" spans="1:17" x14ac:dyDescent="0.3">
      <c r="A3495" s="7">
        <v>3493</v>
      </c>
      <c r="B3495" s="3">
        <v>1500</v>
      </c>
      <c r="C3495" s="5">
        <v>1500</v>
      </c>
      <c r="D3495" t="s">
        <v>1752</v>
      </c>
      <c r="E3495" t="s">
        <v>1757</v>
      </c>
      <c r="F3495">
        <v>1408252260</v>
      </c>
      <c r="G3495">
        <v>1406580436</v>
      </c>
      <c r="H3495" t="b">
        <v>0</v>
      </c>
      <c r="I3495">
        <v>29</v>
      </c>
      <c r="J3495" t="b">
        <v>1</v>
      </c>
      <c r="K3495" t="s">
        <v>1802</v>
      </c>
      <c r="L3495">
        <f>ROUND(C3495/B3495*100,0)</f>
        <v>100</v>
      </c>
      <c r="M3495">
        <f>IFERROR(ROUND(C3495/I3495,2),0)</f>
        <v>51.72</v>
      </c>
      <c r="N3495" t="s">
        <v>1841</v>
      </c>
      <c r="O3495" t="s">
        <v>1842</v>
      </c>
      <c r="P3495" s="10">
        <f t="shared" si="108"/>
        <v>41848.866157407407</v>
      </c>
      <c r="Q3495" s="10">
        <f t="shared" si="109"/>
        <v>41868.21597222222</v>
      </c>
    </row>
    <row r="3496" spans="1:17" x14ac:dyDescent="0.3">
      <c r="A3496" s="7">
        <v>3494</v>
      </c>
      <c r="B3496" s="3">
        <v>400</v>
      </c>
      <c r="C3496" s="5">
        <v>400</v>
      </c>
      <c r="D3496" t="s">
        <v>1752</v>
      </c>
      <c r="E3496" t="s">
        <v>1757</v>
      </c>
      <c r="F3496">
        <v>1480140000</v>
      </c>
      <c r="G3496">
        <v>1479186575</v>
      </c>
      <c r="H3496" t="b">
        <v>0</v>
      </c>
      <c r="I3496">
        <v>13</v>
      </c>
      <c r="J3496" t="b">
        <v>1</v>
      </c>
      <c r="K3496" t="s">
        <v>1802</v>
      </c>
      <c r="L3496">
        <f>ROUND(C3496/B3496*100,0)</f>
        <v>100</v>
      </c>
      <c r="M3496">
        <f>IFERROR(ROUND(C3496/I3496,2),0)</f>
        <v>30.77</v>
      </c>
      <c r="N3496" t="s">
        <v>1841</v>
      </c>
      <c r="O3496" t="s">
        <v>1842</v>
      </c>
      <c r="P3496" s="10">
        <f t="shared" si="108"/>
        <v>42689.214988425927</v>
      </c>
      <c r="Q3496" s="10">
        <f t="shared" si="109"/>
        <v>42700.25</v>
      </c>
    </row>
    <row r="3497" spans="1:17" x14ac:dyDescent="0.3">
      <c r="A3497" s="7">
        <v>3495</v>
      </c>
      <c r="B3497" s="3">
        <v>5000</v>
      </c>
      <c r="C3497" s="5">
        <v>5343</v>
      </c>
      <c r="D3497" t="s">
        <v>1752</v>
      </c>
      <c r="E3497" t="s">
        <v>1762</v>
      </c>
      <c r="F3497">
        <v>1414862280</v>
      </c>
      <c r="G3497">
        <v>1412360309</v>
      </c>
      <c r="H3497" t="b">
        <v>0</v>
      </c>
      <c r="I3497">
        <v>72</v>
      </c>
      <c r="J3497" t="b">
        <v>1</v>
      </c>
      <c r="K3497" t="s">
        <v>1802</v>
      </c>
      <c r="L3497">
        <f>ROUND(C3497/B3497*100,0)</f>
        <v>107</v>
      </c>
      <c r="M3497">
        <f>IFERROR(ROUND(C3497/I3497,2),0)</f>
        <v>74.209999999999994</v>
      </c>
      <c r="N3497" t="s">
        <v>1841</v>
      </c>
      <c r="O3497" t="s">
        <v>1842</v>
      </c>
      <c r="P3497" s="10">
        <f t="shared" si="108"/>
        <v>41915.762835648151</v>
      </c>
      <c r="Q3497" s="10">
        <f t="shared" si="109"/>
        <v>41944.720833333333</v>
      </c>
    </row>
    <row r="3498" spans="1:17" x14ac:dyDescent="0.3">
      <c r="A3498" s="7">
        <v>3496</v>
      </c>
      <c r="B3498" s="3">
        <v>3000</v>
      </c>
      <c r="C3498" s="5">
        <v>3732</v>
      </c>
      <c r="D3498" t="s">
        <v>1752</v>
      </c>
      <c r="E3498" t="s">
        <v>1757</v>
      </c>
      <c r="F3498">
        <v>1473625166</v>
      </c>
      <c r="G3498">
        <v>1470169166</v>
      </c>
      <c r="H3498" t="b">
        <v>0</v>
      </c>
      <c r="I3498">
        <v>78</v>
      </c>
      <c r="J3498" t="b">
        <v>1</v>
      </c>
      <c r="K3498" t="s">
        <v>1802</v>
      </c>
      <c r="L3498">
        <f>ROUND(C3498/B3498*100,0)</f>
        <v>124</v>
      </c>
      <c r="M3498">
        <f>IFERROR(ROUND(C3498/I3498,2),0)</f>
        <v>47.85</v>
      </c>
      <c r="N3498" t="s">
        <v>1841</v>
      </c>
      <c r="O3498" t="s">
        <v>1842</v>
      </c>
      <c r="P3498" s="10">
        <f t="shared" si="108"/>
        <v>42584.846828703703</v>
      </c>
      <c r="Q3498" s="10">
        <f t="shared" si="109"/>
        <v>42624.846828703703</v>
      </c>
    </row>
    <row r="3499" spans="1:17" x14ac:dyDescent="0.3">
      <c r="A3499" s="7">
        <v>3497</v>
      </c>
      <c r="B3499" s="3">
        <v>1551</v>
      </c>
      <c r="C3499" s="5">
        <v>1686</v>
      </c>
      <c r="D3499" t="s">
        <v>1752</v>
      </c>
      <c r="E3499" t="s">
        <v>1757</v>
      </c>
      <c r="F3499">
        <v>1464904800</v>
      </c>
      <c r="G3499">
        <v>1463852904</v>
      </c>
      <c r="H3499" t="b">
        <v>0</v>
      </c>
      <c r="I3499">
        <v>49</v>
      </c>
      <c r="J3499" t="b">
        <v>1</v>
      </c>
      <c r="K3499" t="s">
        <v>1802</v>
      </c>
      <c r="L3499">
        <f>ROUND(C3499/B3499*100,0)</f>
        <v>109</v>
      </c>
      <c r="M3499">
        <f>IFERROR(ROUND(C3499/I3499,2),0)</f>
        <v>34.409999999999997</v>
      </c>
      <c r="N3499" t="s">
        <v>1841</v>
      </c>
      <c r="O3499" t="s">
        <v>1842</v>
      </c>
      <c r="P3499" s="10">
        <f t="shared" si="108"/>
        <v>42511.741944444439</v>
      </c>
      <c r="Q3499" s="10">
        <f t="shared" si="109"/>
        <v>42523.916666666672</v>
      </c>
    </row>
    <row r="3500" spans="1:17" x14ac:dyDescent="0.3">
      <c r="A3500" s="7">
        <v>3498</v>
      </c>
      <c r="B3500" s="3">
        <v>1650</v>
      </c>
      <c r="C3500" s="5">
        <v>1690</v>
      </c>
      <c r="D3500" t="s">
        <v>1752</v>
      </c>
      <c r="E3500" t="s">
        <v>1762</v>
      </c>
      <c r="F3500">
        <v>1464471840</v>
      </c>
      <c r="G3500">
        <v>1459309704</v>
      </c>
      <c r="H3500" t="b">
        <v>0</v>
      </c>
      <c r="I3500">
        <v>42</v>
      </c>
      <c r="J3500" t="b">
        <v>1</v>
      </c>
      <c r="K3500" t="s">
        <v>1802</v>
      </c>
      <c r="L3500">
        <f>ROUND(C3500/B3500*100,0)</f>
        <v>102</v>
      </c>
      <c r="M3500">
        <f>IFERROR(ROUND(C3500/I3500,2),0)</f>
        <v>40.24</v>
      </c>
      <c r="N3500" t="s">
        <v>1841</v>
      </c>
      <c r="O3500" t="s">
        <v>1842</v>
      </c>
      <c r="P3500" s="10">
        <f t="shared" si="108"/>
        <v>42459.15861111111</v>
      </c>
      <c r="Q3500" s="10">
        <f t="shared" si="109"/>
        <v>42518.905555555553</v>
      </c>
    </row>
    <row r="3501" spans="1:17" x14ac:dyDescent="0.3">
      <c r="A3501" s="7">
        <v>3499</v>
      </c>
      <c r="B3501" s="3">
        <v>2000</v>
      </c>
      <c r="C3501" s="5">
        <v>2110</v>
      </c>
      <c r="D3501" t="s">
        <v>1752</v>
      </c>
      <c r="E3501" t="s">
        <v>1757</v>
      </c>
      <c r="F3501">
        <v>1435733940</v>
      </c>
      <c r="G3501">
        <v>1431046325</v>
      </c>
      <c r="H3501" t="b">
        <v>0</v>
      </c>
      <c r="I3501">
        <v>35</v>
      </c>
      <c r="J3501" t="b">
        <v>1</v>
      </c>
      <c r="K3501" t="s">
        <v>1802</v>
      </c>
      <c r="L3501">
        <f>ROUND(C3501/B3501*100,0)</f>
        <v>106</v>
      </c>
      <c r="M3501">
        <f>IFERROR(ROUND(C3501/I3501,2),0)</f>
        <v>60.29</v>
      </c>
      <c r="N3501" t="s">
        <v>1841</v>
      </c>
      <c r="O3501" t="s">
        <v>1842</v>
      </c>
      <c r="P3501" s="10">
        <f t="shared" si="108"/>
        <v>42132.036168981482</v>
      </c>
      <c r="Q3501" s="10">
        <f t="shared" si="109"/>
        <v>42186.290972222225</v>
      </c>
    </row>
    <row r="3502" spans="1:17" x14ac:dyDescent="0.3">
      <c r="A3502" s="7">
        <v>3500</v>
      </c>
      <c r="B3502" s="3">
        <v>1000</v>
      </c>
      <c r="C3502" s="5">
        <v>1063</v>
      </c>
      <c r="D3502" t="s">
        <v>1752</v>
      </c>
      <c r="E3502" t="s">
        <v>1757</v>
      </c>
      <c r="F3502">
        <v>1457326740</v>
      </c>
      <c r="G3502">
        <v>1455919438</v>
      </c>
      <c r="H3502" t="b">
        <v>0</v>
      </c>
      <c r="I3502">
        <v>42</v>
      </c>
      <c r="J3502" t="b">
        <v>1</v>
      </c>
      <c r="K3502" t="s">
        <v>1802</v>
      </c>
      <c r="L3502">
        <f>ROUND(C3502/B3502*100,0)</f>
        <v>106</v>
      </c>
      <c r="M3502">
        <f>IFERROR(ROUND(C3502/I3502,2),0)</f>
        <v>25.31</v>
      </c>
      <c r="N3502" t="s">
        <v>1841</v>
      </c>
      <c r="O3502" t="s">
        <v>1842</v>
      </c>
      <c r="P3502" s="10">
        <f t="shared" si="108"/>
        <v>42419.91942129629</v>
      </c>
      <c r="Q3502" s="10">
        <f t="shared" si="109"/>
        <v>42436.207638888889</v>
      </c>
    </row>
    <row r="3503" spans="1:17" x14ac:dyDescent="0.3">
      <c r="A3503" s="7">
        <v>3501</v>
      </c>
      <c r="B3503" s="3">
        <v>1500</v>
      </c>
      <c r="C3503" s="5">
        <v>1510</v>
      </c>
      <c r="D3503" t="s">
        <v>1752</v>
      </c>
      <c r="E3503" t="s">
        <v>1758</v>
      </c>
      <c r="F3503">
        <v>1441995595</v>
      </c>
      <c r="G3503">
        <v>1439835595</v>
      </c>
      <c r="H3503" t="b">
        <v>0</v>
      </c>
      <c r="I3503">
        <v>42</v>
      </c>
      <c r="J3503" t="b">
        <v>1</v>
      </c>
      <c r="K3503" t="s">
        <v>1802</v>
      </c>
      <c r="L3503">
        <f>ROUND(C3503/B3503*100,0)</f>
        <v>101</v>
      </c>
      <c r="M3503">
        <f>IFERROR(ROUND(C3503/I3503,2),0)</f>
        <v>35.950000000000003</v>
      </c>
      <c r="N3503" t="s">
        <v>1841</v>
      </c>
      <c r="O3503" t="s">
        <v>1842</v>
      </c>
      <c r="P3503" s="10">
        <f t="shared" si="108"/>
        <v>42233.763831018514</v>
      </c>
      <c r="Q3503" s="10">
        <f t="shared" si="109"/>
        <v>42258.763831018514</v>
      </c>
    </row>
    <row r="3504" spans="1:17" x14ac:dyDescent="0.3">
      <c r="A3504" s="7">
        <v>3502</v>
      </c>
      <c r="B3504" s="3">
        <v>4000</v>
      </c>
      <c r="C3504" s="5">
        <v>4216</v>
      </c>
      <c r="D3504" t="s">
        <v>1752</v>
      </c>
      <c r="E3504" t="s">
        <v>1757</v>
      </c>
      <c r="F3504">
        <v>1458100740</v>
      </c>
      <c r="G3504">
        <v>1456862924</v>
      </c>
      <c r="H3504" t="b">
        <v>0</v>
      </c>
      <c r="I3504">
        <v>31</v>
      </c>
      <c r="J3504" t="b">
        <v>1</v>
      </c>
      <c r="K3504" t="s">
        <v>1802</v>
      </c>
      <c r="L3504">
        <f>ROUND(C3504/B3504*100,0)</f>
        <v>105</v>
      </c>
      <c r="M3504">
        <f>IFERROR(ROUND(C3504/I3504,2),0)</f>
        <v>136</v>
      </c>
      <c r="N3504" t="s">
        <v>1841</v>
      </c>
      <c r="O3504" t="s">
        <v>1842</v>
      </c>
      <c r="P3504" s="10">
        <f t="shared" si="108"/>
        <v>42430.839398148149</v>
      </c>
      <c r="Q3504" s="10">
        <f t="shared" si="109"/>
        <v>42445.165972222225</v>
      </c>
    </row>
    <row r="3505" spans="1:17" x14ac:dyDescent="0.3">
      <c r="A3505" s="7">
        <v>3503</v>
      </c>
      <c r="B3505" s="3">
        <v>2500</v>
      </c>
      <c r="C3505" s="5">
        <v>2689</v>
      </c>
      <c r="D3505" t="s">
        <v>1752</v>
      </c>
      <c r="E3505" t="s">
        <v>1758</v>
      </c>
      <c r="F3505">
        <v>1469359728</v>
      </c>
      <c r="G3505">
        <v>1466767728</v>
      </c>
      <c r="H3505" t="b">
        <v>0</v>
      </c>
      <c r="I3505">
        <v>38</v>
      </c>
      <c r="J3505" t="b">
        <v>1</v>
      </c>
      <c r="K3505" t="s">
        <v>1802</v>
      </c>
      <c r="L3505">
        <f>ROUND(C3505/B3505*100,0)</f>
        <v>108</v>
      </c>
      <c r="M3505">
        <f>IFERROR(ROUND(C3505/I3505,2),0)</f>
        <v>70.760000000000005</v>
      </c>
      <c r="N3505" t="s">
        <v>1841</v>
      </c>
      <c r="O3505" t="s">
        <v>1842</v>
      </c>
      <c r="P3505" s="10">
        <f t="shared" si="108"/>
        <v>42545.478333333333</v>
      </c>
      <c r="Q3505" s="10">
        <f t="shared" si="109"/>
        <v>42575.478333333333</v>
      </c>
    </row>
    <row r="3506" spans="1:17" x14ac:dyDescent="0.3">
      <c r="A3506" s="7">
        <v>3504</v>
      </c>
      <c r="B3506" s="3">
        <v>1000</v>
      </c>
      <c r="C3506" s="5">
        <v>1000</v>
      </c>
      <c r="D3506" t="s">
        <v>1752</v>
      </c>
      <c r="E3506" t="s">
        <v>1757</v>
      </c>
      <c r="F3506">
        <v>1447959491</v>
      </c>
      <c r="G3506">
        <v>1445363891</v>
      </c>
      <c r="H3506" t="b">
        <v>0</v>
      </c>
      <c r="I3506">
        <v>8</v>
      </c>
      <c r="J3506" t="b">
        <v>1</v>
      </c>
      <c r="K3506" t="s">
        <v>1802</v>
      </c>
      <c r="L3506">
        <f>ROUND(C3506/B3506*100,0)</f>
        <v>100</v>
      </c>
      <c r="M3506">
        <f>IFERROR(ROUND(C3506/I3506,2),0)</f>
        <v>125</v>
      </c>
      <c r="N3506" t="s">
        <v>1841</v>
      </c>
      <c r="O3506" t="s">
        <v>1842</v>
      </c>
      <c r="P3506" s="10">
        <f t="shared" si="108"/>
        <v>42297.748738425929</v>
      </c>
      <c r="Q3506" s="10">
        <f t="shared" si="109"/>
        <v>42327.790405092594</v>
      </c>
    </row>
    <row r="3507" spans="1:17" x14ac:dyDescent="0.3">
      <c r="A3507" s="7">
        <v>3505</v>
      </c>
      <c r="B3507" s="3">
        <v>2500</v>
      </c>
      <c r="C3507" s="5">
        <v>2594</v>
      </c>
      <c r="D3507" t="s">
        <v>1752</v>
      </c>
      <c r="E3507" t="s">
        <v>1757</v>
      </c>
      <c r="F3507">
        <v>1399953600</v>
      </c>
      <c r="G3507">
        <v>1398983245</v>
      </c>
      <c r="H3507" t="b">
        <v>0</v>
      </c>
      <c r="I3507">
        <v>39</v>
      </c>
      <c r="J3507" t="b">
        <v>1</v>
      </c>
      <c r="K3507" t="s">
        <v>1802</v>
      </c>
      <c r="L3507">
        <f>ROUND(C3507/B3507*100,0)</f>
        <v>104</v>
      </c>
      <c r="M3507">
        <f>IFERROR(ROUND(C3507/I3507,2),0)</f>
        <v>66.510000000000005</v>
      </c>
      <c r="N3507" t="s">
        <v>1841</v>
      </c>
      <c r="O3507" t="s">
        <v>1842</v>
      </c>
      <c r="P3507" s="10">
        <f t="shared" si="108"/>
        <v>41760.935706018521</v>
      </c>
      <c r="Q3507" s="10">
        <f t="shared" si="109"/>
        <v>41772.166666666664</v>
      </c>
    </row>
    <row r="3508" spans="1:17" x14ac:dyDescent="0.3">
      <c r="A3508" s="7">
        <v>3506</v>
      </c>
      <c r="B3508" s="3">
        <v>3000</v>
      </c>
      <c r="C3508" s="5">
        <v>3045</v>
      </c>
      <c r="D3508" t="s">
        <v>1752</v>
      </c>
      <c r="E3508" t="s">
        <v>1757</v>
      </c>
      <c r="F3508">
        <v>1408815440</v>
      </c>
      <c r="G3508">
        <v>1404927440</v>
      </c>
      <c r="H3508" t="b">
        <v>0</v>
      </c>
      <c r="I3508">
        <v>29</v>
      </c>
      <c r="J3508" t="b">
        <v>1</v>
      </c>
      <c r="K3508" t="s">
        <v>1802</v>
      </c>
      <c r="L3508">
        <f>ROUND(C3508/B3508*100,0)</f>
        <v>102</v>
      </c>
      <c r="M3508">
        <f>IFERROR(ROUND(C3508/I3508,2),0)</f>
        <v>105</v>
      </c>
      <c r="N3508" t="s">
        <v>1841</v>
      </c>
      <c r="O3508" t="s">
        <v>1842</v>
      </c>
      <c r="P3508" s="10">
        <f t="shared" si="108"/>
        <v>41829.734259259261</v>
      </c>
      <c r="Q3508" s="10">
        <f t="shared" si="109"/>
        <v>41874.734259259261</v>
      </c>
    </row>
    <row r="3509" spans="1:17" x14ac:dyDescent="0.3">
      <c r="A3509" s="7">
        <v>3507</v>
      </c>
      <c r="B3509" s="3">
        <v>10000</v>
      </c>
      <c r="C3509" s="5">
        <v>10440</v>
      </c>
      <c r="D3509" t="s">
        <v>1752</v>
      </c>
      <c r="E3509" t="s">
        <v>1757</v>
      </c>
      <c r="F3509">
        <v>1464732537</v>
      </c>
      <c r="G3509">
        <v>1462140537</v>
      </c>
      <c r="H3509" t="b">
        <v>0</v>
      </c>
      <c r="I3509">
        <v>72</v>
      </c>
      <c r="J3509" t="b">
        <v>1</v>
      </c>
      <c r="K3509" t="s">
        <v>1802</v>
      </c>
      <c r="L3509">
        <f>ROUND(C3509/B3509*100,0)</f>
        <v>104</v>
      </c>
      <c r="M3509">
        <f>IFERROR(ROUND(C3509/I3509,2),0)</f>
        <v>145</v>
      </c>
      <c r="N3509" t="s">
        <v>1841</v>
      </c>
      <c r="O3509" t="s">
        <v>1842</v>
      </c>
      <c r="P3509" s="10">
        <f t="shared" si="108"/>
        <v>42491.92288194444</v>
      </c>
      <c r="Q3509" s="10">
        <f t="shared" si="109"/>
        <v>42521.92288194444</v>
      </c>
    </row>
    <row r="3510" spans="1:17" x14ac:dyDescent="0.3">
      <c r="A3510" s="7">
        <v>3508</v>
      </c>
      <c r="B3510" s="3">
        <v>100</v>
      </c>
      <c r="C3510" s="5">
        <v>180</v>
      </c>
      <c r="D3510" t="s">
        <v>1752</v>
      </c>
      <c r="E3510" t="s">
        <v>1758</v>
      </c>
      <c r="F3510">
        <v>1462914000</v>
      </c>
      <c r="G3510">
        <v>1460914253</v>
      </c>
      <c r="H3510" t="b">
        <v>0</v>
      </c>
      <c r="I3510">
        <v>15</v>
      </c>
      <c r="J3510" t="b">
        <v>1</v>
      </c>
      <c r="K3510" t="s">
        <v>1802</v>
      </c>
      <c r="L3510">
        <f>ROUND(C3510/B3510*100,0)</f>
        <v>180</v>
      </c>
      <c r="M3510">
        <f>IFERROR(ROUND(C3510/I3510,2),0)</f>
        <v>12</v>
      </c>
      <c r="N3510" t="s">
        <v>1841</v>
      </c>
      <c r="O3510" t="s">
        <v>1842</v>
      </c>
      <c r="P3510" s="10">
        <f t="shared" si="108"/>
        <v>42477.729780092588</v>
      </c>
      <c r="Q3510" s="10">
        <f t="shared" si="109"/>
        <v>42500.875</v>
      </c>
    </row>
    <row r="3511" spans="1:17" x14ac:dyDescent="0.3">
      <c r="A3511" s="7">
        <v>3509</v>
      </c>
      <c r="B3511" s="3">
        <v>3000</v>
      </c>
      <c r="C3511" s="5">
        <v>3190</v>
      </c>
      <c r="D3511" t="s">
        <v>1752</v>
      </c>
      <c r="E3511" t="s">
        <v>1757</v>
      </c>
      <c r="F3511">
        <v>1416545700</v>
      </c>
      <c r="G3511">
        <v>1415392666</v>
      </c>
      <c r="H3511" t="b">
        <v>0</v>
      </c>
      <c r="I3511">
        <v>33</v>
      </c>
      <c r="J3511" t="b">
        <v>1</v>
      </c>
      <c r="K3511" t="s">
        <v>1802</v>
      </c>
      <c r="L3511">
        <f>ROUND(C3511/B3511*100,0)</f>
        <v>106</v>
      </c>
      <c r="M3511">
        <f>IFERROR(ROUND(C3511/I3511,2),0)</f>
        <v>96.67</v>
      </c>
      <c r="N3511" t="s">
        <v>1841</v>
      </c>
      <c r="O3511" t="s">
        <v>1842</v>
      </c>
      <c r="P3511" s="10">
        <f t="shared" si="108"/>
        <v>41950.859560185185</v>
      </c>
      <c r="Q3511" s="10">
        <f t="shared" si="109"/>
        <v>41964.204861111109</v>
      </c>
    </row>
    <row r="3512" spans="1:17" x14ac:dyDescent="0.3">
      <c r="A3512" s="7">
        <v>3510</v>
      </c>
      <c r="B3512" s="3">
        <v>900</v>
      </c>
      <c r="C3512" s="5">
        <v>905</v>
      </c>
      <c r="D3512" t="s">
        <v>1752</v>
      </c>
      <c r="E3512" t="s">
        <v>1757</v>
      </c>
      <c r="F3512">
        <v>1404312846</v>
      </c>
      <c r="G3512">
        <v>1402584846</v>
      </c>
      <c r="H3512" t="b">
        <v>0</v>
      </c>
      <c r="I3512">
        <v>15</v>
      </c>
      <c r="J3512" t="b">
        <v>1</v>
      </c>
      <c r="K3512" t="s">
        <v>1802</v>
      </c>
      <c r="L3512">
        <f>ROUND(C3512/B3512*100,0)</f>
        <v>101</v>
      </c>
      <c r="M3512">
        <f>IFERROR(ROUND(C3512/I3512,2),0)</f>
        <v>60.33</v>
      </c>
      <c r="N3512" t="s">
        <v>1841</v>
      </c>
      <c r="O3512" t="s">
        <v>1842</v>
      </c>
      <c r="P3512" s="10">
        <f t="shared" si="108"/>
        <v>41802.62090277778</v>
      </c>
      <c r="Q3512" s="10">
        <f t="shared" si="109"/>
        <v>41822.62090277778</v>
      </c>
    </row>
    <row r="3513" spans="1:17" x14ac:dyDescent="0.3">
      <c r="A3513" s="7">
        <v>3511</v>
      </c>
      <c r="B3513" s="3">
        <v>1500</v>
      </c>
      <c r="C3513" s="5">
        <v>1518</v>
      </c>
      <c r="D3513" t="s">
        <v>1752</v>
      </c>
      <c r="E3513" t="s">
        <v>1758</v>
      </c>
      <c r="F3513">
        <v>1415385000</v>
      </c>
      <c r="G3513">
        <v>1413406695</v>
      </c>
      <c r="H3513" t="b">
        <v>0</v>
      </c>
      <c r="I3513">
        <v>19</v>
      </c>
      <c r="J3513" t="b">
        <v>1</v>
      </c>
      <c r="K3513" t="s">
        <v>1802</v>
      </c>
      <c r="L3513">
        <f>ROUND(C3513/B3513*100,0)</f>
        <v>101</v>
      </c>
      <c r="M3513">
        <f>IFERROR(ROUND(C3513/I3513,2),0)</f>
        <v>79.89</v>
      </c>
      <c r="N3513" t="s">
        <v>1841</v>
      </c>
      <c r="O3513" t="s">
        <v>1842</v>
      </c>
      <c r="P3513" s="10">
        <f t="shared" si="108"/>
        <v>41927.873784722222</v>
      </c>
      <c r="Q3513" s="10">
        <f t="shared" si="109"/>
        <v>41950.770833333336</v>
      </c>
    </row>
    <row r="3514" spans="1:17" x14ac:dyDescent="0.3">
      <c r="A3514" s="7">
        <v>3512</v>
      </c>
      <c r="B3514" s="3">
        <v>1000</v>
      </c>
      <c r="C3514" s="5">
        <v>1000</v>
      </c>
      <c r="D3514" t="s">
        <v>1752</v>
      </c>
      <c r="E3514" t="s">
        <v>1758</v>
      </c>
      <c r="F3514">
        <v>1429789992</v>
      </c>
      <c r="G3514">
        <v>1424609592</v>
      </c>
      <c r="H3514" t="b">
        <v>0</v>
      </c>
      <c r="I3514">
        <v>17</v>
      </c>
      <c r="J3514" t="b">
        <v>1</v>
      </c>
      <c r="K3514" t="s">
        <v>1802</v>
      </c>
      <c r="L3514">
        <f>ROUND(C3514/B3514*100,0)</f>
        <v>100</v>
      </c>
      <c r="M3514">
        <f>IFERROR(ROUND(C3514/I3514,2),0)</f>
        <v>58.82</v>
      </c>
      <c r="N3514" t="s">
        <v>1841</v>
      </c>
      <c r="O3514" t="s">
        <v>1842</v>
      </c>
      <c r="P3514" s="10">
        <f t="shared" si="108"/>
        <v>42057.536944444444</v>
      </c>
      <c r="Q3514" s="10">
        <f t="shared" si="109"/>
        <v>42117.49527777778</v>
      </c>
    </row>
    <row r="3515" spans="1:17" x14ac:dyDescent="0.3">
      <c r="A3515" s="7">
        <v>3513</v>
      </c>
      <c r="B3515" s="3">
        <v>2800</v>
      </c>
      <c r="C3515" s="5">
        <v>3315</v>
      </c>
      <c r="D3515" t="s">
        <v>1752</v>
      </c>
      <c r="E3515" t="s">
        <v>1757</v>
      </c>
      <c r="F3515">
        <v>1401857940</v>
      </c>
      <c r="G3515">
        <v>1400725112</v>
      </c>
      <c r="H3515" t="b">
        <v>0</v>
      </c>
      <c r="I3515">
        <v>44</v>
      </c>
      <c r="J3515" t="b">
        <v>1</v>
      </c>
      <c r="K3515" t="s">
        <v>1802</v>
      </c>
      <c r="L3515">
        <f>ROUND(C3515/B3515*100,0)</f>
        <v>118</v>
      </c>
      <c r="M3515">
        <f>IFERROR(ROUND(C3515/I3515,2),0)</f>
        <v>75.34</v>
      </c>
      <c r="N3515" t="s">
        <v>1841</v>
      </c>
      <c r="O3515" t="s">
        <v>1842</v>
      </c>
      <c r="P3515" s="10">
        <f t="shared" si="108"/>
        <v>41781.096203703702</v>
      </c>
      <c r="Q3515" s="10">
        <f t="shared" si="109"/>
        <v>41794.207638888889</v>
      </c>
    </row>
    <row r="3516" spans="1:17" x14ac:dyDescent="0.3">
      <c r="A3516" s="7">
        <v>3514</v>
      </c>
      <c r="B3516" s="3">
        <v>500</v>
      </c>
      <c r="C3516" s="5">
        <v>550</v>
      </c>
      <c r="D3516" t="s">
        <v>1752</v>
      </c>
      <c r="E3516" t="s">
        <v>1757</v>
      </c>
      <c r="F3516">
        <v>1422853140</v>
      </c>
      <c r="G3516">
        <v>1421439552</v>
      </c>
      <c r="H3516" t="b">
        <v>0</v>
      </c>
      <c r="I3516">
        <v>10</v>
      </c>
      <c r="J3516" t="b">
        <v>1</v>
      </c>
      <c r="K3516" t="s">
        <v>1802</v>
      </c>
      <c r="L3516">
        <f>ROUND(C3516/B3516*100,0)</f>
        <v>110</v>
      </c>
      <c r="M3516">
        <f>IFERROR(ROUND(C3516/I3516,2),0)</f>
        <v>55</v>
      </c>
      <c r="N3516" t="s">
        <v>1841</v>
      </c>
      <c r="O3516" t="s">
        <v>1842</v>
      </c>
      <c r="P3516" s="10">
        <f t="shared" si="108"/>
        <v>42020.846666666665</v>
      </c>
      <c r="Q3516" s="10">
        <f t="shared" si="109"/>
        <v>42037.207638888889</v>
      </c>
    </row>
    <row r="3517" spans="1:17" x14ac:dyDescent="0.3">
      <c r="A3517" s="7">
        <v>3515</v>
      </c>
      <c r="B3517" s="3">
        <v>3000</v>
      </c>
      <c r="C3517" s="5">
        <v>3080</v>
      </c>
      <c r="D3517" t="s">
        <v>1752</v>
      </c>
      <c r="E3517" t="s">
        <v>1757</v>
      </c>
      <c r="F3517">
        <v>1433097171</v>
      </c>
      <c r="G3517">
        <v>1430505171</v>
      </c>
      <c r="H3517" t="b">
        <v>0</v>
      </c>
      <c r="I3517">
        <v>46</v>
      </c>
      <c r="J3517" t="b">
        <v>1</v>
      </c>
      <c r="K3517" t="s">
        <v>1802</v>
      </c>
      <c r="L3517">
        <f>ROUND(C3517/B3517*100,0)</f>
        <v>103</v>
      </c>
      <c r="M3517">
        <f>IFERROR(ROUND(C3517/I3517,2),0)</f>
        <v>66.959999999999994</v>
      </c>
      <c r="N3517" t="s">
        <v>1841</v>
      </c>
      <c r="O3517" t="s">
        <v>1842</v>
      </c>
      <c r="P3517" s="10">
        <f t="shared" si="108"/>
        <v>42125.772812499999</v>
      </c>
      <c r="Q3517" s="10">
        <f t="shared" si="109"/>
        <v>42155.772812499999</v>
      </c>
    </row>
    <row r="3518" spans="1:17" x14ac:dyDescent="0.3">
      <c r="A3518" s="7">
        <v>3516</v>
      </c>
      <c r="B3518" s="3">
        <v>2500</v>
      </c>
      <c r="C3518" s="5">
        <v>2500</v>
      </c>
      <c r="D3518" t="s">
        <v>1752</v>
      </c>
      <c r="E3518" t="s">
        <v>1757</v>
      </c>
      <c r="F3518">
        <v>1410145200</v>
      </c>
      <c r="G3518">
        <v>1407197670</v>
      </c>
      <c r="H3518" t="b">
        <v>0</v>
      </c>
      <c r="I3518">
        <v>11</v>
      </c>
      <c r="J3518" t="b">
        <v>1</v>
      </c>
      <c r="K3518" t="s">
        <v>1802</v>
      </c>
      <c r="L3518">
        <f>ROUND(C3518/B3518*100,0)</f>
        <v>100</v>
      </c>
      <c r="M3518">
        <f>IFERROR(ROUND(C3518/I3518,2),0)</f>
        <v>227.27</v>
      </c>
      <c r="N3518" t="s">
        <v>1841</v>
      </c>
      <c r="O3518" t="s">
        <v>1842</v>
      </c>
      <c r="P3518" s="10">
        <f t="shared" si="108"/>
        <v>41856.010069444441</v>
      </c>
      <c r="Q3518" s="10">
        <f t="shared" si="109"/>
        <v>41890.125</v>
      </c>
    </row>
    <row r="3519" spans="1:17" x14ac:dyDescent="0.3">
      <c r="A3519" s="7">
        <v>3517</v>
      </c>
      <c r="B3519" s="3">
        <v>4000</v>
      </c>
      <c r="C3519" s="5">
        <v>4000</v>
      </c>
      <c r="D3519" t="s">
        <v>1752</v>
      </c>
      <c r="E3519" t="s">
        <v>1758</v>
      </c>
      <c r="F3519">
        <v>1404471600</v>
      </c>
      <c r="G3519">
        <v>1401910634</v>
      </c>
      <c r="H3519" t="b">
        <v>0</v>
      </c>
      <c r="I3519">
        <v>13</v>
      </c>
      <c r="J3519" t="b">
        <v>1</v>
      </c>
      <c r="K3519" t="s">
        <v>1802</v>
      </c>
      <c r="L3519">
        <f>ROUND(C3519/B3519*100,0)</f>
        <v>100</v>
      </c>
      <c r="M3519">
        <f>IFERROR(ROUND(C3519/I3519,2),0)</f>
        <v>307.69</v>
      </c>
      <c r="N3519" t="s">
        <v>1841</v>
      </c>
      <c r="O3519" t="s">
        <v>1842</v>
      </c>
      <c r="P3519" s="10">
        <f t="shared" si="108"/>
        <v>41794.817523148151</v>
      </c>
      <c r="Q3519" s="10">
        <f t="shared" si="109"/>
        <v>41824.458333333336</v>
      </c>
    </row>
    <row r="3520" spans="1:17" x14ac:dyDescent="0.3">
      <c r="A3520" s="7">
        <v>3518</v>
      </c>
      <c r="B3520" s="3">
        <v>1500</v>
      </c>
      <c r="C3520" s="5">
        <v>1650.69</v>
      </c>
      <c r="D3520" t="s">
        <v>1752</v>
      </c>
      <c r="E3520" t="s">
        <v>1757</v>
      </c>
      <c r="F3520">
        <v>1412259660</v>
      </c>
      <c r="G3520">
        <v>1410461299</v>
      </c>
      <c r="H3520" t="b">
        <v>0</v>
      </c>
      <c r="I3520">
        <v>33</v>
      </c>
      <c r="J3520" t="b">
        <v>1</v>
      </c>
      <c r="K3520" t="s">
        <v>1802</v>
      </c>
      <c r="L3520">
        <f>ROUND(C3520/B3520*100,0)</f>
        <v>110</v>
      </c>
      <c r="M3520">
        <f>IFERROR(ROUND(C3520/I3520,2),0)</f>
        <v>50.02</v>
      </c>
      <c r="N3520" t="s">
        <v>1841</v>
      </c>
      <c r="O3520" t="s">
        <v>1842</v>
      </c>
      <c r="P3520" s="10">
        <f t="shared" si="108"/>
        <v>41893.783553240741</v>
      </c>
      <c r="Q3520" s="10">
        <f t="shared" si="109"/>
        <v>41914.597916666666</v>
      </c>
    </row>
    <row r="3521" spans="1:17" x14ac:dyDescent="0.3">
      <c r="A3521" s="7">
        <v>3519</v>
      </c>
      <c r="B3521" s="3">
        <v>2000</v>
      </c>
      <c r="C3521" s="5">
        <v>2027</v>
      </c>
      <c r="D3521" t="s">
        <v>1752</v>
      </c>
      <c r="E3521" t="s">
        <v>1758</v>
      </c>
      <c r="F3521">
        <v>1425478950</v>
      </c>
      <c r="G3521">
        <v>1422886950</v>
      </c>
      <c r="H3521" t="b">
        <v>0</v>
      </c>
      <c r="I3521">
        <v>28</v>
      </c>
      <c r="J3521" t="b">
        <v>1</v>
      </c>
      <c r="K3521" t="s">
        <v>1802</v>
      </c>
      <c r="L3521">
        <f>ROUND(C3521/B3521*100,0)</f>
        <v>101</v>
      </c>
      <c r="M3521">
        <f>IFERROR(ROUND(C3521/I3521,2),0)</f>
        <v>72.39</v>
      </c>
      <c r="N3521" t="s">
        <v>1841</v>
      </c>
      <c r="O3521" t="s">
        <v>1842</v>
      </c>
      <c r="P3521" s="10">
        <f t="shared" si="108"/>
        <v>42037.598958333328</v>
      </c>
      <c r="Q3521" s="10">
        <f t="shared" si="109"/>
        <v>42067.598958333328</v>
      </c>
    </row>
    <row r="3522" spans="1:17" x14ac:dyDescent="0.3">
      <c r="A3522" s="7">
        <v>3520</v>
      </c>
      <c r="B3522" s="3">
        <v>2000</v>
      </c>
      <c r="C3522" s="5">
        <v>2015</v>
      </c>
      <c r="D3522" t="s">
        <v>1752</v>
      </c>
      <c r="E3522" t="s">
        <v>1758</v>
      </c>
      <c r="F3522">
        <v>1441547220</v>
      </c>
      <c r="G3522">
        <v>1439322412</v>
      </c>
      <c r="H3522" t="b">
        <v>0</v>
      </c>
      <c r="I3522">
        <v>21</v>
      </c>
      <c r="J3522" t="b">
        <v>1</v>
      </c>
      <c r="K3522" t="s">
        <v>1802</v>
      </c>
      <c r="L3522">
        <f>ROUND(C3522/B3522*100,0)</f>
        <v>101</v>
      </c>
      <c r="M3522">
        <f>IFERROR(ROUND(C3522/I3522,2),0)</f>
        <v>95.95</v>
      </c>
      <c r="N3522" t="s">
        <v>1841</v>
      </c>
      <c r="O3522" t="s">
        <v>1842</v>
      </c>
      <c r="P3522" s="10">
        <f t="shared" si="108"/>
        <v>42227.824212962965</v>
      </c>
      <c r="Q3522" s="10">
        <f t="shared" si="109"/>
        <v>42253.57430555555</v>
      </c>
    </row>
    <row r="3523" spans="1:17" x14ac:dyDescent="0.3">
      <c r="A3523" s="7">
        <v>3521</v>
      </c>
      <c r="B3523" s="3">
        <v>350</v>
      </c>
      <c r="C3523" s="5">
        <v>593</v>
      </c>
      <c r="D3523" t="s">
        <v>1752</v>
      </c>
      <c r="E3523" t="s">
        <v>1757</v>
      </c>
      <c r="F3523">
        <v>1411980020</v>
      </c>
      <c r="G3523">
        <v>1409388020</v>
      </c>
      <c r="H3523" t="b">
        <v>0</v>
      </c>
      <c r="I3523">
        <v>13</v>
      </c>
      <c r="J3523" t="b">
        <v>1</v>
      </c>
      <c r="K3523" t="s">
        <v>1802</v>
      </c>
      <c r="L3523">
        <f>ROUND(C3523/B3523*100,0)</f>
        <v>169</v>
      </c>
      <c r="M3523">
        <f>IFERROR(ROUND(C3523/I3523,2),0)</f>
        <v>45.62</v>
      </c>
      <c r="N3523" t="s">
        <v>1841</v>
      </c>
      <c r="O3523" t="s">
        <v>1842</v>
      </c>
      <c r="P3523" s="10">
        <f t="shared" ref="P3523:P3586" si="110">(((G3523/60)/60/24)+DATE(1970,1,1))</f>
        <v>41881.361342592594</v>
      </c>
      <c r="Q3523" s="10">
        <f t="shared" ref="Q3523:Q3586" si="111">(((F3523/60)/60/24)+DATE(1970,1,1))</f>
        <v>41911.361342592594</v>
      </c>
    </row>
    <row r="3524" spans="1:17" x14ac:dyDescent="0.3">
      <c r="A3524" s="7">
        <v>3522</v>
      </c>
      <c r="B3524" s="3">
        <v>1395</v>
      </c>
      <c r="C3524" s="5">
        <v>1395</v>
      </c>
      <c r="D3524" t="s">
        <v>1752</v>
      </c>
      <c r="E3524" t="s">
        <v>1758</v>
      </c>
      <c r="F3524">
        <v>1442311560</v>
      </c>
      <c r="G3524">
        <v>1439924246</v>
      </c>
      <c r="H3524" t="b">
        <v>0</v>
      </c>
      <c r="I3524">
        <v>34</v>
      </c>
      <c r="J3524" t="b">
        <v>1</v>
      </c>
      <c r="K3524" t="s">
        <v>1802</v>
      </c>
      <c r="L3524">
        <f>ROUND(C3524/B3524*100,0)</f>
        <v>100</v>
      </c>
      <c r="M3524">
        <f>IFERROR(ROUND(C3524/I3524,2),0)</f>
        <v>41.03</v>
      </c>
      <c r="N3524" t="s">
        <v>1841</v>
      </c>
      <c r="O3524" t="s">
        <v>1842</v>
      </c>
      <c r="P3524" s="10">
        <f t="shared" si="110"/>
        <v>42234.789884259255</v>
      </c>
      <c r="Q3524" s="10">
        <f t="shared" si="111"/>
        <v>42262.420833333337</v>
      </c>
    </row>
    <row r="3525" spans="1:17" x14ac:dyDescent="0.3">
      <c r="A3525" s="7">
        <v>3523</v>
      </c>
      <c r="B3525" s="3">
        <v>4000</v>
      </c>
      <c r="C3525" s="5">
        <v>4546</v>
      </c>
      <c r="D3525" t="s">
        <v>1752</v>
      </c>
      <c r="E3525" t="s">
        <v>1758</v>
      </c>
      <c r="F3525">
        <v>1474844400</v>
      </c>
      <c r="G3525">
        <v>1469871148</v>
      </c>
      <c r="H3525" t="b">
        <v>0</v>
      </c>
      <c r="I3525">
        <v>80</v>
      </c>
      <c r="J3525" t="b">
        <v>1</v>
      </c>
      <c r="K3525" t="s">
        <v>1802</v>
      </c>
      <c r="L3525">
        <f>ROUND(C3525/B3525*100,0)</f>
        <v>114</v>
      </c>
      <c r="M3525">
        <f>IFERROR(ROUND(C3525/I3525,2),0)</f>
        <v>56.83</v>
      </c>
      <c r="N3525" t="s">
        <v>1841</v>
      </c>
      <c r="O3525" t="s">
        <v>1842</v>
      </c>
      <c r="P3525" s="10">
        <f t="shared" si="110"/>
        <v>42581.397546296299</v>
      </c>
      <c r="Q3525" s="10">
        <f t="shared" si="111"/>
        <v>42638.958333333328</v>
      </c>
    </row>
    <row r="3526" spans="1:17" x14ac:dyDescent="0.3">
      <c r="A3526" s="7">
        <v>3524</v>
      </c>
      <c r="B3526" s="3">
        <v>10000</v>
      </c>
      <c r="C3526" s="5">
        <v>10156</v>
      </c>
      <c r="D3526" t="s">
        <v>1752</v>
      </c>
      <c r="E3526" t="s">
        <v>1757</v>
      </c>
      <c r="F3526">
        <v>1410580800</v>
      </c>
      <c r="G3526">
        <v>1409336373</v>
      </c>
      <c r="H3526" t="b">
        <v>0</v>
      </c>
      <c r="I3526">
        <v>74</v>
      </c>
      <c r="J3526" t="b">
        <v>1</v>
      </c>
      <c r="K3526" t="s">
        <v>1802</v>
      </c>
      <c r="L3526">
        <f>ROUND(C3526/B3526*100,0)</f>
        <v>102</v>
      </c>
      <c r="M3526">
        <f>IFERROR(ROUND(C3526/I3526,2),0)</f>
        <v>137.24</v>
      </c>
      <c r="N3526" t="s">
        <v>1841</v>
      </c>
      <c r="O3526" t="s">
        <v>1842</v>
      </c>
      <c r="P3526" s="10">
        <f t="shared" si="110"/>
        <v>41880.76357638889</v>
      </c>
      <c r="Q3526" s="10">
        <f t="shared" si="111"/>
        <v>41895.166666666664</v>
      </c>
    </row>
    <row r="3527" spans="1:17" x14ac:dyDescent="0.3">
      <c r="A3527" s="7">
        <v>3525</v>
      </c>
      <c r="B3527" s="3">
        <v>500</v>
      </c>
      <c r="C3527" s="5">
        <v>530</v>
      </c>
      <c r="D3527" t="s">
        <v>1752</v>
      </c>
      <c r="E3527" t="s">
        <v>1757</v>
      </c>
      <c r="F3527">
        <v>1439136000</v>
      </c>
      <c r="G3527">
        <v>1438188106</v>
      </c>
      <c r="H3527" t="b">
        <v>0</v>
      </c>
      <c r="I3527">
        <v>7</v>
      </c>
      <c r="J3527" t="b">
        <v>1</v>
      </c>
      <c r="K3527" t="s">
        <v>1802</v>
      </c>
      <c r="L3527">
        <f>ROUND(C3527/B3527*100,0)</f>
        <v>106</v>
      </c>
      <c r="M3527">
        <f>IFERROR(ROUND(C3527/I3527,2),0)</f>
        <v>75.709999999999994</v>
      </c>
      <c r="N3527" t="s">
        <v>1841</v>
      </c>
      <c r="O3527" t="s">
        <v>1842</v>
      </c>
      <c r="P3527" s="10">
        <f t="shared" si="110"/>
        <v>42214.6956712963</v>
      </c>
      <c r="Q3527" s="10">
        <f t="shared" si="111"/>
        <v>42225.666666666672</v>
      </c>
    </row>
    <row r="3528" spans="1:17" x14ac:dyDescent="0.3">
      <c r="A3528" s="7">
        <v>3526</v>
      </c>
      <c r="B3528" s="3">
        <v>3300</v>
      </c>
      <c r="C3528" s="5">
        <v>3366</v>
      </c>
      <c r="D3528" t="s">
        <v>1752</v>
      </c>
      <c r="E3528" t="s">
        <v>1757</v>
      </c>
      <c r="F3528">
        <v>1461823140</v>
      </c>
      <c r="G3528">
        <v>1459411371</v>
      </c>
      <c r="H3528" t="b">
        <v>0</v>
      </c>
      <c r="I3528">
        <v>34</v>
      </c>
      <c r="J3528" t="b">
        <v>1</v>
      </c>
      <c r="K3528" t="s">
        <v>1802</v>
      </c>
      <c r="L3528">
        <f>ROUND(C3528/B3528*100,0)</f>
        <v>102</v>
      </c>
      <c r="M3528">
        <f>IFERROR(ROUND(C3528/I3528,2),0)</f>
        <v>99</v>
      </c>
      <c r="N3528" t="s">
        <v>1841</v>
      </c>
      <c r="O3528" t="s">
        <v>1842</v>
      </c>
      <c r="P3528" s="10">
        <f t="shared" si="110"/>
        <v>42460.335312499999</v>
      </c>
      <c r="Q3528" s="10">
        <f t="shared" si="111"/>
        <v>42488.249305555553</v>
      </c>
    </row>
    <row r="3529" spans="1:17" x14ac:dyDescent="0.3">
      <c r="A3529" s="7">
        <v>3527</v>
      </c>
      <c r="B3529" s="3">
        <v>6000</v>
      </c>
      <c r="C3529" s="5">
        <v>7015</v>
      </c>
      <c r="D3529" t="s">
        <v>1752</v>
      </c>
      <c r="E3529" t="s">
        <v>1757</v>
      </c>
      <c r="F3529">
        <v>1436587140</v>
      </c>
      <c r="G3529">
        <v>1434069205</v>
      </c>
      <c r="H3529" t="b">
        <v>0</v>
      </c>
      <c r="I3529">
        <v>86</v>
      </c>
      <c r="J3529" t="b">
        <v>1</v>
      </c>
      <c r="K3529" t="s">
        <v>1802</v>
      </c>
      <c r="L3529">
        <f>ROUND(C3529/B3529*100,0)</f>
        <v>117</v>
      </c>
      <c r="M3529">
        <f>IFERROR(ROUND(C3529/I3529,2),0)</f>
        <v>81.569999999999993</v>
      </c>
      <c r="N3529" t="s">
        <v>1841</v>
      </c>
      <c r="O3529" t="s">
        <v>1842</v>
      </c>
      <c r="P3529" s="10">
        <f t="shared" si="110"/>
        <v>42167.023206018523</v>
      </c>
      <c r="Q3529" s="10">
        <f t="shared" si="111"/>
        <v>42196.165972222225</v>
      </c>
    </row>
    <row r="3530" spans="1:17" x14ac:dyDescent="0.3">
      <c r="A3530" s="7">
        <v>3528</v>
      </c>
      <c r="B3530" s="3">
        <v>1650</v>
      </c>
      <c r="C3530" s="5">
        <v>1669</v>
      </c>
      <c r="D3530" t="s">
        <v>1752</v>
      </c>
      <c r="E3530" t="s">
        <v>1758</v>
      </c>
      <c r="F3530">
        <v>1484740918</v>
      </c>
      <c r="G3530">
        <v>1483012918</v>
      </c>
      <c r="H3530" t="b">
        <v>0</v>
      </c>
      <c r="I3530">
        <v>37</v>
      </c>
      <c r="J3530" t="b">
        <v>1</v>
      </c>
      <c r="K3530" t="s">
        <v>1802</v>
      </c>
      <c r="L3530">
        <f>ROUND(C3530/B3530*100,0)</f>
        <v>101</v>
      </c>
      <c r="M3530">
        <f>IFERROR(ROUND(C3530/I3530,2),0)</f>
        <v>45.11</v>
      </c>
      <c r="N3530" t="s">
        <v>1841</v>
      </c>
      <c r="O3530" t="s">
        <v>1842</v>
      </c>
      <c r="P3530" s="10">
        <f t="shared" si="110"/>
        <v>42733.50136574074</v>
      </c>
      <c r="Q3530" s="10">
        <f t="shared" si="111"/>
        <v>42753.50136574074</v>
      </c>
    </row>
    <row r="3531" spans="1:17" x14ac:dyDescent="0.3">
      <c r="A3531" s="7">
        <v>3529</v>
      </c>
      <c r="B3531" s="3">
        <v>500</v>
      </c>
      <c r="C3531" s="5">
        <v>660</v>
      </c>
      <c r="D3531" t="s">
        <v>1752</v>
      </c>
      <c r="E3531" t="s">
        <v>1757</v>
      </c>
      <c r="F3531">
        <v>1436749200</v>
      </c>
      <c r="G3531">
        <v>1434997018</v>
      </c>
      <c r="H3531" t="b">
        <v>0</v>
      </c>
      <c r="I3531">
        <v>18</v>
      </c>
      <c r="J3531" t="b">
        <v>1</v>
      </c>
      <c r="K3531" t="s">
        <v>1802</v>
      </c>
      <c r="L3531">
        <f>ROUND(C3531/B3531*100,0)</f>
        <v>132</v>
      </c>
      <c r="M3531">
        <f>IFERROR(ROUND(C3531/I3531,2),0)</f>
        <v>36.67</v>
      </c>
      <c r="N3531" t="s">
        <v>1841</v>
      </c>
      <c r="O3531" t="s">
        <v>1842</v>
      </c>
      <c r="P3531" s="10">
        <f t="shared" si="110"/>
        <v>42177.761782407411</v>
      </c>
      <c r="Q3531" s="10">
        <f t="shared" si="111"/>
        <v>42198.041666666672</v>
      </c>
    </row>
    <row r="3532" spans="1:17" x14ac:dyDescent="0.3">
      <c r="A3532" s="7">
        <v>3530</v>
      </c>
      <c r="B3532" s="3">
        <v>2750</v>
      </c>
      <c r="C3532" s="5">
        <v>2750</v>
      </c>
      <c r="D3532" t="s">
        <v>1752</v>
      </c>
      <c r="E3532" t="s">
        <v>1758</v>
      </c>
      <c r="F3532">
        <v>1460318400</v>
      </c>
      <c r="G3532">
        <v>1457881057</v>
      </c>
      <c r="H3532" t="b">
        <v>0</v>
      </c>
      <c r="I3532">
        <v>22</v>
      </c>
      <c r="J3532" t="b">
        <v>1</v>
      </c>
      <c r="K3532" t="s">
        <v>1802</v>
      </c>
      <c r="L3532">
        <f>ROUND(C3532/B3532*100,0)</f>
        <v>100</v>
      </c>
      <c r="M3532">
        <f>IFERROR(ROUND(C3532/I3532,2),0)</f>
        <v>125</v>
      </c>
      <c r="N3532" t="s">
        <v>1841</v>
      </c>
      <c r="O3532" t="s">
        <v>1842</v>
      </c>
      <c r="P3532" s="10">
        <f t="shared" si="110"/>
        <v>42442.623344907406</v>
      </c>
      <c r="Q3532" s="10">
        <f t="shared" si="111"/>
        <v>42470.833333333328</v>
      </c>
    </row>
    <row r="3533" spans="1:17" x14ac:dyDescent="0.3">
      <c r="A3533" s="7">
        <v>3531</v>
      </c>
      <c r="B3533" s="3">
        <v>1000</v>
      </c>
      <c r="C3533" s="5">
        <v>1280</v>
      </c>
      <c r="D3533" t="s">
        <v>1752</v>
      </c>
      <c r="E3533" t="s">
        <v>1757</v>
      </c>
      <c r="F3533">
        <v>1467301334</v>
      </c>
      <c r="G3533">
        <v>1464709334</v>
      </c>
      <c r="H3533" t="b">
        <v>0</v>
      </c>
      <c r="I3533">
        <v>26</v>
      </c>
      <c r="J3533" t="b">
        <v>1</v>
      </c>
      <c r="K3533" t="s">
        <v>1802</v>
      </c>
      <c r="L3533">
        <f>ROUND(C3533/B3533*100,0)</f>
        <v>128</v>
      </c>
      <c r="M3533">
        <f>IFERROR(ROUND(C3533/I3533,2),0)</f>
        <v>49.23</v>
      </c>
      <c r="N3533" t="s">
        <v>1841</v>
      </c>
      <c r="O3533" t="s">
        <v>1842</v>
      </c>
      <c r="P3533" s="10">
        <f t="shared" si="110"/>
        <v>42521.654328703706</v>
      </c>
      <c r="Q3533" s="10">
        <f t="shared" si="111"/>
        <v>42551.654328703706</v>
      </c>
    </row>
    <row r="3534" spans="1:17" x14ac:dyDescent="0.3">
      <c r="A3534" s="7">
        <v>3532</v>
      </c>
      <c r="B3534" s="3">
        <v>960</v>
      </c>
      <c r="C3534" s="5">
        <v>1142</v>
      </c>
      <c r="D3534" t="s">
        <v>1752</v>
      </c>
      <c r="E3534" t="s">
        <v>1757</v>
      </c>
      <c r="F3534">
        <v>1411012740</v>
      </c>
      <c r="G3534">
        <v>1409667827</v>
      </c>
      <c r="H3534" t="b">
        <v>0</v>
      </c>
      <c r="I3534">
        <v>27</v>
      </c>
      <c r="J3534" t="b">
        <v>1</v>
      </c>
      <c r="K3534" t="s">
        <v>1802</v>
      </c>
      <c r="L3534">
        <f>ROUND(C3534/B3534*100,0)</f>
        <v>119</v>
      </c>
      <c r="M3534">
        <f>IFERROR(ROUND(C3534/I3534,2),0)</f>
        <v>42.3</v>
      </c>
      <c r="N3534" t="s">
        <v>1841</v>
      </c>
      <c r="O3534" t="s">
        <v>1842</v>
      </c>
      <c r="P3534" s="10">
        <f t="shared" si="110"/>
        <v>41884.599849537037</v>
      </c>
      <c r="Q3534" s="10">
        <f t="shared" si="111"/>
        <v>41900.165972222225</v>
      </c>
    </row>
    <row r="3535" spans="1:17" x14ac:dyDescent="0.3">
      <c r="A3535" s="7">
        <v>3533</v>
      </c>
      <c r="B3535" s="3">
        <v>500</v>
      </c>
      <c r="C3535" s="5">
        <v>631</v>
      </c>
      <c r="D3535" t="s">
        <v>1752</v>
      </c>
      <c r="E3535" t="s">
        <v>1757</v>
      </c>
      <c r="F3535">
        <v>1447269367</v>
      </c>
      <c r="G3535">
        <v>1444673767</v>
      </c>
      <c r="H3535" t="b">
        <v>0</v>
      </c>
      <c r="I3535">
        <v>8</v>
      </c>
      <c r="J3535" t="b">
        <v>1</v>
      </c>
      <c r="K3535" t="s">
        <v>1802</v>
      </c>
      <c r="L3535">
        <f>ROUND(C3535/B3535*100,0)</f>
        <v>126</v>
      </c>
      <c r="M3535">
        <f>IFERROR(ROUND(C3535/I3535,2),0)</f>
        <v>78.88</v>
      </c>
      <c r="N3535" t="s">
        <v>1841</v>
      </c>
      <c r="O3535" t="s">
        <v>1842</v>
      </c>
      <c r="P3535" s="10">
        <f t="shared" si="110"/>
        <v>42289.761192129634</v>
      </c>
      <c r="Q3535" s="10">
        <f t="shared" si="111"/>
        <v>42319.802858796291</v>
      </c>
    </row>
    <row r="3536" spans="1:17" x14ac:dyDescent="0.3">
      <c r="A3536" s="7">
        <v>3534</v>
      </c>
      <c r="B3536" s="3">
        <v>5000</v>
      </c>
      <c r="C3536" s="5">
        <v>7810</v>
      </c>
      <c r="D3536" t="s">
        <v>1752</v>
      </c>
      <c r="E3536" t="s">
        <v>1757</v>
      </c>
      <c r="F3536">
        <v>1443711623</v>
      </c>
      <c r="G3536">
        <v>1440687623</v>
      </c>
      <c r="H3536" t="b">
        <v>0</v>
      </c>
      <c r="I3536">
        <v>204</v>
      </c>
      <c r="J3536" t="b">
        <v>1</v>
      </c>
      <c r="K3536" t="s">
        <v>1802</v>
      </c>
      <c r="L3536">
        <f>ROUND(C3536/B3536*100,0)</f>
        <v>156</v>
      </c>
      <c r="M3536">
        <f>IFERROR(ROUND(C3536/I3536,2),0)</f>
        <v>38.28</v>
      </c>
      <c r="N3536" t="s">
        <v>1841</v>
      </c>
      <c r="O3536" t="s">
        <v>1842</v>
      </c>
      <c r="P3536" s="10">
        <f t="shared" si="110"/>
        <v>42243.6252662037</v>
      </c>
      <c r="Q3536" s="10">
        <f t="shared" si="111"/>
        <v>42278.6252662037</v>
      </c>
    </row>
    <row r="3537" spans="1:17" x14ac:dyDescent="0.3">
      <c r="A3537" s="7">
        <v>3535</v>
      </c>
      <c r="B3537" s="3">
        <v>2000</v>
      </c>
      <c r="C3537" s="5">
        <v>2063</v>
      </c>
      <c r="D3537" t="s">
        <v>1752</v>
      </c>
      <c r="E3537" t="s">
        <v>1758</v>
      </c>
      <c r="F3537">
        <v>1443808800</v>
      </c>
      <c r="G3537">
        <v>1441120910</v>
      </c>
      <c r="H3537" t="b">
        <v>0</v>
      </c>
      <c r="I3537">
        <v>46</v>
      </c>
      <c r="J3537" t="b">
        <v>1</v>
      </c>
      <c r="K3537" t="s">
        <v>1802</v>
      </c>
      <c r="L3537">
        <f>ROUND(C3537/B3537*100,0)</f>
        <v>103</v>
      </c>
      <c r="M3537">
        <f>IFERROR(ROUND(C3537/I3537,2),0)</f>
        <v>44.85</v>
      </c>
      <c r="N3537" t="s">
        <v>1841</v>
      </c>
      <c r="O3537" t="s">
        <v>1842</v>
      </c>
      <c r="P3537" s="10">
        <f t="shared" si="110"/>
        <v>42248.640162037031</v>
      </c>
      <c r="Q3537" s="10">
        <f t="shared" si="111"/>
        <v>42279.75</v>
      </c>
    </row>
    <row r="3538" spans="1:17" x14ac:dyDescent="0.3">
      <c r="A3538" s="7">
        <v>3536</v>
      </c>
      <c r="B3538" s="3">
        <v>150</v>
      </c>
      <c r="C3538" s="5">
        <v>230</v>
      </c>
      <c r="D3538" t="s">
        <v>1752</v>
      </c>
      <c r="E3538" t="s">
        <v>1758</v>
      </c>
      <c r="F3538">
        <v>1450612740</v>
      </c>
      <c r="G3538">
        <v>1448040425</v>
      </c>
      <c r="H3538" t="b">
        <v>0</v>
      </c>
      <c r="I3538">
        <v>17</v>
      </c>
      <c r="J3538" t="b">
        <v>1</v>
      </c>
      <c r="K3538" t="s">
        <v>1802</v>
      </c>
      <c r="L3538">
        <f>ROUND(C3538/B3538*100,0)</f>
        <v>153</v>
      </c>
      <c r="M3538">
        <f>IFERROR(ROUND(C3538/I3538,2),0)</f>
        <v>13.53</v>
      </c>
      <c r="N3538" t="s">
        <v>1841</v>
      </c>
      <c r="O3538" t="s">
        <v>1842</v>
      </c>
      <c r="P3538" s="10">
        <f t="shared" si="110"/>
        <v>42328.727141203708</v>
      </c>
      <c r="Q3538" s="10">
        <f t="shared" si="111"/>
        <v>42358.499305555553</v>
      </c>
    </row>
    <row r="3539" spans="1:17" x14ac:dyDescent="0.3">
      <c r="A3539" s="7">
        <v>3537</v>
      </c>
      <c r="B3539" s="3">
        <v>675</v>
      </c>
      <c r="C3539" s="5">
        <v>1218</v>
      </c>
      <c r="D3539" t="s">
        <v>1752</v>
      </c>
      <c r="E3539" t="s">
        <v>1762</v>
      </c>
      <c r="F3539">
        <v>1416211140</v>
      </c>
      <c r="G3539">
        <v>1413016216</v>
      </c>
      <c r="H3539" t="b">
        <v>0</v>
      </c>
      <c r="I3539">
        <v>28</v>
      </c>
      <c r="J3539" t="b">
        <v>1</v>
      </c>
      <c r="K3539" t="s">
        <v>1802</v>
      </c>
      <c r="L3539">
        <f>ROUND(C3539/B3539*100,0)</f>
        <v>180</v>
      </c>
      <c r="M3539">
        <f>IFERROR(ROUND(C3539/I3539,2),0)</f>
        <v>43.5</v>
      </c>
      <c r="N3539" t="s">
        <v>1841</v>
      </c>
      <c r="O3539" t="s">
        <v>1842</v>
      </c>
      <c r="P3539" s="10">
        <f t="shared" si="110"/>
        <v>41923.354351851849</v>
      </c>
      <c r="Q3539" s="10">
        <f t="shared" si="111"/>
        <v>41960.332638888889</v>
      </c>
    </row>
    <row r="3540" spans="1:17" x14ac:dyDescent="0.3">
      <c r="A3540" s="7">
        <v>3538</v>
      </c>
      <c r="B3540" s="3">
        <v>2000</v>
      </c>
      <c r="C3540" s="5">
        <v>2569</v>
      </c>
      <c r="D3540" t="s">
        <v>1752</v>
      </c>
      <c r="E3540" t="s">
        <v>1758</v>
      </c>
      <c r="F3540">
        <v>1471428340</v>
      </c>
      <c r="G3540">
        <v>1469009140</v>
      </c>
      <c r="H3540" t="b">
        <v>0</v>
      </c>
      <c r="I3540">
        <v>83</v>
      </c>
      <c r="J3540" t="b">
        <v>1</v>
      </c>
      <c r="K3540" t="s">
        <v>1802</v>
      </c>
      <c r="L3540">
        <f>ROUND(C3540/B3540*100,0)</f>
        <v>128</v>
      </c>
      <c r="M3540">
        <f>IFERROR(ROUND(C3540/I3540,2),0)</f>
        <v>30.95</v>
      </c>
      <c r="N3540" t="s">
        <v>1841</v>
      </c>
      <c r="O3540" t="s">
        <v>1842</v>
      </c>
      <c r="P3540" s="10">
        <f t="shared" si="110"/>
        <v>42571.420601851853</v>
      </c>
      <c r="Q3540" s="10">
        <f t="shared" si="111"/>
        <v>42599.420601851853</v>
      </c>
    </row>
    <row r="3541" spans="1:17" x14ac:dyDescent="0.3">
      <c r="A3541" s="7">
        <v>3539</v>
      </c>
      <c r="B3541" s="3">
        <v>600</v>
      </c>
      <c r="C3541" s="5">
        <v>718</v>
      </c>
      <c r="D3541" t="s">
        <v>1752</v>
      </c>
      <c r="E3541" t="s">
        <v>1757</v>
      </c>
      <c r="F3541">
        <v>1473358122</v>
      </c>
      <c r="G3541">
        <v>1471543722</v>
      </c>
      <c r="H3541" t="b">
        <v>0</v>
      </c>
      <c r="I3541">
        <v>13</v>
      </c>
      <c r="J3541" t="b">
        <v>1</v>
      </c>
      <c r="K3541" t="s">
        <v>1802</v>
      </c>
      <c r="L3541">
        <f>ROUND(C3541/B3541*100,0)</f>
        <v>120</v>
      </c>
      <c r="M3541">
        <f>IFERROR(ROUND(C3541/I3541,2),0)</f>
        <v>55.23</v>
      </c>
      <c r="N3541" t="s">
        <v>1841</v>
      </c>
      <c r="O3541" t="s">
        <v>1842</v>
      </c>
      <c r="P3541" s="10">
        <f t="shared" si="110"/>
        <v>42600.756041666667</v>
      </c>
      <c r="Q3541" s="10">
        <f t="shared" si="111"/>
        <v>42621.756041666667</v>
      </c>
    </row>
    <row r="3542" spans="1:17" x14ac:dyDescent="0.3">
      <c r="A3542" s="7">
        <v>3540</v>
      </c>
      <c r="B3542" s="3">
        <v>300</v>
      </c>
      <c r="C3542" s="5">
        <v>369</v>
      </c>
      <c r="D3542" t="s">
        <v>1752</v>
      </c>
      <c r="E3542" t="s">
        <v>1758</v>
      </c>
      <c r="F3542">
        <v>1466899491</v>
      </c>
      <c r="G3542">
        <v>1464307491</v>
      </c>
      <c r="H3542" t="b">
        <v>0</v>
      </c>
      <c r="I3542">
        <v>8</v>
      </c>
      <c r="J3542" t="b">
        <v>1</v>
      </c>
      <c r="K3542" t="s">
        <v>1802</v>
      </c>
      <c r="L3542">
        <f>ROUND(C3542/B3542*100,0)</f>
        <v>123</v>
      </c>
      <c r="M3542">
        <f>IFERROR(ROUND(C3542/I3542,2),0)</f>
        <v>46.13</v>
      </c>
      <c r="N3542" t="s">
        <v>1841</v>
      </c>
      <c r="O3542" t="s">
        <v>1842</v>
      </c>
      <c r="P3542" s="10">
        <f t="shared" si="110"/>
        <v>42517.003368055557</v>
      </c>
      <c r="Q3542" s="10">
        <f t="shared" si="111"/>
        <v>42547.003368055557</v>
      </c>
    </row>
    <row r="3543" spans="1:17" x14ac:dyDescent="0.3">
      <c r="A3543" s="7">
        <v>3541</v>
      </c>
      <c r="B3543" s="3">
        <v>1200</v>
      </c>
      <c r="C3543" s="5">
        <v>1260</v>
      </c>
      <c r="D3543" t="s">
        <v>1752</v>
      </c>
      <c r="E3543" t="s">
        <v>1758</v>
      </c>
      <c r="F3543">
        <v>1441042275</v>
      </c>
      <c r="G3543">
        <v>1438882275</v>
      </c>
      <c r="H3543" t="b">
        <v>0</v>
      </c>
      <c r="I3543">
        <v>32</v>
      </c>
      <c r="J3543" t="b">
        <v>1</v>
      </c>
      <c r="K3543" t="s">
        <v>1802</v>
      </c>
      <c r="L3543">
        <f>ROUND(C3543/B3543*100,0)</f>
        <v>105</v>
      </c>
      <c r="M3543">
        <f>IFERROR(ROUND(C3543/I3543,2),0)</f>
        <v>39.380000000000003</v>
      </c>
      <c r="N3543" t="s">
        <v>1841</v>
      </c>
      <c r="O3543" t="s">
        <v>1842</v>
      </c>
      <c r="P3543" s="10">
        <f t="shared" si="110"/>
        <v>42222.730034722219</v>
      </c>
      <c r="Q3543" s="10">
        <f t="shared" si="111"/>
        <v>42247.730034722219</v>
      </c>
    </row>
    <row r="3544" spans="1:17" x14ac:dyDescent="0.3">
      <c r="A3544" s="7">
        <v>3542</v>
      </c>
      <c r="B3544" s="3">
        <v>5500</v>
      </c>
      <c r="C3544" s="5">
        <v>5623</v>
      </c>
      <c r="D3544" t="s">
        <v>1752</v>
      </c>
      <c r="E3544" t="s">
        <v>1757</v>
      </c>
      <c r="F3544">
        <v>1410099822</v>
      </c>
      <c r="G3544">
        <v>1404915822</v>
      </c>
      <c r="H3544" t="b">
        <v>0</v>
      </c>
      <c r="I3544">
        <v>85</v>
      </c>
      <c r="J3544" t="b">
        <v>1</v>
      </c>
      <c r="K3544" t="s">
        <v>1802</v>
      </c>
      <c r="L3544">
        <f>ROUND(C3544/B3544*100,0)</f>
        <v>102</v>
      </c>
      <c r="M3544">
        <f>IFERROR(ROUND(C3544/I3544,2),0)</f>
        <v>66.150000000000006</v>
      </c>
      <c r="N3544" t="s">
        <v>1841</v>
      </c>
      <c r="O3544" t="s">
        <v>1842</v>
      </c>
      <c r="P3544" s="10">
        <f t="shared" si="110"/>
        <v>41829.599791666667</v>
      </c>
      <c r="Q3544" s="10">
        <f t="shared" si="111"/>
        <v>41889.599791666667</v>
      </c>
    </row>
    <row r="3545" spans="1:17" x14ac:dyDescent="0.3">
      <c r="A3545" s="7">
        <v>3543</v>
      </c>
      <c r="B3545" s="3">
        <v>1500</v>
      </c>
      <c r="C3545" s="5">
        <v>1570</v>
      </c>
      <c r="D3545" t="s">
        <v>1752</v>
      </c>
      <c r="E3545" t="s">
        <v>1769</v>
      </c>
      <c r="F3545">
        <v>1435255659</v>
      </c>
      <c r="G3545">
        <v>1432663659</v>
      </c>
      <c r="H3545" t="b">
        <v>0</v>
      </c>
      <c r="I3545">
        <v>29</v>
      </c>
      <c r="J3545" t="b">
        <v>1</v>
      </c>
      <c r="K3545" t="s">
        <v>1802</v>
      </c>
      <c r="L3545">
        <f>ROUND(C3545/B3545*100,0)</f>
        <v>105</v>
      </c>
      <c r="M3545">
        <f>IFERROR(ROUND(C3545/I3545,2),0)</f>
        <v>54.14</v>
      </c>
      <c r="N3545" t="s">
        <v>1841</v>
      </c>
      <c r="O3545" t="s">
        <v>1842</v>
      </c>
      <c r="P3545" s="10">
        <f t="shared" si="110"/>
        <v>42150.755312499998</v>
      </c>
      <c r="Q3545" s="10">
        <f t="shared" si="111"/>
        <v>42180.755312499998</v>
      </c>
    </row>
    <row r="3546" spans="1:17" x14ac:dyDescent="0.3">
      <c r="A3546" s="7">
        <v>3544</v>
      </c>
      <c r="B3546" s="3">
        <v>2500</v>
      </c>
      <c r="C3546" s="5">
        <v>2500</v>
      </c>
      <c r="D3546" t="s">
        <v>1752</v>
      </c>
      <c r="E3546" t="s">
        <v>1757</v>
      </c>
      <c r="F3546">
        <v>1425758257</v>
      </c>
      <c r="G3546">
        <v>1423166257</v>
      </c>
      <c r="H3546" t="b">
        <v>0</v>
      </c>
      <c r="I3546">
        <v>24</v>
      </c>
      <c r="J3546" t="b">
        <v>1</v>
      </c>
      <c r="K3546" t="s">
        <v>1802</v>
      </c>
      <c r="L3546">
        <f>ROUND(C3546/B3546*100,0)</f>
        <v>100</v>
      </c>
      <c r="M3546">
        <f>IFERROR(ROUND(C3546/I3546,2),0)</f>
        <v>104.17</v>
      </c>
      <c r="N3546" t="s">
        <v>1841</v>
      </c>
      <c r="O3546" t="s">
        <v>1842</v>
      </c>
      <c r="P3546" s="10">
        <f t="shared" si="110"/>
        <v>42040.831678240742</v>
      </c>
      <c r="Q3546" s="10">
        <f t="shared" si="111"/>
        <v>42070.831678240742</v>
      </c>
    </row>
    <row r="3547" spans="1:17" x14ac:dyDescent="0.3">
      <c r="A3547" s="7">
        <v>3545</v>
      </c>
      <c r="B3547" s="3">
        <v>250</v>
      </c>
      <c r="C3547" s="5">
        <v>251</v>
      </c>
      <c r="D3547" t="s">
        <v>1752</v>
      </c>
      <c r="E3547" t="s">
        <v>1757</v>
      </c>
      <c r="F3547">
        <v>1428780159</v>
      </c>
      <c r="G3547">
        <v>1426188159</v>
      </c>
      <c r="H3547" t="b">
        <v>0</v>
      </c>
      <c r="I3547">
        <v>8</v>
      </c>
      <c r="J3547" t="b">
        <v>1</v>
      </c>
      <c r="K3547" t="s">
        <v>1802</v>
      </c>
      <c r="L3547">
        <f>ROUND(C3547/B3547*100,0)</f>
        <v>100</v>
      </c>
      <c r="M3547">
        <f>IFERROR(ROUND(C3547/I3547,2),0)</f>
        <v>31.38</v>
      </c>
      <c r="N3547" t="s">
        <v>1841</v>
      </c>
      <c r="O3547" t="s">
        <v>1842</v>
      </c>
      <c r="P3547" s="10">
        <f t="shared" si="110"/>
        <v>42075.807395833333</v>
      </c>
      <c r="Q3547" s="10">
        <f t="shared" si="111"/>
        <v>42105.807395833333</v>
      </c>
    </row>
    <row r="3548" spans="1:17" x14ac:dyDescent="0.3">
      <c r="A3548" s="7">
        <v>3546</v>
      </c>
      <c r="B3548" s="3">
        <v>1100</v>
      </c>
      <c r="C3548" s="5">
        <v>1125</v>
      </c>
      <c r="D3548" t="s">
        <v>1752</v>
      </c>
      <c r="E3548" t="s">
        <v>1757</v>
      </c>
      <c r="F3548">
        <v>1427860740</v>
      </c>
      <c r="G3548">
        <v>1426002684</v>
      </c>
      <c r="H3548" t="b">
        <v>0</v>
      </c>
      <c r="I3548">
        <v>19</v>
      </c>
      <c r="J3548" t="b">
        <v>1</v>
      </c>
      <c r="K3548" t="s">
        <v>1802</v>
      </c>
      <c r="L3548">
        <f>ROUND(C3548/B3548*100,0)</f>
        <v>102</v>
      </c>
      <c r="M3548">
        <f>IFERROR(ROUND(C3548/I3548,2),0)</f>
        <v>59.21</v>
      </c>
      <c r="N3548" t="s">
        <v>1841</v>
      </c>
      <c r="O3548" t="s">
        <v>1842</v>
      </c>
      <c r="P3548" s="10">
        <f t="shared" si="110"/>
        <v>42073.660694444443</v>
      </c>
      <c r="Q3548" s="10">
        <f t="shared" si="111"/>
        <v>42095.165972222225</v>
      </c>
    </row>
    <row r="3549" spans="1:17" x14ac:dyDescent="0.3">
      <c r="A3549" s="7">
        <v>3547</v>
      </c>
      <c r="B3549" s="3">
        <v>35000</v>
      </c>
      <c r="C3549" s="5">
        <v>40043.25</v>
      </c>
      <c r="D3549" t="s">
        <v>1752</v>
      </c>
      <c r="E3549" t="s">
        <v>1757</v>
      </c>
      <c r="F3549">
        <v>1463198340</v>
      </c>
      <c r="G3549">
        <v>1461117201</v>
      </c>
      <c r="H3549" t="b">
        <v>0</v>
      </c>
      <c r="I3549">
        <v>336</v>
      </c>
      <c r="J3549" t="b">
        <v>1</v>
      </c>
      <c r="K3549" t="s">
        <v>1802</v>
      </c>
      <c r="L3549">
        <f>ROUND(C3549/B3549*100,0)</f>
        <v>114</v>
      </c>
      <c r="M3549">
        <f>IFERROR(ROUND(C3549/I3549,2),0)</f>
        <v>119.18</v>
      </c>
      <c r="N3549" t="s">
        <v>1841</v>
      </c>
      <c r="O3549" t="s">
        <v>1842</v>
      </c>
      <c r="P3549" s="10">
        <f t="shared" si="110"/>
        <v>42480.078715277778</v>
      </c>
      <c r="Q3549" s="10">
        <f t="shared" si="111"/>
        <v>42504.165972222225</v>
      </c>
    </row>
    <row r="3550" spans="1:17" x14ac:dyDescent="0.3">
      <c r="A3550" s="7">
        <v>3548</v>
      </c>
      <c r="B3550" s="3">
        <v>2100</v>
      </c>
      <c r="C3550" s="5">
        <v>2140</v>
      </c>
      <c r="D3550" t="s">
        <v>1752</v>
      </c>
      <c r="E3550" t="s">
        <v>1757</v>
      </c>
      <c r="F3550">
        <v>1457139600</v>
      </c>
      <c r="G3550">
        <v>1455230214</v>
      </c>
      <c r="H3550" t="b">
        <v>0</v>
      </c>
      <c r="I3550">
        <v>13</v>
      </c>
      <c r="J3550" t="b">
        <v>1</v>
      </c>
      <c r="K3550" t="s">
        <v>1802</v>
      </c>
      <c r="L3550">
        <f>ROUND(C3550/B3550*100,0)</f>
        <v>102</v>
      </c>
      <c r="M3550">
        <f>IFERROR(ROUND(C3550/I3550,2),0)</f>
        <v>164.62</v>
      </c>
      <c r="N3550" t="s">
        <v>1841</v>
      </c>
      <c r="O3550" t="s">
        <v>1842</v>
      </c>
      <c r="P3550" s="10">
        <f t="shared" si="110"/>
        <v>42411.942291666666</v>
      </c>
      <c r="Q3550" s="10">
        <f t="shared" si="111"/>
        <v>42434.041666666672</v>
      </c>
    </row>
    <row r="3551" spans="1:17" x14ac:dyDescent="0.3">
      <c r="A3551" s="7">
        <v>3549</v>
      </c>
      <c r="B3551" s="3">
        <v>1000</v>
      </c>
      <c r="C3551" s="5">
        <v>1020</v>
      </c>
      <c r="D3551" t="s">
        <v>1752</v>
      </c>
      <c r="E3551" t="s">
        <v>1758</v>
      </c>
      <c r="F3551">
        <v>1441358873</v>
      </c>
      <c r="G3551">
        <v>1438939673</v>
      </c>
      <c r="H3551" t="b">
        <v>0</v>
      </c>
      <c r="I3551">
        <v>42</v>
      </c>
      <c r="J3551" t="b">
        <v>1</v>
      </c>
      <c r="K3551" t="s">
        <v>1802</v>
      </c>
      <c r="L3551">
        <f>ROUND(C3551/B3551*100,0)</f>
        <v>102</v>
      </c>
      <c r="M3551">
        <f>IFERROR(ROUND(C3551/I3551,2),0)</f>
        <v>24.29</v>
      </c>
      <c r="N3551" t="s">
        <v>1841</v>
      </c>
      <c r="O3551" t="s">
        <v>1842</v>
      </c>
      <c r="P3551" s="10">
        <f t="shared" si="110"/>
        <v>42223.394363425927</v>
      </c>
      <c r="Q3551" s="10">
        <f t="shared" si="111"/>
        <v>42251.394363425927</v>
      </c>
    </row>
    <row r="3552" spans="1:17" x14ac:dyDescent="0.3">
      <c r="A3552" s="7">
        <v>3550</v>
      </c>
      <c r="B3552" s="3">
        <v>2500</v>
      </c>
      <c r="C3552" s="5">
        <v>2620</v>
      </c>
      <c r="D3552" t="s">
        <v>1752</v>
      </c>
      <c r="E3552" t="s">
        <v>1758</v>
      </c>
      <c r="F3552">
        <v>1462224398</v>
      </c>
      <c r="G3552">
        <v>1459632398</v>
      </c>
      <c r="H3552" t="b">
        <v>0</v>
      </c>
      <c r="I3552">
        <v>64</v>
      </c>
      <c r="J3552" t="b">
        <v>1</v>
      </c>
      <c r="K3552" t="s">
        <v>1802</v>
      </c>
      <c r="L3552">
        <f>ROUND(C3552/B3552*100,0)</f>
        <v>105</v>
      </c>
      <c r="M3552">
        <f>IFERROR(ROUND(C3552/I3552,2),0)</f>
        <v>40.94</v>
      </c>
      <c r="N3552" t="s">
        <v>1841</v>
      </c>
      <c r="O3552" t="s">
        <v>1842</v>
      </c>
      <c r="P3552" s="10">
        <f t="shared" si="110"/>
        <v>42462.893495370372</v>
      </c>
      <c r="Q3552" s="10">
        <f t="shared" si="111"/>
        <v>42492.893495370372</v>
      </c>
    </row>
    <row r="3553" spans="1:17" x14ac:dyDescent="0.3">
      <c r="A3553" s="7">
        <v>3551</v>
      </c>
      <c r="B3553" s="3">
        <v>1500</v>
      </c>
      <c r="C3553" s="5">
        <v>1527.5</v>
      </c>
      <c r="D3553" t="s">
        <v>1752</v>
      </c>
      <c r="E3553" t="s">
        <v>1757</v>
      </c>
      <c r="F3553">
        <v>1400796420</v>
      </c>
      <c r="G3553">
        <v>1398342170</v>
      </c>
      <c r="H3553" t="b">
        <v>0</v>
      </c>
      <c r="I3553">
        <v>25</v>
      </c>
      <c r="J3553" t="b">
        <v>1</v>
      </c>
      <c r="K3553" t="s">
        <v>1802</v>
      </c>
      <c r="L3553">
        <f>ROUND(C3553/B3553*100,0)</f>
        <v>102</v>
      </c>
      <c r="M3553">
        <f>IFERROR(ROUND(C3553/I3553,2),0)</f>
        <v>61.1</v>
      </c>
      <c r="N3553" t="s">
        <v>1841</v>
      </c>
      <c r="O3553" t="s">
        <v>1842</v>
      </c>
      <c r="P3553" s="10">
        <f t="shared" si="110"/>
        <v>41753.515856481477</v>
      </c>
      <c r="Q3553" s="10">
        <f t="shared" si="111"/>
        <v>41781.921527777777</v>
      </c>
    </row>
    <row r="3554" spans="1:17" x14ac:dyDescent="0.3">
      <c r="A3554" s="7">
        <v>3552</v>
      </c>
      <c r="B3554" s="3">
        <v>773</v>
      </c>
      <c r="C3554" s="5">
        <v>773</v>
      </c>
      <c r="D3554" t="s">
        <v>1752</v>
      </c>
      <c r="E3554" t="s">
        <v>1758</v>
      </c>
      <c r="F3554">
        <v>1403964324</v>
      </c>
      <c r="G3554">
        <v>1401372324</v>
      </c>
      <c r="H3554" t="b">
        <v>0</v>
      </c>
      <c r="I3554">
        <v>20</v>
      </c>
      <c r="J3554" t="b">
        <v>1</v>
      </c>
      <c r="K3554" t="s">
        <v>1802</v>
      </c>
      <c r="L3554">
        <f>ROUND(C3554/B3554*100,0)</f>
        <v>100</v>
      </c>
      <c r="M3554">
        <f>IFERROR(ROUND(C3554/I3554,2),0)</f>
        <v>38.65</v>
      </c>
      <c r="N3554" t="s">
        <v>1841</v>
      </c>
      <c r="O3554" t="s">
        <v>1842</v>
      </c>
      <c r="P3554" s="10">
        <f t="shared" si="110"/>
        <v>41788.587083333332</v>
      </c>
      <c r="Q3554" s="10">
        <f t="shared" si="111"/>
        <v>41818.587083333332</v>
      </c>
    </row>
    <row r="3555" spans="1:17" x14ac:dyDescent="0.3">
      <c r="A3555" s="7">
        <v>3553</v>
      </c>
      <c r="B3555" s="3">
        <v>5500</v>
      </c>
      <c r="C3555" s="5">
        <v>5845</v>
      </c>
      <c r="D3555" t="s">
        <v>1752</v>
      </c>
      <c r="E3555" t="s">
        <v>1757</v>
      </c>
      <c r="F3555">
        <v>1439337600</v>
      </c>
      <c r="G3555">
        <v>1436575280</v>
      </c>
      <c r="H3555" t="b">
        <v>0</v>
      </c>
      <c r="I3555">
        <v>104</v>
      </c>
      <c r="J3555" t="b">
        <v>1</v>
      </c>
      <c r="K3555" t="s">
        <v>1802</v>
      </c>
      <c r="L3555">
        <f>ROUND(C3555/B3555*100,0)</f>
        <v>106</v>
      </c>
      <c r="M3555">
        <f>IFERROR(ROUND(C3555/I3555,2),0)</f>
        <v>56.2</v>
      </c>
      <c r="N3555" t="s">
        <v>1841</v>
      </c>
      <c r="O3555" t="s">
        <v>1842</v>
      </c>
      <c r="P3555" s="10">
        <f t="shared" si="110"/>
        <v>42196.028703703705</v>
      </c>
      <c r="Q3555" s="10">
        <f t="shared" si="111"/>
        <v>42228</v>
      </c>
    </row>
    <row r="3556" spans="1:17" x14ac:dyDescent="0.3">
      <c r="A3556" s="7">
        <v>3554</v>
      </c>
      <c r="B3556" s="3">
        <v>5000</v>
      </c>
      <c r="C3556" s="5">
        <v>5671.11</v>
      </c>
      <c r="D3556" t="s">
        <v>1752</v>
      </c>
      <c r="E3556" t="s">
        <v>1757</v>
      </c>
      <c r="F3556">
        <v>1423674000</v>
      </c>
      <c r="G3556">
        <v>1421025159</v>
      </c>
      <c r="H3556" t="b">
        <v>0</v>
      </c>
      <c r="I3556">
        <v>53</v>
      </c>
      <c r="J3556" t="b">
        <v>1</v>
      </c>
      <c r="K3556" t="s">
        <v>1802</v>
      </c>
      <c r="L3556">
        <f>ROUND(C3556/B3556*100,0)</f>
        <v>113</v>
      </c>
      <c r="M3556">
        <f>IFERROR(ROUND(C3556/I3556,2),0)</f>
        <v>107</v>
      </c>
      <c r="N3556" t="s">
        <v>1841</v>
      </c>
      <c r="O3556" t="s">
        <v>1842</v>
      </c>
      <c r="P3556" s="10">
        <f t="shared" si="110"/>
        <v>42016.050451388888</v>
      </c>
      <c r="Q3556" s="10">
        <f t="shared" si="111"/>
        <v>42046.708333333328</v>
      </c>
    </row>
    <row r="3557" spans="1:17" x14ac:dyDescent="0.3">
      <c r="A3557" s="7">
        <v>3555</v>
      </c>
      <c r="B3557" s="3">
        <v>2400</v>
      </c>
      <c r="C3557" s="5">
        <v>2400</v>
      </c>
      <c r="D3557" t="s">
        <v>1752</v>
      </c>
      <c r="E3557" t="s">
        <v>1770</v>
      </c>
      <c r="F3557">
        <v>1479382594</v>
      </c>
      <c r="G3557">
        <v>1476786994</v>
      </c>
      <c r="H3557" t="b">
        <v>0</v>
      </c>
      <c r="I3557">
        <v>14</v>
      </c>
      <c r="J3557" t="b">
        <v>1</v>
      </c>
      <c r="K3557" t="s">
        <v>1802</v>
      </c>
      <c r="L3557">
        <f>ROUND(C3557/B3557*100,0)</f>
        <v>100</v>
      </c>
      <c r="M3557">
        <f>IFERROR(ROUND(C3557/I3557,2),0)</f>
        <v>171.43</v>
      </c>
      <c r="N3557" t="s">
        <v>1841</v>
      </c>
      <c r="O3557" t="s">
        <v>1842</v>
      </c>
      <c r="P3557" s="10">
        <f t="shared" si="110"/>
        <v>42661.442060185189</v>
      </c>
      <c r="Q3557" s="10">
        <f t="shared" si="111"/>
        <v>42691.483726851846</v>
      </c>
    </row>
    <row r="3558" spans="1:17" x14ac:dyDescent="0.3">
      <c r="A3558" s="7">
        <v>3556</v>
      </c>
      <c r="B3558" s="3">
        <v>2200</v>
      </c>
      <c r="C3558" s="5">
        <v>2210</v>
      </c>
      <c r="D3558" t="s">
        <v>1752</v>
      </c>
      <c r="E3558" t="s">
        <v>1758</v>
      </c>
      <c r="F3558">
        <v>1408289724</v>
      </c>
      <c r="G3558">
        <v>1403105724</v>
      </c>
      <c r="H3558" t="b">
        <v>0</v>
      </c>
      <c r="I3558">
        <v>20</v>
      </c>
      <c r="J3558" t="b">
        <v>1</v>
      </c>
      <c r="K3558" t="s">
        <v>1802</v>
      </c>
      <c r="L3558">
        <f>ROUND(C3558/B3558*100,0)</f>
        <v>100</v>
      </c>
      <c r="M3558">
        <f>IFERROR(ROUND(C3558/I3558,2),0)</f>
        <v>110.5</v>
      </c>
      <c r="N3558" t="s">
        <v>1841</v>
      </c>
      <c r="O3558" t="s">
        <v>1842</v>
      </c>
      <c r="P3558" s="10">
        <f t="shared" si="110"/>
        <v>41808.649583333332</v>
      </c>
      <c r="Q3558" s="10">
        <f t="shared" si="111"/>
        <v>41868.649583333332</v>
      </c>
    </row>
    <row r="3559" spans="1:17" x14ac:dyDescent="0.3">
      <c r="A3559" s="7">
        <v>3557</v>
      </c>
      <c r="B3559" s="3">
        <v>100000</v>
      </c>
      <c r="C3559" s="5">
        <v>100036</v>
      </c>
      <c r="D3559" t="s">
        <v>1752</v>
      </c>
      <c r="E3559" t="s">
        <v>1757</v>
      </c>
      <c r="F3559">
        <v>1399271911</v>
      </c>
      <c r="G3559">
        <v>1396334311</v>
      </c>
      <c r="H3559" t="b">
        <v>0</v>
      </c>
      <c r="I3559">
        <v>558</v>
      </c>
      <c r="J3559" t="b">
        <v>1</v>
      </c>
      <c r="K3559" t="s">
        <v>1802</v>
      </c>
      <c r="L3559">
        <f>ROUND(C3559/B3559*100,0)</f>
        <v>100</v>
      </c>
      <c r="M3559">
        <f>IFERROR(ROUND(C3559/I3559,2),0)</f>
        <v>179.28</v>
      </c>
      <c r="N3559" t="s">
        <v>1841</v>
      </c>
      <c r="O3559" t="s">
        <v>1842</v>
      </c>
      <c r="P3559" s="10">
        <f t="shared" si="110"/>
        <v>41730.276747685188</v>
      </c>
      <c r="Q3559" s="10">
        <f t="shared" si="111"/>
        <v>41764.276747685188</v>
      </c>
    </row>
    <row r="3560" spans="1:17" x14ac:dyDescent="0.3">
      <c r="A3560" s="7">
        <v>3558</v>
      </c>
      <c r="B3560" s="3">
        <v>350</v>
      </c>
      <c r="C3560" s="5">
        <v>504</v>
      </c>
      <c r="D3560" t="s">
        <v>1752</v>
      </c>
      <c r="E3560" t="s">
        <v>1758</v>
      </c>
      <c r="F3560">
        <v>1435352400</v>
      </c>
      <c r="G3560">
        <v>1431718575</v>
      </c>
      <c r="H3560" t="b">
        <v>0</v>
      </c>
      <c r="I3560">
        <v>22</v>
      </c>
      <c r="J3560" t="b">
        <v>1</v>
      </c>
      <c r="K3560" t="s">
        <v>1802</v>
      </c>
      <c r="L3560">
        <f>ROUND(C3560/B3560*100,0)</f>
        <v>144</v>
      </c>
      <c r="M3560">
        <f>IFERROR(ROUND(C3560/I3560,2),0)</f>
        <v>22.91</v>
      </c>
      <c r="N3560" t="s">
        <v>1841</v>
      </c>
      <c r="O3560" t="s">
        <v>1842</v>
      </c>
      <c r="P3560" s="10">
        <f t="shared" si="110"/>
        <v>42139.816840277781</v>
      </c>
      <c r="Q3560" s="10">
        <f t="shared" si="111"/>
        <v>42181.875</v>
      </c>
    </row>
    <row r="3561" spans="1:17" x14ac:dyDescent="0.3">
      <c r="A3561" s="7">
        <v>3559</v>
      </c>
      <c r="B3561" s="3">
        <v>1000</v>
      </c>
      <c r="C3561" s="5">
        <v>1035</v>
      </c>
      <c r="D3561" t="s">
        <v>1752</v>
      </c>
      <c r="E3561" t="s">
        <v>1759</v>
      </c>
      <c r="F3561">
        <v>1438333080</v>
      </c>
      <c r="G3561">
        <v>1436408308</v>
      </c>
      <c r="H3561" t="b">
        <v>0</v>
      </c>
      <c r="I3561">
        <v>24</v>
      </c>
      <c r="J3561" t="b">
        <v>1</v>
      </c>
      <c r="K3561" t="s">
        <v>1802</v>
      </c>
      <c r="L3561">
        <f>ROUND(C3561/B3561*100,0)</f>
        <v>104</v>
      </c>
      <c r="M3561">
        <f>IFERROR(ROUND(C3561/I3561,2),0)</f>
        <v>43.13</v>
      </c>
      <c r="N3561" t="s">
        <v>1841</v>
      </c>
      <c r="O3561" t="s">
        <v>1842</v>
      </c>
      <c r="P3561" s="10">
        <f t="shared" si="110"/>
        <v>42194.096157407403</v>
      </c>
      <c r="Q3561" s="10">
        <f t="shared" si="111"/>
        <v>42216.373611111107</v>
      </c>
    </row>
    <row r="3562" spans="1:17" x14ac:dyDescent="0.3">
      <c r="A3562" s="7">
        <v>3560</v>
      </c>
      <c r="B3562" s="3">
        <v>3200</v>
      </c>
      <c r="C3562" s="5">
        <v>3470</v>
      </c>
      <c r="D3562" t="s">
        <v>1752</v>
      </c>
      <c r="E3562" t="s">
        <v>1762</v>
      </c>
      <c r="F3562">
        <v>1432694700</v>
      </c>
      <c r="G3562">
        <v>1429651266</v>
      </c>
      <c r="H3562" t="b">
        <v>0</v>
      </c>
      <c r="I3562">
        <v>74</v>
      </c>
      <c r="J3562" t="b">
        <v>1</v>
      </c>
      <c r="K3562" t="s">
        <v>1802</v>
      </c>
      <c r="L3562">
        <f>ROUND(C3562/B3562*100,0)</f>
        <v>108</v>
      </c>
      <c r="M3562">
        <f>IFERROR(ROUND(C3562/I3562,2),0)</f>
        <v>46.89</v>
      </c>
      <c r="N3562" t="s">
        <v>1841</v>
      </c>
      <c r="O3562" t="s">
        <v>1842</v>
      </c>
      <c r="P3562" s="10">
        <f t="shared" si="110"/>
        <v>42115.889652777783</v>
      </c>
      <c r="Q3562" s="10">
        <f t="shared" si="111"/>
        <v>42151.114583333328</v>
      </c>
    </row>
    <row r="3563" spans="1:17" x14ac:dyDescent="0.3">
      <c r="A3563" s="7">
        <v>3561</v>
      </c>
      <c r="B3563" s="3">
        <v>2500</v>
      </c>
      <c r="C3563" s="5">
        <v>2560</v>
      </c>
      <c r="D3563" t="s">
        <v>1752</v>
      </c>
      <c r="E3563" t="s">
        <v>1757</v>
      </c>
      <c r="F3563">
        <v>1438799760</v>
      </c>
      <c r="G3563">
        <v>1437236378</v>
      </c>
      <c r="H3563" t="b">
        <v>0</v>
      </c>
      <c r="I3563">
        <v>54</v>
      </c>
      <c r="J3563" t="b">
        <v>1</v>
      </c>
      <c r="K3563" t="s">
        <v>1802</v>
      </c>
      <c r="L3563">
        <f>ROUND(C3563/B3563*100,0)</f>
        <v>102</v>
      </c>
      <c r="M3563">
        <f>IFERROR(ROUND(C3563/I3563,2),0)</f>
        <v>47.41</v>
      </c>
      <c r="N3563" t="s">
        <v>1841</v>
      </c>
      <c r="O3563" t="s">
        <v>1842</v>
      </c>
      <c r="P3563" s="10">
        <f t="shared" si="110"/>
        <v>42203.680300925931</v>
      </c>
      <c r="Q3563" s="10">
        <f t="shared" si="111"/>
        <v>42221.774999999994</v>
      </c>
    </row>
    <row r="3564" spans="1:17" x14ac:dyDescent="0.3">
      <c r="A3564" s="7">
        <v>3562</v>
      </c>
      <c r="B3564" s="3">
        <v>315</v>
      </c>
      <c r="C3564" s="5">
        <v>469</v>
      </c>
      <c r="D3564" t="s">
        <v>1752</v>
      </c>
      <c r="E3564" t="s">
        <v>1758</v>
      </c>
      <c r="F3564">
        <v>1457906400</v>
      </c>
      <c r="G3564">
        <v>1457115427</v>
      </c>
      <c r="H3564" t="b">
        <v>0</v>
      </c>
      <c r="I3564">
        <v>31</v>
      </c>
      <c r="J3564" t="b">
        <v>1</v>
      </c>
      <c r="K3564" t="s">
        <v>1802</v>
      </c>
      <c r="L3564">
        <f>ROUND(C3564/B3564*100,0)</f>
        <v>149</v>
      </c>
      <c r="M3564">
        <f>IFERROR(ROUND(C3564/I3564,2),0)</f>
        <v>15.13</v>
      </c>
      <c r="N3564" t="s">
        <v>1841</v>
      </c>
      <c r="O3564" t="s">
        <v>1842</v>
      </c>
      <c r="P3564" s="10">
        <f t="shared" si="110"/>
        <v>42433.761886574073</v>
      </c>
      <c r="Q3564" s="10">
        <f t="shared" si="111"/>
        <v>42442.916666666672</v>
      </c>
    </row>
    <row r="3565" spans="1:17" x14ac:dyDescent="0.3">
      <c r="A3565" s="7">
        <v>3563</v>
      </c>
      <c r="B3565" s="3">
        <v>500</v>
      </c>
      <c r="C3565" s="5">
        <v>527.45000000000005</v>
      </c>
      <c r="D3565" t="s">
        <v>1752</v>
      </c>
      <c r="E3565" t="s">
        <v>1758</v>
      </c>
      <c r="F3565">
        <v>1470078000</v>
      </c>
      <c r="G3565">
        <v>1467648456</v>
      </c>
      <c r="H3565" t="b">
        <v>0</v>
      </c>
      <c r="I3565">
        <v>25</v>
      </c>
      <c r="J3565" t="b">
        <v>1</v>
      </c>
      <c r="K3565" t="s">
        <v>1802</v>
      </c>
      <c r="L3565">
        <f>ROUND(C3565/B3565*100,0)</f>
        <v>105</v>
      </c>
      <c r="M3565">
        <f>IFERROR(ROUND(C3565/I3565,2),0)</f>
        <v>21.1</v>
      </c>
      <c r="N3565" t="s">
        <v>1841</v>
      </c>
      <c r="O3565" t="s">
        <v>1842</v>
      </c>
      <c r="P3565" s="10">
        <f t="shared" si="110"/>
        <v>42555.671944444446</v>
      </c>
      <c r="Q3565" s="10">
        <f t="shared" si="111"/>
        <v>42583.791666666672</v>
      </c>
    </row>
    <row r="3566" spans="1:17" x14ac:dyDescent="0.3">
      <c r="A3566" s="7">
        <v>3564</v>
      </c>
      <c r="B3566" s="3">
        <v>1000</v>
      </c>
      <c r="C3566" s="5">
        <v>1005</v>
      </c>
      <c r="D3566" t="s">
        <v>1752</v>
      </c>
      <c r="E3566" t="s">
        <v>1758</v>
      </c>
      <c r="F3566">
        <v>1444060800</v>
      </c>
      <c r="G3566">
        <v>1440082649</v>
      </c>
      <c r="H3566" t="b">
        <v>0</v>
      </c>
      <c r="I3566">
        <v>17</v>
      </c>
      <c r="J3566" t="b">
        <v>1</v>
      </c>
      <c r="K3566" t="s">
        <v>1802</v>
      </c>
      <c r="L3566">
        <f>ROUND(C3566/B3566*100,0)</f>
        <v>101</v>
      </c>
      <c r="M3566">
        <f>IFERROR(ROUND(C3566/I3566,2),0)</f>
        <v>59.12</v>
      </c>
      <c r="N3566" t="s">
        <v>1841</v>
      </c>
      <c r="O3566" t="s">
        <v>1842</v>
      </c>
      <c r="P3566" s="10">
        <f t="shared" si="110"/>
        <v>42236.623252314821</v>
      </c>
      <c r="Q3566" s="10">
        <f t="shared" si="111"/>
        <v>42282.666666666672</v>
      </c>
    </row>
    <row r="3567" spans="1:17" x14ac:dyDescent="0.3">
      <c r="A3567" s="7">
        <v>3565</v>
      </c>
      <c r="B3567" s="3">
        <v>900</v>
      </c>
      <c r="C3567" s="5">
        <v>1175</v>
      </c>
      <c r="D3567" t="s">
        <v>1752</v>
      </c>
      <c r="E3567" t="s">
        <v>1757</v>
      </c>
      <c r="F3567">
        <v>1420048208</v>
      </c>
      <c r="G3567">
        <v>1417456208</v>
      </c>
      <c r="H3567" t="b">
        <v>0</v>
      </c>
      <c r="I3567">
        <v>12</v>
      </c>
      <c r="J3567" t="b">
        <v>1</v>
      </c>
      <c r="K3567" t="s">
        <v>1802</v>
      </c>
      <c r="L3567">
        <f>ROUND(C3567/B3567*100,0)</f>
        <v>131</v>
      </c>
      <c r="M3567">
        <f>IFERROR(ROUND(C3567/I3567,2),0)</f>
        <v>97.92</v>
      </c>
      <c r="N3567" t="s">
        <v>1841</v>
      </c>
      <c r="O3567" t="s">
        <v>1842</v>
      </c>
      <c r="P3567" s="10">
        <f t="shared" si="110"/>
        <v>41974.743148148147</v>
      </c>
      <c r="Q3567" s="10">
        <f t="shared" si="111"/>
        <v>42004.743148148147</v>
      </c>
    </row>
    <row r="3568" spans="1:17" x14ac:dyDescent="0.3">
      <c r="A3568" s="7">
        <v>3566</v>
      </c>
      <c r="B3568" s="3">
        <v>2000</v>
      </c>
      <c r="C3568" s="5">
        <v>2095</v>
      </c>
      <c r="D3568" t="s">
        <v>1752</v>
      </c>
      <c r="E3568" t="s">
        <v>1758</v>
      </c>
      <c r="F3568">
        <v>1422015083</v>
      </c>
      <c r="G3568">
        <v>1419423083</v>
      </c>
      <c r="H3568" t="b">
        <v>0</v>
      </c>
      <c r="I3568">
        <v>38</v>
      </c>
      <c r="J3568" t="b">
        <v>1</v>
      </c>
      <c r="K3568" t="s">
        <v>1802</v>
      </c>
      <c r="L3568">
        <f>ROUND(C3568/B3568*100,0)</f>
        <v>105</v>
      </c>
      <c r="M3568">
        <f>IFERROR(ROUND(C3568/I3568,2),0)</f>
        <v>55.13</v>
      </c>
      <c r="N3568" t="s">
        <v>1841</v>
      </c>
      <c r="O3568" t="s">
        <v>1842</v>
      </c>
      <c r="P3568" s="10">
        <f t="shared" si="110"/>
        <v>41997.507905092592</v>
      </c>
      <c r="Q3568" s="10">
        <f t="shared" si="111"/>
        <v>42027.507905092592</v>
      </c>
    </row>
    <row r="3569" spans="1:17" x14ac:dyDescent="0.3">
      <c r="A3569" s="7">
        <v>3567</v>
      </c>
      <c r="B3569" s="3">
        <v>1000</v>
      </c>
      <c r="C3569" s="5">
        <v>1088</v>
      </c>
      <c r="D3569" t="s">
        <v>1752</v>
      </c>
      <c r="E3569" t="s">
        <v>1758</v>
      </c>
      <c r="F3569">
        <v>1433964444</v>
      </c>
      <c r="G3569">
        <v>1431372444</v>
      </c>
      <c r="H3569" t="b">
        <v>0</v>
      </c>
      <c r="I3569">
        <v>41</v>
      </c>
      <c r="J3569" t="b">
        <v>1</v>
      </c>
      <c r="K3569" t="s">
        <v>1802</v>
      </c>
      <c r="L3569">
        <f>ROUND(C3569/B3569*100,0)</f>
        <v>109</v>
      </c>
      <c r="M3569">
        <f>IFERROR(ROUND(C3569/I3569,2),0)</f>
        <v>26.54</v>
      </c>
      <c r="N3569" t="s">
        <v>1841</v>
      </c>
      <c r="O3569" t="s">
        <v>1842</v>
      </c>
      <c r="P3569" s="10">
        <f t="shared" si="110"/>
        <v>42135.810694444444</v>
      </c>
      <c r="Q3569" s="10">
        <f t="shared" si="111"/>
        <v>42165.810694444444</v>
      </c>
    </row>
    <row r="3570" spans="1:17" x14ac:dyDescent="0.3">
      <c r="A3570" s="7">
        <v>3568</v>
      </c>
      <c r="B3570" s="3">
        <v>1000</v>
      </c>
      <c r="C3570" s="5">
        <v>1110</v>
      </c>
      <c r="D3570" t="s">
        <v>1752</v>
      </c>
      <c r="E3570" t="s">
        <v>1757</v>
      </c>
      <c r="F3570">
        <v>1410975994</v>
      </c>
      <c r="G3570">
        <v>1408383994</v>
      </c>
      <c r="H3570" t="b">
        <v>0</v>
      </c>
      <c r="I3570">
        <v>19</v>
      </c>
      <c r="J3570" t="b">
        <v>1</v>
      </c>
      <c r="K3570" t="s">
        <v>1802</v>
      </c>
      <c r="L3570">
        <f>ROUND(C3570/B3570*100,0)</f>
        <v>111</v>
      </c>
      <c r="M3570">
        <f>IFERROR(ROUND(C3570/I3570,2),0)</f>
        <v>58.42</v>
      </c>
      <c r="N3570" t="s">
        <v>1841</v>
      </c>
      <c r="O3570" t="s">
        <v>1842</v>
      </c>
      <c r="P3570" s="10">
        <f t="shared" si="110"/>
        <v>41869.740671296298</v>
      </c>
      <c r="Q3570" s="10">
        <f t="shared" si="111"/>
        <v>41899.740671296298</v>
      </c>
    </row>
    <row r="3571" spans="1:17" x14ac:dyDescent="0.3">
      <c r="A3571" s="7">
        <v>3569</v>
      </c>
      <c r="B3571" s="3">
        <v>5000</v>
      </c>
      <c r="C3571" s="5">
        <v>5024</v>
      </c>
      <c r="D3571" t="s">
        <v>1752</v>
      </c>
      <c r="E3571" t="s">
        <v>1757</v>
      </c>
      <c r="F3571">
        <v>1420734696</v>
      </c>
      <c r="G3571">
        <v>1418142696</v>
      </c>
      <c r="H3571" t="b">
        <v>0</v>
      </c>
      <c r="I3571">
        <v>41</v>
      </c>
      <c r="J3571" t="b">
        <v>1</v>
      </c>
      <c r="K3571" t="s">
        <v>1802</v>
      </c>
      <c r="L3571">
        <f>ROUND(C3571/B3571*100,0)</f>
        <v>100</v>
      </c>
      <c r="M3571">
        <f>IFERROR(ROUND(C3571/I3571,2),0)</f>
        <v>122.54</v>
      </c>
      <c r="N3571" t="s">
        <v>1841</v>
      </c>
      <c r="O3571" t="s">
        <v>1842</v>
      </c>
      <c r="P3571" s="10">
        <f t="shared" si="110"/>
        <v>41982.688611111109</v>
      </c>
      <c r="Q3571" s="10">
        <f t="shared" si="111"/>
        <v>42012.688611111109</v>
      </c>
    </row>
    <row r="3572" spans="1:17" x14ac:dyDescent="0.3">
      <c r="A3572" s="7">
        <v>3570</v>
      </c>
      <c r="B3572" s="3">
        <v>2000</v>
      </c>
      <c r="C3572" s="5">
        <v>2287</v>
      </c>
      <c r="D3572" t="s">
        <v>1752</v>
      </c>
      <c r="E3572" t="s">
        <v>1757</v>
      </c>
      <c r="F3572">
        <v>1420009200</v>
      </c>
      <c r="G3572">
        <v>1417593483</v>
      </c>
      <c r="H3572" t="b">
        <v>0</v>
      </c>
      <c r="I3572">
        <v>26</v>
      </c>
      <c r="J3572" t="b">
        <v>1</v>
      </c>
      <c r="K3572" t="s">
        <v>1802</v>
      </c>
      <c r="L3572">
        <f>ROUND(C3572/B3572*100,0)</f>
        <v>114</v>
      </c>
      <c r="M3572">
        <f>IFERROR(ROUND(C3572/I3572,2),0)</f>
        <v>87.96</v>
      </c>
      <c r="N3572" t="s">
        <v>1841</v>
      </c>
      <c r="O3572" t="s">
        <v>1842</v>
      </c>
      <c r="P3572" s="10">
        <f t="shared" si="110"/>
        <v>41976.331979166673</v>
      </c>
      <c r="Q3572" s="10">
        <f t="shared" si="111"/>
        <v>42004.291666666672</v>
      </c>
    </row>
    <row r="3573" spans="1:17" x14ac:dyDescent="0.3">
      <c r="A3573" s="7">
        <v>3571</v>
      </c>
      <c r="B3573" s="3">
        <v>1500</v>
      </c>
      <c r="C3573" s="5">
        <v>1831</v>
      </c>
      <c r="D3573" t="s">
        <v>1752</v>
      </c>
      <c r="E3573" t="s">
        <v>1758</v>
      </c>
      <c r="F3573">
        <v>1414701413</v>
      </c>
      <c r="G3573">
        <v>1412109413</v>
      </c>
      <c r="H3573" t="b">
        <v>0</v>
      </c>
      <c r="I3573">
        <v>25</v>
      </c>
      <c r="J3573" t="b">
        <v>1</v>
      </c>
      <c r="K3573" t="s">
        <v>1802</v>
      </c>
      <c r="L3573">
        <f>ROUND(C3573/B3573*100,0)</f>
        <v>122</v>
      </c>
      <c r="M3573">
        <f>IFERROR(ROUND(C3573/I3573,2),0)</f>
        <v>73.239999999999995</v>
      </c>
      <c r="N3573" t="s">
        <v>1841</v>
      </c>
      <c r="O3573" t="s">
        <v>1842</v>
      </c>
      <c r="P3573" s="10">
        <f t="shared" si="110"/>
        <v>41912.858946759261</v>
      </c>
      <c r="Q3573" s="10">
        <f t="shared" si="111"/>
        <v>41942.858946759261</v>
      </c>
    </row>
    <row r="3574" spans="1:17" x14ac:dyDescent="0.3">
      <c r="A3574" s="7">
        <v>3572</v>
      </c>
      <c r="B3574" s="3">
        <v>500</v>
      </c>
      <c r="C3574" s="5">
        <v>500</v>
      </c>
      <c r="D3574" t="s">
        <v>1752</v>
      </c>
      <c r="E3574" t="s">
        <v>1758</v>
      </c>
      <c r="F3574">
        <v>1434894082</v>
      </c>
      <c r="G3574">
        <v>1432302082</v>
      </c>
      <c r="H3574" t="b">
        <v>0</v>
      </c>
      <c r="I3574">
        <v>9</v>
      </c>
      <c r="J3574" t="b">
        <v>1</v>
      </c>
      <c r="K3574" t="s">
        <v>1802</v>
      </c>
      <c r="L3574">
        <f>ROUND(C3574/B3574*100,0)</f>
        <v>100</v>
      </c>
      <c r="M3574">
        <f>IFERROR(ROUND(C3574/I3574,2),0)</f>
        <v>55.56</v>
      </c>
      <c r="N3574" t="s">
        <v>1841</v>
      </c>
      <c r="O3574" t="s">
        <v>1842</v>
      </c>
      <c r="P3574" s="10">
        <f t="shared" si="110"/>
        <v>42146.570393518516</v>
      </c>
      <c r="Q3574" s="10">
        <f t="shared" si="111"/>
        <v>42176.570393518516</v>
      </c>
    </row>
    <row r="3575" spans="1:17" x14ac:dyDescent="0.3">
      <c r="A3575" s="7">
        <v>3573</v>
      </c>
      <c r="B3575" s="3">
        <v>3000</v>
      </c>
      <c r="C3575" s="5">
        <v>3084</v>
      </c>
      <c r="D3575" t="s">
        <v>1752</v>
      </c>
      <c r="E3575" t="s">
        <v>1758</v>
      </c>
      <c r="F3575">
        <v>1415440846</v>
      </c>
      <c r="G3575">
        <v>1412845246</v>
      </c>
      <c r="H3575" t="b">
        <v>0</v>
      </c>
      <c r="I3575">
        <v>78</v>
      </c>
      <c r="J3575" t="b">
        <v>1</v>
      </c>
      <c r="K3575" t="s">
        <v>1802</v>
      </c>
      <c r="L3575">
        <f>ROUND(C3575/B3575*100,0)</f>
        <v>103</v>
      </c>
      <c r="M3575">
        <f>IFERROR(ROUND(C3575/I3575,2),0)</f>
        <v>39.54</v>
      </c>
      <c r="N3575" t="s">
        <v>1841</v>
      </c>
      <c r="O3575" t="s">
        <v>1842</v>
      </c>
      <c r="P3575" s="10">
        <f t="shared" si="110"/>
        <v>41921.375532407408</v>
      </c>
      <c r="Q3575" s="10">
        <f t="shared" si="111"/>
        <v>41951.417199074072</v>
      </c>
    </row>
    <row r="3576" spans="1:17" x14ac:dyDescent="0.3">
      <c r="A3576" s="7">
        <v>3574</v>
      </c>
      <c r="B3576" s="3">
        <v>5800</v>
      </c>
      <c r="C3576" s="5">
        <v>6155</v>
      </c>
      <c r="D3576" t="s">
        <v>1752</v>
      </c>
      <c r="E3576" t="s">
        <v>1757</v>
      </c>
      <c r="F3576">
        <v>1415921848</v>
      </c>
      <c r="G3576">
        <v>1413326248</v>
      </c>
      <c r="H3576" t="b">
        <v>0</v>
      </c>
      <c r="I3576">
        <v>45</v>
      </c>
      <c r="J3576" t="b">
        <v>1</v>
      </c>
      <c r="K3576" t="s">
        <v>1802</v>
      </c>
      <c r="L3576">
        <f>ROUND(C3576/B3576*100,0)</f>
        <v>106</v>
      </c>
      <c r="M3576">
        <f>IFERROR(ROUND(C3576/I3576,2),0)</f>
        <v>136.78</v>
      </c>
      <c r="N3576" t="s">
        <v>1841</v>
      </c>
      <c r="O3576" t="s">
        <v>1842</v>
      </c>
      <c r="P3576" s="10">
        <f t="shared" si="110"/>
        <v>41926.942685185182</v>
      </c>
      <c r="Q3576" s="10">
        <f t="shared" si="111"/>
        <v>41956.984351851846</v>
      </c>
    </row>
    <row r="3577" spans="1:17" x14ac:dyDescent="0.3">
      <c r="A3577" s="7">
        <v>3575</v>
      </c>
      <c r="B3577" s="3">
        <v>10000</v>
      </c>
      <c r="C3577" s="5">
        <v>10133</v>
      </c>
      <c r="D3577" t="s">
        <v>1752</v>
      </c>
      <c r="E3577" t="s">
        <v>1757</v>
      </c>
      <c r="F3577">
        <v>1470887940</v>
      </c>
      <c r="G3577">
        <v>1468176527</v>
      </c>
      <c r="H3577" t="b">
        <v>0</v>
      </c>
      <c r="I3577">
        <v>102</v>
      </c>
      <c r="J3577" t="b">
        <v>1</v>
      </c>
      <c r="K3577" t="s">
        <v>1802</v>
      </c>
      <c r="L3577">
        <f>ROUND(C3577/B3577*100,0)</f>
        <v>101</v>
      </c>
      <c r="M3577">
        <f>IFERROR(ROUND(C3577/I3577,2),0)</f>
        <v>99.34</v>
      </c>
      <c r="N3577" t="s">
        <v>1841</v>
      </c>
      <c r="O3577" t="s">
        <v>1842</v>
      </c>
      <c r="P3577" s="10">
        <f t="shared" si="110"/>
        <v>42561.783877314811</v>
      </c>
      <c r="Q3577" s="10">
        <f t="shared" si="111"/>
        <v>42593.165972222225</v>
      </c>
    </row>
    <row r="3578" spans="1:17" x14ac:dyDescent="0.3">
      <c r="A3578" s="7">
        <v>3576</v>
      </c>
      <c r="B3578" s="3">
        <v>100</v>
      </c>
      <c r="C3578" s="5">
        <v>100</v>
      </c>
      <c r="D3578" t="s">
        <v>1752</v>
      </c>
      <c r="E3578" t="s">
        <v>1757</v>
      </c>
      <c r="F3578">
        <v>1480947054</v>
      </c>
      <c r="G3578">
        <v>1475759454</v>
      </c>
      <c r="H3578" t="b">
        <v>0</v>
      </c>
      <c r="I3578">
        <v>5</v>
      </c>
      <c r="J3578" t="b">
        <v>1</v>
      </c>
      <c r="K3578" t="s">
        <v>1802</v>
      </c>
      <c r="L3578">
        <f>ROUND(C3578/B3578*100,0)</f>
        <v>100</v>
      </c>
      <c r="M3578">
        <f>IFERROR(ROUND(C3578/I3578,2),0)</f>
        <v>20</v>
      </c>
      <c r="N3578" t="s">
        <v>1841</v>
      </c>
      <c r="O3578" t="s">
        <v>1842</v>
      </c>
      <c r="P3578" s="10">
        <f t="shared" si="110"/>
        <v>42649.54923611111</v>
      </c>
      <c r="Q3578" s="10">
        <f t="shared" si="111"/>
        <v>42709.590902777782</v>
      </c>
    </row>
    <row r="3579" spans="1:17" x14ac:dyDescent="0.3">
      <c r="A3579" s="7">
        <v>3577</v>
      </c>
      <c r="B3579" s="3">
        <v>600</v>
      </c>
      <c r="C3579" s="5">
        <v>780</v>
      </c>
      <c r="D3579" t="s">
        <v>1752</v>
      </c>
      <c r="E3579" t="s">
        <v>1757</v>
      </c>
      <c r="F3579">
        <v>1430029680</v>
      </c>
      <c r="G3579">
        <v>1427741583</v>
      </c>
      <c r="H3579" t="b">
        <v>0</v>
      </c>
      <c r="I3579">
        <v>27</v>
      </c>
      <c r="J3579" t="b">
        <v>1</v>
      </c>
      <c r="K3579" t="s">
        <v>1802</v>
      </c>
      <c r="L3579">
        <f>ROUND(C3579/B3579*100,0)</f>
        <v>130</v>
      </c>
      <c r="M3579">
        <f>IFERROR(ROUND(C3579/I3579,2),0)</f>
        <v>28.89</v>
      </c>
      <c r="N3579" t="s">
        <v>1841</v>
      </c>
      <c r="O3579" t="s">
        <v>1842</v>
      </c>
      <c r="P3579" s="10">
        <f t="shared" si="110"/>
        <v>42093.786840277782</v>
      </c>
      <c r="Q3579" s="10">
        <f t="shared" si="111"/>
        <v>42120.26944444445</v>
      </c>
    </row>
    <row r="3580" spans="1:17" x14ac:dyDescent="0.3">
      <c r="A3580" s="7">
        <v>3578</v>
      </c>
      <c r="B3580" s="3">
        <v>1500</v>
      </c>
      <c r="C3580" s="5">
        <v>1500.2</v>
      </c>
      <c r="D3580" t="s">
        <v>1752</v>
      </c>
      <c r="E3580" t="s">
        <v>1758</v>
      </c>
      <c r="F3580">
        <v>1462037777</v>
      </c>
      <c r="G3580">
        <v>1459445777</v>
      </c>
      <c r="H3580" t="b">
        <v>0</v>
      </c>
      <c r="I3580">
        <v>37</v>
      </c>
      <c r="J3580" t="b">
        <v>1</v>
      </c>
      <c r="K3580" t="s">
        <v>1802</v>
      </c>
      <c r="L3580">
        <f>ROUND(C3580/B3580*100,0)</f>
        <v>100</v>
      </c>
      <c r="M3580">
        <f>IFERROR(ROUND(C3580/I3580,2),0)</f>
        <v>40.549999999999997</v>
      </c>
      <c r="N3580" t="s">
        <v>1841</v>
      </c>
      <c r="O3580" t="s">
        <v>1842</v>
      </c>
      <c r="P3580" s="10">
        <f t="shared" si="110"/>
        <v>42460.733530092592</v>
      </c>
      <c r="Q3580" s="10">
        <f t="shared" si="111"/>
        <v>42490.733530092592</v>
      </c>
    </row>
    <row r="3581" spans="1:17" x14ac:dyDescent="0.3">
      <c r="A3581" s="7">
        <v>3579</v>
      </c>
      <c r="B3581" s="3">
        <v>500</v>
      </c>
      <c r="C3581" s="5">
        <v>500</v>
      </c>
      <c r="D3581" t="s">
        <v>1752</v>
      </c>
      <c r="E3581" t="s">
        <v>1758</v>
      </c>
      <c r="F3581">
        <v>1459444656</v>
      </c>
      <c r="G3581">
        <v>1456856256</v>
      </c>
      <c r="H3581" t="b">
        <v>0</v>
      </c>
      <c r="I3581">
        <v>14</v>
      </c>
      <c r="J3581" t="b">
        <v>1</v>
      </c>
      <c r="K3581" t="s">
        <v>1802</v>
      </c>
      <c r="L3581">
        <f>ROUND(C3581/B3581*100,0)</f>
        <v>100</v>
      </c>
      <c r="M3581">
        <f>IFERROR(ROUND(C3581/I3581,2),0)</f>
        <v>35.71</v>
      </c>
      <c r="N3581" t="s">
        <v>1841</v>
      </c>
      <c r="O3581" t="s">
        <v>1842</v>
      </c>
      <c r="P3581" s="10">
        <f t="shared" si="110"/>
        <v>42430.762222222227</v>
      </c>
      <c r="Q3581" s="10">
        <f t="shared" si="111"/>
        <v>42460.720555555556</v>
      </c>
    </row>
    <row r="3582" spans="1:17" x14ac:dyDescent="0.3">
      <c r="A3582" s="7">
        <v>3580</v>
      </c>
      <c r="B3582" s="3">
        <v>900</v>
      </c>
      <c r="C3582" s="5">
        <v>1025</v>
      </c>
      <c r="D3582" t="s">
        <v>1752</v>
      </c>
      <c r="E3582" t="s">
        <v>1757</v>
      </c>
      <c r="F3582">
        <v>1425185940</v>
      </c>
      <c r="G3582">
        <v>1421900022</v>
      </c>
      <c r="H3582" t="b">
        <v>0</v>
      </c>
      <c r="I3582">
        <v>27</v>
      </c>
      <c r="J3582" t="b">
        <v>1</v>
      </c>
      <c r="K3582" t="s">
        <v>1802</v>
      </c>
      <c r="L3582">
        <f>ROUND(C3582/B3582*100,0)</f>
        <v>114</v>
      </c>
      <c r="M3582">
        <f>IFERROR(ROUND(C3582/I3582,2),0)</f>
        <v>37.96</v>
      </c>
      <c r="N3582" t="s">
        <v>1841</v>
      </c>
      <c r="O3582" t="s">
        <v>1842</v>
      </c>
      <c r="P3582" s="10">
        <f t="shared" si="110"/>
        <v>42026.176180555558</v>
      </c>
      <c r="Q3582" s="10">
        <f t="shared" si="111"/>
        <v>42064.207638888889</v>
      </c>
    </row>
    <row r="3583" spans="1:17" x14ac:dyDescent="0.3">
      <c r="A3583" s="7">
        <v>3581</v>
      </c>
      <c r="B3583" s="3">
        <v>1500</v>
      </c>
      <c r="C3583" s="5">
        <v>1500</v>
      </c>
      <c r="D3583" t="s">
        <v>1752</v>
      </c>
      <c r="E3583" t="s">
        <v>1758</v>
      </c>
      <c r="F3583">
        <v>1406719110</v>
      </c>
      <c r="G3583">
        <v>1405509510</v>
      </c>
      <c r="H3583" t="b">
        <v>0</v>
      </c>
      <c r="I3583">
        <v>45</v>
      </c>
      <c r="J3583" t="b">
        <v>1</v>
      </c>
      <c r="K3583" t="s">
        <v>1802</v>
      </c>
      <c r="L3583">
        <f>ROUND(C3583/B3583*100,0)</f>
        <v>100</v>
      </c>
      <c r="M3583">
        <f>IFERROR(ROUND(C3583/I3583,2),0)</f>
        <v>33.33</v>
      </c>
      <c r="N3583" t="s">
        <v>1841</v>
      </c>
      <c r="O3583" t="s">
        <v>1842</v>
      </c>
      <c r="P3583" s="10">
        <f t="shared" si="110"/>
        <v>41836.471180555556</v>
      </c>
      <c r="Q3583" s="10">
        <f t="shared" si="111"/>
        <v>41850.471180555556</v>
      </c>
    </row>
    <row r="3584" spans="1:17" x14ac:dyDescent="0.3">
      <c r="A3584" s="7">
        <v>3582</v>
      </c>
      <c r="B3584" s="3">
        <v>1000</v>
      </c>
      <c r="C3584" s="5">
        <v>2870</v>
      </c>
      <c r="D3584" t="s">
        <v>1752</v>
      </c>
      <c r="E3584" t="s">
        <v>1757</v>
      </c>
      <c r="F3584">
        <v>1459822682</v>
      </c>
      <c r="G3584">
        <v>1458613082</v>
      </c>
      <c r="H3584" t="b">
        <v>0</v>
      </c>
      <c r="I3584">
        <v>49</v>
      </c>
      <c r="J3584" t="b">
        <v>1</v>
      </c>
      <c r="K3584" t="s">
        <v>1802</v>
      </c>
      <c r="L3584">
        <f>ROUND(C3584/B3584*100,0)</f>
        <v>287</v>
      </c>
      <c r="M3584">
        <f>IFERROR(ROUND(C3584/I3584,2),0)</f>
        <v>58.57</v>
      </c>
      <c r="N3584" t="s">
        <v>1841</v>
      </c>
      <c r="O3584" t="s">
        <v>1842</v>
      </c>
      <c r="P3584" s="10">
        <f t="shared" si="110"/>
        <v>42451.095856481479</v>
      </c>
      <c r="Q3584" s="10">
        <f t="shared" si="111"/>
        <v>42465.095856481479</v>
      </c>
    </row>
    <row r="3585" spans="1:17" x14ac:dyDescent="0.3">
      <c r="A3585" s="7">
        <v>3583</v>
      </c>
      <c r="B3585" s="3">
        <v>3000</v>
      </c>
      <c r="C3585" s="5">
        <v>3255</v>
      </c>
      <c r="D3585" t="s">
        <v>1752</v>
      </c>
      <c r="E3585" t="s">
        <v>1757</v>
      </c>
      <c r="F3585">
        <v>1460970805</v>
      </c>
      <c r="G3585">
        <v>1455790405</v>
      </c>
      <c r="H3585" t="b">
        <v>0</v>
      </c>
      <c r="I3585">
        <v>24</v>
      </c>
      <c r="J3585" t="b">
        <v>1</v>
      </c>
      <c r="K3585" t="s">
        <v>1802</v>
      </c>
      <c r="L3585">
        <f>ROUND(C3585/B3585*100,0)</f>
        <v>109</v>
      </c>
      <c r="M3585">
        <f>IFERROR(ROUND(C3585/I3585,2),0)</f>
        <v>135.63</v>
      </c>
      <c r="N3585" t="s">
        <v>1841</v>
      </c>
      <c r="O3585" t="s">
        <v>1842</v>
      </c>
      <c r="P3585" s="10">
        <f t="shared" si="110"/>
        <v>42418.425983796296</v>
      </c>
      <c r="Q3585" s="10">
        <f t="shared" si="111"/>
        <v>42478.384317129632</v>
      </c>
    </row>
    <row r="3586" spans="1:17" x14ac:dyDescent="0.3">
      <c r="A3586" s="7">
        <v>3584</v>
      </c>
      <c r="B3586" s="3">
        <v>3000</v>
      </c>
      <c r="C3586" s="5">
        <v>3465</v>
      </c>
      <c r="D3586" t="s">
        <v>1752</v>
      </c>
      <c r="E3586" t="s">
        <v>1758</v>
      </c>
      <c r="F3586">
        <v>1436772944</v>
      </c>
      <c r="G3586">
        <v>1434180944</v>
      </c>
      <c r="H3586" t="b">
        <v>0</v>
      </c>
      <c r="I3586">
        <v>112</v>
      </c>
      <c r="J3586" t="b">
        <v>1</v>
      </c>
      <c r="K3586" t="s">
        <v>1802</v>
      </c>
      <c r="L3586">
        <f>ROUND(C3586/B3586*100,0)</f>
        <v>116</v>
      </c>
      <c r="M3586">
        <f>IFERROR(ROUND(C3586/I3586,2),0)</f>
        <v>30.94</v>
      </c>
      <c r="N3586" t="s">
        <v>1841</v>
      </c>
      <c r="O3586" t="s">
        <v>1842</v>
      </c>
      <c r="P3586" s="10">
        <f t="shared" si="110"/>
        <v>42168.316481481481</v>
      </c>
      <c r="Q3586" s="10">
        <f t="shared" si="111"/>
        <v>42198.316481481481</v>
      </c>
    </row>
    <row r="3587" spans="1:17" x14ac:dyDescent="0.3">
      <c r="A3587" s="7">
        <v>3585</v>
      </c>
      <c r="B3587" s="3">
        <v>3400</v>
      </c>
      <c r="C3587" s="5">
        <v>4050</v>
      </c>
      <c r="D3587" t="s">
        <v>1752</v>
      </c>
      <c r="E3587" t="s">
        <v>1757</v>
      </c>
      <c r="F3587">
        <v>1419181890</v>
      </c>
      <c r="G3587">
        <v>1416589890</v>
      </c>
      <c r="H3587" t="b">
        <v>0</v>
      </c>
      <c r="I3587">
        <v>23</v>
      </c>
      <c r="J3587" t="b">
        <v>1</v>
      </c>
      <c r="K3587" t="s">
        <v>1802</v>
      </c>
      <c r="L3587">
        <f>ROUND(C3587/B3587*100,0)</f>
        <v>119</v>
      </c>
      <c r="M3587">
        <f>IFERROR(ROUND(C3587/I3587,2),0)</f>
        <v>176.09</v>
      </c>
      <c r="N3587" t="s">
        <v>1841</v>
      </c>
      <c r="O3587" t="s">
        <v>1842</v>
      </c>
      <c r="P3587" s="10">
        <f t="shared" ref="P3587:P3650" si="112">(((G3587/60)/60/24)+DATE(1970,1,1))</f>
        <v>41964.716319444444</v>
      </c>
      <c r="Q3587" s="10">
        <f t="shared" ref="Q3587:Q3650" si="113">(((F3587/60)/60/24)+DATE(1970,1,1))</f>
        <v>41994.716319444444</v>
      </c>
    </row>
    <row r="3588" spans="1:17" x14ac:dyDescent="0.3">
      <c r="A3588" s="7">
        <v>3586</v>
      </c>
      <c r="B3588" s="3">
        <v>7500</v>
      </c>
      <c r="C3588" s="5">
        <v>8207</v>
      </c>
      <c r="D3588" t="s">
        <v>1752</v>
      </c>
      <c r="E3588" t="s">
        <v>1757</v>
      </c>
      <c r="F3588">
        <v>1474649070</v>
      </c>
      <c r="G3588">
        <v>1469465070</v>
      </c>
      <c r="H3588" t="b">
        <v>0</v>
      </c>
      <c r="I3588">
        <v>54</v>
      </c>
      <c r="J3588" t="b">
        <v>1</v>
      </c>
      <c r="K3588" t="s">
        <v>1802</v>
      </c>
      <c r="L3588">
        <f>ROUND(C3588/B3588*100,0)</f>
        <v>109</v>
      </c>
      <c r="M3588">
        <f>IFERROR(ROUND(C3588/I3588,2),0)</f>
        <v>151.97999999999999</v>
      </c>
      <c r="N3588" t="s">
        <v>1841</v>
      </c>
      <c r="O3588" t="s">
        <v>1842</v>
      </c>
      <c r="P3588" s="10">
        <f t="shared" si="112"/>
        <v>42576.697569444441</v>
      </c>
      <c r="Q3588" s="10">
        <f t="shared" si="113"/>
        <v>42636.697569444441</v>
      </c>
    </row>
    <row r="3589" spans="1:17" x14ac:dyDescent="0.3">
      <c r="A3589" s="7">
        <v>3587</v>
      </c>
      <c r="B3589" s="3">
        <v>500</v>
      </c>
      <c r="C3589" s="5">
        <v>633</v>
      </c>
      <c r="D3589" t="s">
        <v>1752</v>
      </c>
      <c r="E3589" t="s">
        <v>1758</v>
      </c>
      <c r="F3589">
        <v>1467054000</v>
      </c>
      <c r="G3589">
        <v>1463144254</v>
      </c>
      <c r="H3589" t="b">
        <v>0</v>
      </c>
      <c r="I3589">
        <v>28</v>
      </c>
      <c r="J3589" t="b">
        <v>1</v>
      </c>
      <c r="K3589" t="s">
        <v>1802</v>
      </c>
      <c r="L3589">
        <f>ROUND(C3589/B3589*100,0)</f>
        <v>127</v>
      </c>
      <c r="M3589">
        <f>IFERROR(ROUND(C3589/I3589,2),0)</f>
        <v>22.61</v>
      </c>
      <c r="N3589" t="s">
        <v>1841</v>
      </c>
      <c r="O3589" t="s">
        <v>1842</v>
      </c>
      <c r="P3589" s="10">
        <f t="shared" si="112"/>
        <v>42503.539976851855</v>
      </c>
      <c r="Q3589" s="10">
        <f t="shared" si="113"/>
        <v>42548.791666666672</v>
      </c>
    </row>
    <row r="3590" spans="1:17" x14ac:dyDescent="0.3">
      <c r="A3590" s="7">
        <v>3588</v>
      </c>
      <c r="B3590" s="3">
        <v>200</v>
      </c>
      <c r="C3590" s="5">
        <v>201</v>
      </c>
      <c r="D3590" t="s">
        <v>1752</v>
      </c>
      <c r="E3590" t="s">
        <v>1758</v>
      </c>
      <c r="F3590">
        <v>1430348400</v>
      </c>
      <c r="G3590">
        <v>1428436410</v>
      </c>
      <c r="H3590" t="b">
        <v>0</v>
      </c>
      <c r="I3590">
        <v>11</v>
      </c>
      <c r="J3590" t="b">
        <v>1</v>
      </c>
      <c r="K3590" t="s">
        <v>1802</v>
      </c>
      <c r="L3590">
        <f>ROUND(C3590/B3590*100,0)</f>
        <v>101</v>
      </c>
      <c r="M3590">
        <f>IFERROR(ROUND(C3590/I3590,2),0)</f>
        <v>18.27</v>
      </c>
      <c r="N3590" t="s">
        <v>1841</v>
      </c>
      <c r="O3590" t="s">
        <v>1842</v>
      </c>
      <c r="P3590" s="10">
        <f t="shared" si="112"/>
        <v>42101.828819444447</v>
      </c>
      <c r="Q3590" s="10">
        <f t="shared" si="113"/>
        <v>42123.958333333328</v>
      </c>
    </row>
    <row r="3591" spans="1:17" x14ac:dyDescent="0.3">
      <c r="A3591" s="7">
        <v>3589</v>
      </c>
      <c r="B3591" s="3">
        <v>4000</v>
      </c>
      <c r="C3591" s="5">
        <v>5100</v>
      </c>
      <c r="D3591" t="s">
        <v>1752</v>
      </c>
      <c r="E3591" t="s">
        <v>1757</v>
      </c>
      <c r="F3591">
        <v>1432654347</v>
      </c>
      <c r="G3591">
        <v>1430494347</v>
      </c>
      <c r="H3591" t="b">
        <v>0</v>
      </c>
      <c r="I3591">
        <v>62</v>
      </c>
      <c r="J3591" t="b">
        <v>1</v>
      </c>
      <c r="K3591" t="s">
        <v>1802</v>
      </c>
      <c r="L3591">
        <f>ROUND(C3591/B3591*100,0)</f>
        <v>128</v>
      </c>
      <c r="M3591">
        <f>IFERROR(ROUND(C3591/I3591,2),0)</f>
        <v>82.26</v>
      </c>
      <c r="N3591" t="s">
        <v>1841</v>
      </c>
      <c r="O3591" t="s">
        <v>1842</v>
      </c>
      <c r="P3591" s="10">
        <f t="shared" si="112"/>
        <v>42125.647534722222</v>
      </c>
      <c r="Q3591" s="10">
        <f t="shared" si="113"/>
        <v>42150.647534722222</v>
      </c>
    </row>
    <row r="3592" spans="1:17" x14ac:dyDescent="0.3">
      <c r="A3592" s="7">
        <v>3590</v>
      </c>
      <c r="B3592" s="3">
        <v>5000</v>
      </c>
      <c r="C3592" s="5">
        <v>5003</v>
      </c>
      <c r="D3592" t="s">
        <v>1752</v>
      </c>
      <c r="E3592" t="s">
        <v>1758</v>
      </c>
      <c r="F3592">
        <v>1413792034</v>
      </c>
      <c r="G3592">
        <v>1411200034</v>
      </c>
      <c r="H3592" t="b">
        <v>0</v>
      </c>
      <c r="I3592">
        <v>73</v>
      </c>
      <c r="J3592" t="b">
        <v>1</v>
      </c>
      <c r="K3592" t="s">
        <v>1802</v>
      </c>
      <c r="L3592">
        <f>ROUND(C3592/B3592*100,0)</f>
        <v>100</v>
      </c>
      <c r="M3592">
        <f>IFERROR(ROUND(C3592/I3592,2),0)</f>
        <v>68.53</v>
      </c>
      <c r="N3592" t="s">
        <v>1841</v>
      </c>
      <c r="O3592" t="s">
        <v>1842</v>
      </c>
      <c r="P3592" s="10">
        <f t="shared" si="112"/>
        <v>41902.333726851852</v>
      </c>
      <c r="Q3592" s="10">
        <f t="shared" si="113"/>
        <v>41932.333726851852</v>
      </c>
    </row>
    <row r="3593" spans="1:17" x14ac:dyDescent="0.3">
      <c r="A3593" s="7">
        <v>3591</v>
      </c>
      <c r="B3593" s="3">
        <v>700</v>
      </c>
      <c r="C3593" s="5">
        <v>1225</v>
      </c>
      <c r="D3593" t="s">
        <v>1752</v>
      </c>
      <c r="E3593" t="s">
        <v>1757</v>
      </c>
      <c r="F3593">
        <v>1422075540</v>
      </c>
      <c r="G3593">
        <v>1419979544</v>
      </c>
      <c r="H3593" t="b">
        <v>0</v>
      </c>
      <c r="I3593">
        <v>18</v>
      </c>
      <c r="J3593" t="b">
        <v>1</v>
      </c>
      <c r="K3593" t="s">
        <v>1802</v>
      </c>
      <c r="L3593">
        <f>ROUND(C3593/B3593*100,0)</f>
        <v>175</v>
      </c>
      <c r="M3593">
        <f>IFERROR(ROUND(C3593/I3593,2),0)</f>
        <v>68.06</v>
      </c>
      <c r="N3593" t="s">
        <v>1841</v>
      </c>
      <c r="O3593" t="s">
        <v>1842</v>
      </c>
      <c r="P3593" s="10">
        <f t="shared" si="112"/>
        <v>42003.948425925926</v>
      </c>
      <c r="Q3593" s="10">
        <f t="shared" si="113"/>
        <v>42028.207638888889</v>
      </c>
    </row>
    <row r="3594" spans="1:17" x14ac:dyDescent="0.3">
      <c r="A3594" s="7">
        <v>3592</v>
      </c>
      <c r="B3594" s="3">
        <v>2000</v>
      </c>
      <c r="C3594" s="5">
        <v>2545</v>
      </c>
      <c r="D3594" t="s">
        <v>1752</v>
      </c>
      <c r="E3594" t="s">
        <v>1757</v>
      </c>
      <c r="F3594">
        <v>1423630740</v>
      </c>
      <c r="G3594">
        <v>1418673307</v>
      </c>
      <c r="H3594" t="b">
        <v>0</v>
      </c>
      <c r="I3594">
        <v>35</v>
      </c>
      <c r="J3594" t="b">
        <v>1</v>
      </c>
      <c r="K3594" t="s">
        <v>1802</v>
      </c>
      <c r="L3594">
        <f>ROUND(C3594/B3594*100,0)</f>
        <v>127</v>
      </c>
      <c r="M3594">
        <f>IFERROR(ROUND(C3594/I3594,2),0)</f>
        <v>72.709999999999994</v>
      </c>
      <c r="N3594" t="s">
        <v>1841</v>
      </c>
      <c r="O3594" t="s">
        <v>1842</v>
      </c>
      <c r="P3594" s="10">
        <f t="shared" si="112"/>
        <v>41988.829942129625</v>
      </c>
      <c r="Q3594" s="10">
        <f t="shared" si="113"/>
        <v>42046.207638888889</v>
      </c>
    </row>
    <row r="3595" spans="1:17" x14ac:dyDescent="0.3">
      <c r="A3595" s="7">
        <v>3593</v>
      </c>
      <c r="B3595" s="3">
        <v>3000</v>
      </c>
      <c r="C3595" s="5">
        <v>3319</v>
      </c>
      <c r="D3595" t="s">
        <v>1752</v>
      </c>
      <c r="E3595" t="s">
        <v>1757</v>
      </c>
      <c r="F3595">
        <v>1420489560</v>
      </c>
      <c r="G3595">
        <v>1417469639</v>
      </c>
      <c r="H3595" t="b">
        <v>0</v>
      </c>
      <c r="I3595">
        <v>43</v>
      </c>
      <c r="J3595" t="b">
        <v>1</v>
      </c>
      <c r="K3595" t="s">
        <v>1802</v>
      </c>
      <c r="L3595">
        <f>ROUND(C3595/B3595*100,0)</f>
        <v>111</v>
      </c>
      <c r="M3595">
        <f>IFERROR(ROUND(C3595/I3595,2),0)</f>
        <v>77.19</v>
      </c>
      <c r="N3595" t="s">
        <v>1841</v>
      </c>
      <c r="O3595" t="s">
        <v>1842</v>
      </c>
      <c r="P3595" s="10">
        <f t="shared" si="112"/>
        <v>41974.898599537039</v>
      </c>
      <c r="Q3595" s="10">
        <f t="shared" si="113"/>
        <v>42009.851388888885</v>
      </c>
    </row>
    <row r="3596" spans="1:17" x14ac:dyDescent="0.3">
      <c r="A3596" s="7">
        <v>3594</v>
      </c>
      <c r="B3596" s="3">
        <v>1600</v>
      </c>
      <c r="C3596" s="5">
        <v>2015</v>
      </c>
      <c r="D3596" t="s">
        <v>1752</v>
      </c>
      <c r="E3596" t="s">
        <v>1757</v>
      </c>
      <c r="F3596">
        <v>1472952982</v>
      </c>
      <c r="G3596">
        <v>1470792982</v>
      </c>
      <c r="H3596" t="b">
        <v>0</v>
      </c>
      <c r="I3596">
        <v>36</v>
      </c>
      <c r="J3596" t="b">
        <v>1</v>
      </c>
      <c r="K3596" t="s">
        <v>1802</v>
      </c>
      <c r="L3596">
        <f>ROUND(C3596/B3596*100,0)</f>
        <v>126</v>
      </c>
      <c r="M3596">
        <f>IFERROR(ROUND(C3596/I3596,2),0)</f>
        <v>55.97</v>
      </c>
      <c r="N3596" t="s">
        <v>1841</v>
      </c>
      <c r="O3596" t="s">
        <v>1842</v>
      </c>
      <c r="P3596" s="10">
        <f t="shared" si="112"/>
        <v>42592.066921296297</v>
      </c>
      <c r="Q3596" s="10">
        <f t="shared" si="113"/>
        <v>42617.066921296297</v>
      </c>
    </row>
    <row r="3597" spans="1:17" x14ac:dyDescent="0.3">
      <c r="A3597" s="7">
        <v>3595</v>
      </c>
      <c r="B3597" s="3">
        <v>2600</v>
      </c>
      <c r="C3597" s="5">
        <v>3081</v>
      </c>
      <c r="D3597" t="s">
        <v>1752</v>
      </c>
      <c r="E3597" t="s">
        <v>1757</v>
      </c>
      <c r="F3597">
        <v>1426229940</v>
      </c>
      <c r="G3597">
        <v>1423959123</v>
      </c>
      <c r="H3597" t="b">
        <v>0</v>
      </c>
      <c r="I3597">
        <v>62</v>
      </c>
      <c r="J3597" t="b">
        <v>1</v>
      </c>
      <c r="K3597" t="s">
        <v>1802</v>
      </c>
      <c r="L3597">
        <f>ROUND(C3597/B3597*100,0)</f>
        <v>119</v>
      </c>
      <c r="M3597">
        <f>IFERROR(ROUND(C3597/I3597,2),0)</f>
        <v>49.69</v>
      </c>
      <c r="N3597" t="s">
        <v>1841</v>
      </c>
      <c r="O3597" t="s">
        <v>1842</v>
      </c>
      <c r="P3597" s="10">
        <f t="shared" si="112"/>
        <v>42050.008368055554</v>
      </c>
      <c r="Q3597" s="10">
        <f t="shared" si="113"/>
        <v>42076.290972222225</v>
      </c>
    </row>
    <row r="3598" spans="1:17" x14ac:dyDescent="0.3">
      <c r="A3598" s="7">
        <v>3596</v>
      </c>
      <c r="B3598" s="3">
        <v>1100</v>
      </c>
      <c r="C3598" s="5">
        <v>1185</v>
      </c>
      <c r="D3598" t="s">
        <v>1752</v>
      </c>
      <c r="E3598" t="s">
        <v>1762</v>
      </c>
      <c r="F3598">
        <v>1409072982</v>
      </c>
      <c r="G3598">
        <v>1407258582</v>
      </c>
      <c r="H3598" t="b">
        <v>0</v>
      </c>
      <c r="I3598">
        <v>15</v>
      </c>
      <c r="J3598" t="b">
        <v>1</v>
      </c>
      <c r="K3598" t="s">
        <v>1802</v>
      </c>
      <c r="L3598">
        <f>ROUND(C3598/B3598*100,0)</f>
        <v>108</v>
      </c>
      <c r="M3598">
        <f>IFERROR(ROUND(C3598/I3598,2),0)</f>
        <v>79</v>
      </c>
      <c r="N3598" t="s">
        <v>1841</v>
      </c>
      <c r="O3598" t="s">
        <v>1842</v>
      </c>
      <c r="P3598" s="10">
        <f t="shared" si="112"/>
        <v>41856.715069444443</v>
      </c>
      <c r="Q3598" s="10">
        <f t="shared" si="113"/>
        <v>41877.715069444443</v>
      </c>
    </row>
    <row r="3599" spans="1:17" x14ac:dyDescent="0.3">
      <c r="A3599" s="7">
        <v>3597</v>
      </c>
      <c r="B3599" s="3">
        <v>2500</v>
      </c>
      <c r="C3599" s="5">
        <v>2565</v>
      </c>
      <c r="D3599" t="s">
        <v>1752</v>
      </c>
      <c r="E3599" t="s">
        <v>1757</v>
      </c>
      <c r="F3599">
        <v>1456984740</v>
      </c>
      <c r="G3599">
        <v>1455717790</v>
      </c>
      <c r="H3599" t="b">
        <v>0</v>
      </c>
      <c r="I3599">
        <v>33</v>
      </c>
      <c r="J3599" t="b">
        <v>1</v>
      </c>
      <c r="K3599" t="s">
        <v>1802</v>
      </c>
      <c r="L3599">
        <f>ROUND(C3599/B3599*100,0)</f>
        <v>103</v>
      </c>
      <c r="M3599">
        <f>IFERROR(ROUND(C3599/I3599,2),0)</f>
        <v>77.73</v>
      </c>
      <c r="N3599" t="s">
        <v>1841</v>
      </c>
      <c r="O3599" t="s">
        <v>1842</v>
      </c>
      <c r="P3599" s="10">
        <f t="shared" si="112"/>
        <v>42417.585532407407</v>
      </c>
      <c r="Q3599" s="10">
        <f t="shared" si="113"/>
        <v>42432.249305555553</v>
      </c>
    </row>
    <row r="3600" spans="1:17" x14ac:dyDescent="0.3">
      <c r="A3600" s="7">
        <v>3598</v>
      </c>
      <c r="B3600" s="3">
        <v>1000</v>
      </c>
      <c r="C3600" s="5">
        <v>1101</v>
      </c>
      <c r="D3600" t="s">
        <v>1752</v>
      </c>
      <c r="E3600" t="s">
        <v>1757</v>
      </c>
      <c r="F3600">
        <v>1409720340</v>
      </c>
      <c r="G3600">
        <v>1408129822</v>
      </c>
      <c r="H3600" t="b">
        <v>0</v>
      </c>
      <c r="I3600">
        <v>27</v>
      </c>
      <c r="J3600" t="b">
        <v>1</v>
      </c>
      <c r="K3600" t="s">
        <v>1802</v>
      </c>
      <c r="L3600">
        <f>ROUND(C3600/B3600*100,0)</f>
        <v>110</v>
      </c>
      <c r="M3600">
        <f>IFERROR(ROUND(C3600/I3600,2),0)</f>
        <v>40.78</v>
      </c>
      <c r="N3600" t="s">
        <v>1841</v>
      </c>
      <c r="O3600" t="s">
        <v>1842</v>
      </c>
      <c r="P3600" s="10">
        <f t="shared" si="112"/>
        <v>41866.79886574074</v>
      </c>
      <c r="Q3600" s="10">
        <f t="shared" si="113"/>
        <v>41885.207638888889</v>
      </c>
    </row>
    <row r="3601" spans="1:17" x14ac:dyDescent="0.3">
      <c r="A3601" s="7">
        <v>3599</v>
      </c>
      <c r="B3601" s="3">
        <v>500</v>
      </c>
      <c r="C3601" s="5">
        <v>1010</v>
      </c>
      <c r="D3601" t="s">
        <v>1752</v>
      </c>
      <c r="E3601" t="s">
        <v>1757</v>
      </c>
      <c r="F3601">
        <v>1440892800</v>
      </c>
      <c r="G3601">
        <v>1438715077</v>
      </c>
      <c r="H3601" t="b">
        <v>0</v>
      </c>
      <c r="I3601">
        <v>17</v>
      </c>
      <c r="J3601" t="b">
        <v>1</v>
      </c>
      <c r="K3601" t="s">
        <v>1802</v>
      </c>
      <c r="L3601">
        <f>ROUND(C3601/B3601*100,0)</f>
        <v>202</v>
      </c>
      <c r="M3601">
        <f>IFERROR(ROUND(C3601/I3601,2),0)</f>
        <v>59.41</v>
      </c>
      <c r="N3601" t="s">
        <v>1841</v>
      </c>
      <c r="O3601" t="s">
        <v>1842</v>
      </c>
      <c r="P3601" s="10">
        <f t="shared" si="112"/>
        <v>42220.79487268519</v>
      </c>
      <c r="Q3601" s="10">
        <f t="shared" si="113"/>
        <v>42246</v>
      </c>
    </row>
    <row r="3602" spans="1:17" x14ac:dyDescent="0.3">
      <c r="A3602" s="7">
        <v>3600</v>
      </c>
      <c r="B3602" s="3">
        <v>10</v>
      </c>
      <c r="C3602" s="5">
        <v>13</v>
      </c>
      <c r="D3602" t="s">
        <v>1752</v>
      </c>
      <c r="E3602" t="s">
        <v>1757</v>
      </c>
      <c r="F3602">
        <v>1476390164</v>
      </c>
      <c r="G3602">
        <v>1473970964</v>
      </c>
      <c r="H3602" t="b">
        <v>0</v>
      </c>
      <c r="I3602">
        <v>4</v>
      </c>
      <c r="J3602" t="b">
        <v>1</v>
      </c>
      <c r="K3602" t="s">
        <v>1802</v>
      </c>
      <c r="L3602">
        <f>ROUND(C3602/B3602*100,0)</f>
        <v>130</v>
      </c>
      <c r="M3602">
        <f>IFERROR(ROUND(C3602/I3602,2),0)</f>
        <v>3.25</v>
      </c>
      <c r="N3602" t="s">
        <v>1841</v>
      </c>
      <c r="O3602" t="s">
        <v>1842</v>
      </c>
      <c r="P3602" s="10">
        <f t="shared" si="112"/>
        <v>42628.849120370374</v>
      </c>
      <c r="Q3602" s="10">
        <f t="shared" si="113"/>
        <v>42656.849120370374</v>
      </c>
    </row>
    <row r="3603" spans="1:17" x14ac:dyDescent="0.3">
      <c r="A3603" s="7">
        <v>3601</v>
      </c>
      <c r="B3603" s="3">
        <v>2000</v>
      </c>
      <c r="C3603" s="5">
        <v>2087</v>
      </c>
      <c r="D3603" t="s">
        <v>1752</v>
      </c>
      <c r="E3603" t="s">
        <v>1758</v>
      </c>
      <c r="F3603">
        <v>1421452682</v>
      </c>
      <c r="G3603">
        <v>1418860682</v>
      </c>
      <c r="H3603" t="b">
        <v>0</v>
      </c>
      <c r="I3603">
        <v>53</v>
      </c>
      <c r="J3603" t="b">
        <v>1</v>
      </c>
      <c r="K3603" t="s">
        <v>1802</v>
      </c>
      <c r="L3603">
        <f>ROUND(C3603/B3603*100,0)</f>
        <v>104</v>
      </c>
      <c r="M3603">
        <f>IFERROR(ROUND(C3603/I3603,2),0)</f>
        <v>39.380000000000003</v>
      </c>
      <c r="N3603" t="s">
        <v>1841</v>
      </c>
      <c r="O3603" t="s">
        <v>1842</v>
      </c>
      <c r="P3603" s="10">
        <f t="shared" si="112"/>
        <v>41990.99863425926</v>
      </c>
      <c r="Q3603" s="10">
        <f t="shared" si="113"/>
        <v>42020.99863425926</v>
      </c>
    </row>
    <row r="3604" spans="1:17" x14ac:dyDescent="0.3">
      <c r="A3604" s="7">
        <v>3602</v>
      </c>
      <c r="B3604" s="3">
        <v>4000</v>
      </c>
      <c r="C3604" s="5">
        <v>4002</v>
      </c>
      <c r="D3604" t="s">
        <v>1752</v>
      </c>
      <c r="E3604" t="s">
        <v>1757</v>
      </c>
      <c r="F3604">
        <v>1463520479</v>
      </c>
      <c r="G3604">
        <v>1458336479</v>
      </c>
      <c r="H3604" t="b">
        <v>0</v>
      </c>
      <c r="I3604">
        <v>49</v>
      </c>
      <c r="J3604" t="b">
        <v>1</v>
      </c>
      <c r="K3604" t="s">
        <v>1802</v>
      </c>
      <c r="L3604">
        <f>ROUND(C3604/B3604*100,0)</f>
        <v>100</v>
      </c>
      <c r="M3604">
        <f>IFERROR(ROUND(C3604/I3604,2),0)</f>
        <v>81.67</v>
      </c>
      <c r="N3604" t="s">
        <v>1841</v>
      </c>
      <c r="O3604" t="s">
        <v>1842</v>
      </c>
      <c r="P3604" s="10">
        <f t="shared" si="112"/>
        <v>42447.894432870366</v>
      </c>
      <c r="Q3604" s="10">
        <f t="shared" si="113"/>
        <v>42507.894432870366</v>
      </c>
    </row>
    <row r="3605" spans="1:17" x14ac:dyDescent="0.3">
      <c r="A3605" s="7">
        <v>3603</v>
      </c>
      <c r="B3605" s="3">
        <v>1500</v>
      </c>
      <c r="C3605" s="5">
        <v>2560</v>
      </c>
      <c r="D3605" t="s">
        <v>1752</v>
      </c>
      <c r="E3605" t="s">
        <v>1757</v>
      </c>
      <c r="F3605">
        <v>1446759880</v>
      </c>
      <c r="G3605">
        <v>1444164280</v>
      </c>
      <c r="H3605" t="b">
        <v>0</v>
      </c>
      <c r="I3605">
        <v>57</v>
      </c>
      <c r="J3605" t="b">
        <v>1</v>
      </c>
      <c r="K3605" t="s">
        <v>1802</v>
      </c>
      <c r="L3605">
        <f>ROUND(C3605/B3605*100,0)</f>
        <v>171</v>
      </c>
      <c r="M3605">
        <f>IFERROR(ROUND(C3605/I3605,2),0)</f>
        <v>44.91</v>
      </c>
      <c r="N3605" t="s">
        <v>1841</v>
      </c>
      <c r="O3605" t="s">
        <v>1842</v>
      </c>
      <c r="P3605" s="10">
        <f t="shared" si="112"/>
        <v>42283.864351851851</v>
      </c>
      <c r="Q3605" s="10">
        <f t="shared" si="113"/>
        <v>42313.906018518523</v>
      </c>
    </row>
    <row r="3606" spans="1:17" x14ac:dyDescent="0.3">
      <c r="A3606" s="7">
        <v>3604</v>
      </c>
      <c r="B3606" s="3">
        <v>3000</v>
      </c>
      <c r="C3606" s="5">
        <v>3385</v>
      </c>
      <c r="D3606" t="s">
        <v>1752</v>
      </c>
      <c r="E3606" t="s">
        <v>1757</v>
      </c>
      <c r="F3606">
        <v>1461913140</v>
      </c>
      <c r="G3606">
        <v>1461370956</v>
      </c>
      <c r="H3606" t="b">
        <v>0</v>
      </c>
      <c r="I3606">
        <v>69</v>
      </c>
      <c r="J3606" t="b">
        <v>1</v>
      </c>
      <c r="K3606" t="s">
        <v>1802</v>
      </c>
      <c r="L3606">
        <f>ROUND(C3606/B3606*100,0)</f>
        <v>113</v>
      </c>
      <c r="M3606">
        <f>IFERROR(ROUND(C3606/I3606,2),0)</f>
        <v>49.06</v>
      </c>
      <c r="N3606" t="s">
        <v>1841</v>
      </c>
      <c r="O3606" t="s">
        <v>1842</v>
      </c>
      <c r="P3606" s="10">
        <f t="shared" si="112"/>
        <v>42483.015694444446</v>
      </c>
      <c r="Q3606" s="10">
        <f t="shared" si="113"/>
        <v>42489.290972222225</v>
      </c>
    </row>
    <row r="3607" spans="1:17" x14ac:dyDescent="0.3">
      <c r="A3607" s="7">
        <v>3605</v>
      </c>
      <c r="B3607" s="3">
        <v>250</v>
      </c>
      <c r="C3607" s="5">
        <v>460</v>
      </c>
      <c r="D3607" t="s">
        <v>1752</v>
      </c>
      <c r="E3607" t="s">
        <v>1758</v>
      </c>
      <c r="F3607">
        <v>1455390126</v>
      </c>
      <c r="G3607">
        <v>1452798126</v>
      </c>
      <c r="H3607" t="b">
        <v>0</v>
      </c>
      <c r="I3607">
        <v>15</v>
      </c>
      <c r="J3607" t="b">
        <v>1</v>
      </c>
      <c r="K3607" t="s">
        <v>1802</v>
      </c>
      <c r="L3607">
        <f>ROUND(C3607/B3607*100,0)</f>
        <v>184</v>
      </c>
      <c r="M3607">
        <f>IFERROR(ROUND(C3607/I3607,2),0)</f>
        <v>30.67</v>
      </c>
      <c r="N3607" t="s">
        <v>1841</v>
      </c>
      <c r="O3607" t="s">
        <v>1842</v>
      </c>
      <c r="P3607" s="10">
        <f t="shared" si="112"/>
        <v>42383.793124999997</v>
      </c>
      <c r="Q3607" s="10">
        <f t="shared" si="113"/>
        <v>42413.793124999997</v>
      </c>
    </row>
    <row r="3608" spans="1:17" x14ac:dyDescent="0.3">
      <c r="A3608" s="7">
        <v>3606</v>
      </c>
      <c r="B3608" s="3">
        <v>3000</v>
      </c>
      <c r="C3608" s="5">
        <v>3908</v>
      </c>
      <c r="D3608" t="s">
        <v>1752</v>
      </c>
      <c r="E3608" t="s">
        <v>1758</v>
      </c>
      <c r="F3608">
        <v>1471185057</v>
      </c>
      <c r="G3608">
        <v>1468593057</v>
      </c>
      <c r="H3608" t="b">
        <v>0</v>
      </c>
      <c r="I3608">
        <v>64</v>
      </c>
      <c r="J3608" t="b">
        <v>1</v>
      </c>
      <c r="K3608" t="s">
        <v>1802</v>
      </c>
      <c r="L3608">
        <f>ROUND(C3608/B3608*100,0)</f>
        <v>130</v>
      </c>
      <c r="M3608">
        <f>IFERROR(ROUND(C3608/I3608,2),0)</f>
        <v>61.06</v>
      </c>
      <c r="N3608" t="s">
        <v>1841</v>
      </c>
      <c r="O3608" t="s">
        <v>1842</v>
      </c>
      <c r="P3608" s="10">
        <f t="shared" si="112"/>
        <v>42566.604826388888</v>
      </c>
      <c r="Q3608" s="10">
        <f t="shared" si="113"/>
        <v>42596.604826388888</v>
      </c>
    </row>
    <row r="3609" spans="1:17" x14ac:dyDescent="0.3">
      <c r="A3609" s="7">
        <v>3607</v>
      </c>
      <c r="B3609" s="3">
        <v>550</v>
      </c>
      <c r="C3609" s="5">
        <v>580</v>
      </c>
      <c r="D3609" t="s">
        <v>1752</v>
      </c>
      <c r="E3609" t="s">
        <v>1758</v>
      </c>
      <c r="F3609">
        <v>1450137600</v>
      </c>
      <c r="G3609">
        <v>1448924882</v>
      </c>
      <c r="H3609" t="b">
        <v>0</v>
      </c>
      <c r="I3609">
        <v>20</v>
      </c>
      <c r="J3609" t="b">
        <v>1</v>
      </c>
      <c r="K3609" t="s">
        <v>1802</v>
      </c>
      <c r="L3609">
        <f>ROUND(C3609/B3609*100,0)</f>
        <v>105</v>
      </c>
      <c r="M3609">
        <f>IFERROR(ROUND(C3609/I3609,2),0)</f>
        <v>29</v>
      </c>
      <c r="N3609" t="s">
        <v>1841</v>
      </c>
      <c r="O3609" t="s">
        <v>1842</v>
      </c>
      <c r="P3609" s="10">
        <f t="shared" si="112"/>
        <v>42338.963912037041</v>
      </c>
      <c r="Q3609" s="10">
        <f t="shared" si="113"/>
        <v>42353</v>
      </c>
    </row>
    <row r="3610" spans="1:17" x14ac:dyDescent="0.3">
      <c r="A3610" s="7">
        <v>3608</v>
      </c>
      <c r="B3610" s="3">
        <v>800</v>
      </c>
      <c r="C3610" s="5">
        <v>800</v>
      </c>
      <c r="D3610" t="s">
        <v>1752</v>
      </c>
      <c r="E3610" t="s">
        <v>1758</v>
      </c>
      <c r="F3610">
        <v>1466172000</v>
      </c>
      <c r="G3610">
        <v>1463418090</v>
      </c>
      <c r="H3610" t="b">
        <v>0</v>
      </c>
      <c r="I3610">
        <v>27</v>
      </c>
      <c r="J3610" t="b">
        <v>1</v>
      </c>
      <c r="K3610" t="s">
        <v>1802</v>
      </c>
      <c r="L3610">
        <f>ROUND(C3610/B3610*100,0)</f>
        <v>100</v>
      </c>
      <c r="M3610">
        <f>IFERROR(ROUND(C3610/I3610,2),0)</f>
        <v>29.63</v>
      </c>
      <c r="N3610" t="s">
        <v>1841</v>
      </c>
      <c r="O3610" t="s">
        <v>1842</v>
      </c>
      <c r="P3610" s="10">
        <f t="shared" si="112"/>
        <v>42506.709375000006</v>
      </c>
      <c r="Q3610" s="10">
        <f t="shared" si="113"/>
        <v>42538.583333333328</v>
      </c>
    </row>
    <row r="3611" spans="1:17" x14ac:dyDescent="0.3">
      <c r="A3611" s="7">
        <v>3609</v>
      </c>
      <c r="B3611" s="3">
        <v>1960</v>
      </c>
      <c r="C3611" s="5">
        <v>3005</v>
      </c>
      <c r="D3611" t="s">
        <v>1752</v>
      </c>
      <c r="E3611" t="s">
        <v>1758</v>
      </c>
      <c r="F3611">
        <v>1459378085</v>
      </c>
      <c r="G3611">
        <v>1456789685</v>
      </c>
      <c r="H3611" t="b">
        <v>0</v>
      </c>
      <c r="I3611">
        <v>21</v>
      </c>
      <c r="J3611" t="b">
        <v>1</v>
      </c>
      <c r="K3611" t="s">
        <v>1802</v>
      </c>
      <c r="L3611">
        <f>ROUND(C3611/B3611*100,0)</f>
        <v>153</v>
      </c>
      <c r="M3611">
        <f>IFERROR(ROUND(C3611/I3611,2),0)</f>
        <v>143.1</v>
      </c>
      <c r="N3611" t="s">
        <v>1841</v>
      </c>
      <c r="O3611" t="s">
        <v>1842</v>
      </c>
      <c r="P3611" s="10">
        <f t="shared" si="112"/>
        <v>42429.991724537031</v>
      </c>
      <c r="Q3611" s="10">
        <f t="shared" si="113"/>
        <v>42459.950057870374</v>
      </c>
    </row>
    <row r="3612" spans="1:17" x14ac:dyDescent="0.3">
      <c r="A3612" s="7">
        <v>3610</v>
      </c>
      <c r="B3612" s="3">
        <v>1000</v>
      </c>
      <c r="C3612" s="5">
        <v>1623</v>
      </c>
      <c r="D3612" t="s">
        <v>1752</v>
      </c>
      <c r="E3612" t="s">
        <v>1758</v>
      </c>
      <c r="F3612">
        <v>1439806936</v>
      </c>
      <c r="G3612">
        <v>1437214936</v>
      </c>
      <c r="H3612" t="b">
        <v>0</v>
      </c>
      <c r="I3612">
        <v>31</v>
      </c>
      <c r="J3612" t="b">
        <v>1</v>
      </c>
      <c r="K3612" t="s">
        <v>1802</v>
      </c>
      <c r="L3612">
        <f>ROUND(C3612/B3612*100,0)</f>
        <v>162</v>
      </c>
      <c r="M3612">
        <f>IFERROR(ROUND(C3612/I3612,2),0)</f>
        <v>52.35</v>
      </c>
      <c r="N3612" t="s">
        <v>1841</v>
      </c>
      <c r="O3612" t="s">
        <v>1842</v>
      </c>
      <c r="P3612" s="10">
        <f t="shared" si="112"/>
        <v>42203.432129629626</v>
      </c>
      <c r="Q3612" s="10">
        <f t="shared" si="113"/>
        <v>42233.432129629626</v>
      </c>
    </row>
    <row r="3613" spans="1:17" x14ac:dyDescent="0.3">
      <c r="A3613" s="7">
        <v>3611</v>
      </c>
      <c r="B3613" s="3">
        <v>2500</v>
      </c>
      <c r="C3613" s="5">
        <v>3400</v>
      </c>
      <c r="D3613" t="s">
        <v>1752</v>
      </c>
      <c r="E3613" t="s">
        <v>1758</v>
      </c>
      <c r="F3613">
        <v>1428483201</v>
      </c>
      <c r="G3613">
        <v>1425891201</v>
      </c>
      <c r="H3613" t="b">
        <v>0</v>
      </c>
      <c r="I3613">
        <v>51</v>
      </c>
      <c r="J3613" t="b">
        <v>1</v>
      </c>
      <c r="K3613" t="s">
        <v>1802</v>
      </c>
      <c r="L3613">
        <f>ROUND(C3613/B3613*100,0)</f>
        <v>136</v>
      </c>
      <c r="M3613">
        <f>IFERROR(ROUND(C3613/I3613,2),0)</f>
        <v>66.67</v>
      </c>
      <c r="N3613" t="s">
        <v>1841</v>
      </c>
      <c r="O3613" t="s">
        <v>1842</v>
      </c>
      <c r="P3613" s="10">
        <f t="shared" si="112"/>
        <v>42072.370381944449</v>
      </c>
      <c r="Q3613" s="10">
        <f t="shared" si="113"/>
        <v>42102.370381944449</v>
      </c>
    </row>
    <row r="3614" spans="1:17" x14ac:dyDescent="0.3">
      <c r="A3614" s="7">
        <v>3612</v>
      </c>
      <c r="B3614" s="3">
        <v>5000</v>
      </c>
      <c r="C3614" s="5">
        <v>7220</v>
      </c>
      <c r="D3614" t="s">
        <v>1752</v>
      </c>
      <c r="E3614" t="s">
        <v>1762</v>
      </c>
      <c r="F3614">
        <v>1402334811</v>
      </c>
      <c r="G3614">
        <v>1401470811</v>
      </c>
      <c r="H3614" t="b">
        <v>0</v>
      </c>
      <c r="I3614">
        <v>57</v>
      </c>
      <c r="J3614" t="b">
        <v>1</v>
      </c>
      <c r="K3614" t="s">
        <v>1802</v>
      </c>
      <c r="L3614">
        <f>ROUND(C3614/B3614*100,0)</f>
        <v>144</v>
      </c>
      <c r="M3614">
        <f>IFERROR(ROUND(C3614/I3614,2),0)</f>
        <v>126.67</v>
      </c>
      <c r="N3614" t="s">
        <v>1841</v>
      </c>
      <c r="O3614" t="s">
        <v>1842</v>
      </c>
      <c r="P3614" s="10">
        <f t="shared" si="112"/>
        <v>41789.726979166669</v>
      </c>
      <c r="Q3614" s="10">
        <f t="shared" si="113"/>
        <v>41799.726979166669</v>
      </c>
    </row>
    <row r="3615" spans="1:17" x14ac:dyDescent="0.3">
      <c r="A3615" s="7">
        <v>3613</v>
      </c>
      <c r="B3615" s="3">
        <v>1250</v>
      </c>
      <c r="C3615" s="5">
        <v>1250</v>
      </c>
      <c r="D3615" t="s">
        <v>1752</v>
      </c>
      <c r="E3615" t="s">
        <v>1757</v>
      </c>
      <c r="F3615">
        <v>1403964574</v>
      </c>
      <c r="G3615">
        <v>1401372574</v>
      </c>
      <c r="H3615" t="b">
        <v>0</v>
      </c>
      <c r="I3615">
        <v>20</v>
      </c>
      <c r="J3615" t="b">
        <v>1</v>
      </c>
      <c r="K3615" t="s">
        <v>1802</v>
      </c>
      <c r="L3615">
        <f>ROUND(C3615/B3615*100,0)</f>
        <v>100</v>
      </c>
      <c r="M3615">
        <f>IFERROR(ROUND(C3615/I3615,2),0)</f>
        <v>62.5</v>
      </c>
      <c r="N3615" t="s">
        <v>1841</v>
      </c>
      <c r="O3615" t="s">
        <v>1842</v>
      </c>
      <c r="P3615" s="10">
        <f t="shared" si="112"/>
        <v>41788.58997685185</v>
      </c>
      <c r="Q3615" s="10">
        <f t="shared" si="113"/>
        <v>41818.58997685185</v>
      </c>
    </row>
    <row r="3616" spans="1:17" x14ac:dyDescent="0.3">
      <c r="A3616" s="7">
        <v>3614</v>
      </c>
      <c r="B3616" s="3">
        <v>2500</v>
      </c>
      <c r="C3616" s="5">
        <v>2520</v>
      </c>
      <c r="D3616" t="s">
        <v>1752</v>
      </c>
      <c r="E3616" t="s">
        <v>1757</v>
      </c>
      <c r="F3616">
        <v>1434675616</v>
      </c>
      <c r="G3616">
        <v>1432083616</v>
      </c>
      <c r="H3616" t="b">
        <v>0</v>
      </c>
      <c r="I3616">
        <v>71</v>
      </c>
      <c r="J3616" t="b">
        <v>1</v>
      </c>
      <c r="K3616" t="s">
        <v>1802</v>
      </c>
      <c r="L3616">
        <f>ROUND(C3616/B3616*100,0)</f>
        <v>101</v>
      </c>
      <c r="M3616">
        <f>IFERROR(ROUND(C3616/I3616,2),0)</f>
        <v>35.49</v>
      </c>
      <c r="N3616" t="s">
        <v>1841</v>
      </c>
      <c r="O3616" t="s">
        <v>1842</v>
      </c>
      <c r="P3616" s="10">
        <f t="shared" si="112"/>
        <v>42144.041851851856</v>
      </c>
      <c r="Q3616" s="10">
        <f t="shared" si="113"/>
        <v>42174.041851851856</v>
      </c>
    </row>
    <row r="3617" spans="1:17" x14ac:dyDescent="0.3">
      <c r="A3617" s="7">
        <v>3615</v>
      </c>
      <c r="B3617" s="3">
        <v>2500</v>
      </c>
      <c r="C3617" s="5">
        <v>2670</v>
      </c>
      <c r="D3617" t="s">
        <v>1752</v>
      </c>
      <c r="E3617" t="s">
        <v>1758</v>
      </c>
      <c r="F3617">
        <v>1449756896</v>
      </c>
      <c r="G3617">
        <v>1447164896</v>
      </c>
      <c r="H3617" t="b">
        <v>0</v>
      </c>
      <c r="I3617">
        <v>72</v>
      </c>
      <c r="J3617" t="b">
        <v>1</v>
      </c>
      <c r="K3617" t="s">
        <v>1802</v>
      </c>
      <c r="L3617">
        <f>ROUND(C3617/B3617*100,0)</f>
        <v>107</v>
      </c>
      <c r="M3617">
        <f>IFERROR(ROUND(C3617/I3617,2),0)</f>
        <v>37.08</v>
      </c>
      <c r="N3617" t="s">
        <v>1841</v>
      </c>
      <c r="O3617" t="s">
        <v>1842</v>
      </c>
      <c r="P3617" s="10">
        <f t="shared" si="112"/>
        <v>42318.593703703707</v>
      </c>
      <c r="Q3617" s="10">
        <f t="shared" si="113"/>
        <v>42348.593703703707</v>
      </c>
    </row>
    <row r="3618" spans="1:17" x14ac:dyDescent="0.3">
      <c r="A3618" s="7">
        <v>3616</v>
      </c>
      <c r="B3618" s="3">
        <v>2500</v>
      </c>
      <c r="C3618" s="5">
        <v>3120</v>
      </c>
      <c r="D3618" t="s">
        <v>1752</v>
      </c>
      <c r="E3618" t="s">
        <v>1758</v>
      </c>
      <c r="F3618">
        <v>1426801664</v>
      </c>
      <c r="G3618">
        <v>1424213264</v>
      </c>
      <c r="H3618" t="b">
        <v>0</v>
      </c>
      <c r="I3618">
        <v>45</v>
      </c>
      <c r="J3618" t="b">
        <v>1</v>
      </c>
      <c r="K3618" t="s">
        <v>1802</v>
      </c>
      <c r="L3618">
        <f>ROUND(C3618/B3618*100,0)</f>
        <v>125</v>
      </c>
      <c r="M3618">
        <f>IFERROR(ROUND(C3618/I3618,2),0)</f>
        <v>69.33</v>
      </c>
      <c r="N3618" t="s">
        <v>1841</v>
      </c>
      <c r="O3618" t="s">
        <v>1842</v>
      </c>
      <c r="P3618" s="10">
        <f t="shared" si="112"/>
        <v>42052.949814814812</v>
      </c>
      <c r="Q3618" s="10">
        <f t="shared" si="113"/>
        <v>42082.908148148148</v>
      </c>
    </row>
    <row r="3619" spans="1:17" x14ac:dyDescent="0.3">
      <c r="A3619" s="7">
        <v>3617</v>
      </c>
      <c r="B3619" s="3">
        <v>740</v>
      </c>
      <c r="C3619" s="5">
        <v>880</v>
      </c>
      <c r="D3619" t="s">
        <v>1752</v>
      </c>
      <c r="E3619" t="s">
        <v>1758</v>
      </c>
      <c r="F3619">
        <v>1488240000</v>
      </c>
      <c r="G3619">
        <v>1486996729</v>
      </c>
      <c r="H3619" t="b">
        <v>0</v>
      </c>
      <c r="I3619">
        <v>51</v>
      </c>
      <c r="J3619" t="b">
        <v>1</v>
      </c>
      <c r="K3619" t="s">
        <v>1802</v>
      </c>
      <c r="L3619">
        <f>ROUND(C3619/B3619*100,0)</f>
        <v>119</v>
      </c>
      <c r="M3619">
        <f>IFERROR(ROUND(C3619/I3619,2),0)</f>
        <v>17.25</v>
      </c>
      <c r="N3619" t="s">
        <v>1841</v>
      </c>
      <c r="O3619" t="s">
        <v>1842</v>
      </c>
      <c r="P3619" s="10">
        <f t="shared" si="112"/>
        <v>42779.610289351855</v>
      </c>
      <c r="Q3619" s="10">
        <f t="shared" si="113"/>
        <v>42794</v>
      </c>
    </row>
    <row r="3620" spans="1:17" x14ac:dyDescent="0.3">
      <c r="A3620" s="7">
        <v>3618</v>
      </c>
      <c r="B3620" s="3">
        <v>2000</v>
      </c>
      <c r="C3620" s="5">
        <v>2020</v>
      </c>
      <c r="D3620" t="s">
        <v>1752</v>
      </c>
      <c r="E3620" t="s">
        <v>1758</v>
      </c>
      <c r="F3620">
        <v>1433343850</v>
      </c>
      <c r="G3620">
        <v>1430751850</v>
      </c>
      <c r="H3620" t="b">
        <v>0</v>
      </c>
      <c r="I3620">
        <v>56</v>
      </c>
      <c r="J3620" t="b">
        <v>1</v>
      </c>
      <c r="K3620" t="s">
        <v>1802</v>
      </c>
      <c r="L3620">
        <f>ROUND(C3620/B3620*100,0)</f>
        <v>101</v>
      </c>
      <c r="M3620">
        <f>IFERROR(ROUND(C3620/I3620,2),0)</f>
        <v>36.07</v>
      </c>
      <c r="N3620" t="s">
        <v>1841</v>
      </c>
      <c r="O3620" t="s">
        <v>1842</v>
      </c>
      <c r="P3620" s="10">
        <f t="shared" si="112"/>
        <v>42128.627893518518</v>
      </c>
      <c r="Q3620" s="10">
        <f t="shared" si="113"/>
        <v>42158.627893518518</v>
      </c>
    </row>
    <row r="3621" spans="1:17" x14ac:dyDescent="0.3">
      <c r="A3621" s="7">
        <v>3619</v>
      </c>
      <c r="B3621" s="3">
        <v>1000</v>
      </c>
      <c r="C3621" s="5">
        <v>1130</v>
      </c>
      <c r="D3621" t="s">
        <v>1752</v>
      </c>
      <c r="E3621" t="s">
        <v>1757</v>
      </c>
      <c r="F3621">
        <v>1479592800</v>
      </c>
      <c r="G3621">
        <v>1476760226</v>
      </c>
      <c r="H3621" t="b">
        <v>0</v>
      </c>
      <c r="I3621">
        <v>17</v>
      </c>
      <c r="J3621" t="b">
        <v>1</v>
      </c>
      <c r="K3621" t="s">
        <v>1802</v>
      </c>
      <c r="L3621">
        <f>ROUND(C3621/B3621*100,0)</f>
        <v>113</v>
      </c>
      <c r="M3621">
        <f>IFERROR(ROUND(C3621/I3621,2),0)</f>
        <v>66.47</v>
      </c>
      <c r="N3621" t="s">
        <v>1841</v>
      </c>
      <c r="O3621" t="s">
        <v>1842</v>
      </c>
      <c r="P3621" s="10">
        <f t="shared" si="112"/>
        <v>42661.132245370376</v>
      </c>
      <c r="Q3621" s="10">
        <f t="shared" si="113"/>
        <v>42693.916666666672</v>
      </c>
    </row>
    <row r="3622" spans="1:17" x14ac:dyDescent="0.3">
      <c r="A3622" s="7">
        <v>3620</v>
      </c>
      <c r="B3622" s="3">
        <v>10500</v>
      </c>
      <c r="C3622" s="5">
        <v>11045</v>
      </c>
      <c r="D3622" t="s">
        <v>1752</v>
      </c>
      <c r="E3622" t="s">
        <v>1757</v>
      </c>
      <c r="F3622">
        <v>1425528000</v>
      </c>
      <c r="G3622">
        <v>1422916261</v>
      </c>
      <c r="H3622" t="b">
        <v>0</v>
      </c>
      <c r="I3622">
        <v>197</v>
      </c>
      <c r="J3622" t="b">
        <v>1</v>
      </c>
      <c r="K3622" t="s">
        <v>1802</v>
      </c>
      <c r="L3622">
        <f>ROUND(C3622/B3622*100,0)</f>
        <v>105</v>
      </c>
      <c r="M3622">
        <f>IFERROR(ROUND(C3622/I3622,2),0)</f>
        <v>56.07</v>
      </c>
      <c r="N3622" t="s">
        <v>1841</v>
      </c>
      <c r="O3622" t="s">
        <v>1842</v>
      </c>
      <c r="P3622" s="10">
        <f t="shared" si="112"/>
        <v>42037.938206018516</v>
      </c>
      <c r="Q3622" s="10">
        <f t="shared" si="113"/>
        <v>42068.166666666672</v>
      </c>
    </row>
    <row r="3623" spans="1:17" x14ac:dyDescent="0.3">
      <c r="A3623" s="7">
        <v>3621</v>
      </c>
      <c r="B3623" s="3">
        <v>3000</v>
      </c>
      <c r="C3623" s="5">
        <v>3292</v>
      </c>
      <c r="D3623" t="s">
        <v>1752</v>
      </c>
      <c r="E3623" t="s">
        <v>1757</v>
      </c>
      <c r="F3623">
        <v>1475269200</v>
      </c>
      <c r="G3623">
        <v>1473200844</v>
      </c>
      <c r="H3623" t="b">
        <v>0</v>
      </c>
      <c r="I3623">
        <v>70</v>
      </c>
      <c r="J3623" t="b">
        <v>1</v>
      </c>
      <c r="K3623" t="s">
        <v>1802</v>
      </c>
      <c r="L3623">
        <f>ROUND(C3623/B3623*100,0)</f>
        <v>110</v>
      </c>
      <c r="M3623">
        <f>IFERROR(ROUND(C3623/I3623,2),0)</f>
        <v>47.03</v>
      </c>
      <c r="N3623" t="s">
        <v>1841</v>
      </c>
      <c r="O3623" t="s">
        <v>1842</v>
      </c>
      <c r="P3623" s="10">
        <f t="shared" si="112"/>
        <v>42619.935694444444</v>
      </c>
      <c r="Q3623" s="10">
        <f t="shared" si="113"/>
        <v>42643.875</v>
      </c>
    </row>
    <row r="3624" spans="1:17" x14ac:dyDescent="0.3">
      <c r="A3624" s="7">
        <v>3622</v>
      </c>
      <c r="B3624" s="3">
        <v>1000</v>
      </c>
      <c r="C3624" s="5">
        <v>1000.99</v>
      </c>
      <c r="D3624" t="s">
        <v>1752</v>
      </c>
      <c r="E3624" t="s">
        <v>1757</v>
      </c>
      <c r="F3624">
        <v>1411874580</v>
      </c>
      <c r="G3624">
        <v>1409030371</v>
      </c>
      <c r="H3624" t="b">
        <v>0</v>
      </c>
      <c r="I3624">
        <v>21</v>
      </c>
      <c r="J3624" t="b">
        <v>1</v>
      </c>
      <c r="K3624" t="s">
        <v>1802</v>
      </c>
      <c r="L3624">
        <f>ROUND(C3624/B3624*100,0)</f>
        <v>100</v>
      </c>
      <c r="M3624">
        <f>IFERROR(ROUND(C3624/I3624,2),0)</f>
        <v>47.67</v>
      </c>
      <c r="N3624" t="s">
        <v>1841</v>
      </c>
      <c r="O3624" t="s">
        <v>1842</v>
      </c>
      <c r="P3624" s="10">
        <f t="shared" si="112"/>
        <v>41877.221886574072</v>
      </c>
      <c r="Q3624" s="10">
        <f t="shared" si="113"/>
        <v>41910.140972222223</v>
      </c>
    </row>
    <row r="3625" spans="1:17" x14ac:dyDescent="0.3">
      <c r="A3625" s="7">
        <v>3623</v>
      </c>
      <c r="B3625" s="3">
        <v>2500</v>
      </c>
      <c r="C3625" s="5">
        <v>3000</v>
      </c>
      <c r="D3625" t="s">
        <v>1752</v>
      </c>
      <c r="E3625" t="s">
        <v>1757</v>
      </c>
      <c r="F3625">
        <v>1406358000</v>
      </c>
      <c r="G3625">
        <v>1404841270</v>
      </c>
      <c r="H3625" t="b">
        <v>0</v>
      </c>
      <c r="I3625">
        <v>34</v>
      </c>
      <c r="J3625" t="b">
        <v>1</v>
      </c>
      <c r="K3625" t="s">
        <v>1802</v>
      </c>
      <c r="L3625">
        <f>ROUND(C3625/B3625*100,0)</f>
        <v>120</v>
      </c>
      <c r="M3625">
        <f>IFERROR(ROUND(C3625/I3625,2),0)</f>
        <v>88.24</v>
      </c>
      <c r="N3625" t="s">
        <v>1841</v>
      </c>
      <c r="O3625" t="s">
        <v>1842</v>
      </c>
      <c r="P3625" s="10">
        <f t="shared" si="112"/>
        <v>41828.736921296295</v>
      </c>
      <c r="Q3625" s="10">
        <f t="shared" si="113"/>
        <v>41846.291666666664</v>
      </c>
    </row>
    <row r="3626" spans="1:17" x14ac:dyDescent="0.3">
      <c r="A3626" s="7">
        <v>3624</v>
      </c>
      <c r="B3626" s="3">
        <v>3000</v>
      </c>
      <c r="C3626" s="5">
        <v>3148</v>
      </c>
      <c r="D3626" t="s">
        <v>1752</v>
      </c>
      <c r="E3626" t="s">
        <v>1757</v>
      </c>
      <c r="F3626">
        <v>1471977290</v>
      </c>
      <c r="G3626">
        <v>1466793290</v>
      </c>
      <c r="H3626" t="b">
        <v>0</v>
      </c>
      <c r="I3626">
        <v>39</v>
      </c>
      <c r="J3626" t="b">
        <v>1</v>
      </c>
      <c r="K3626" t="s">
        <v>1802</v>
      </c>
      <c r="L3626">
        <f>ROUND(C3626/B3626*100,0)</f>
        <v>105</v>
      </c>
      <c r="M3626">
        <f>IFERROR(ROUND(C3626/I3626,2),0)</f>
        <v>80.72</v>
      </c>
      <c r="N3626" t="s">
        <v>1841</v>
      </c>
      <c r="O3626" t="s">
        <v>1842</v>
      </c>
      <c r="P3626" s="10">
        <f t="shared" si="112"/>
        <v>42545.774189814809</v>
      </c>
      <c r="Q3626" s="10">
        <f t="shared" si="113"/>
        <v>42605.774189814809</v>
      </c>
    </row>
    <row r="3627" spans="1:17" x14ac:dyDescent="0.3">
      <c r="A3627" s="7">
        <v>3625</v>
      </c>
      <c r="B3627" s="3">
        <v>3000</v>
      </c>
      <c r="C3627" s="5">
        <v>3080</v>
      </c>
      <c r="D3627" t="s">
        <v>1752</v>
      </c>
      <c r="E3627" t="s">
        <v>1758</v>
      </c>
      <c r="F3627">
        <v>1435851577</v>
      </c>
      <c r="G3627">
        <v>1433259577</v>
      </c>
      <c r="H3627" t="b">
        <v>0</v>
      </c>
      <c r="I3627">
        <v>78</v>
      </c>
      <c r="J3627" t="b">
        <v>1</v>
      </c>
      <c r="K3627" t="s">
        <v>1802</v>
      </c>
      <c r="L3627">
        <f>ROUND(C3627/B3627*100,0)</f>
        <v>103</v>
      </c>
      <c r="M3627">
        <f>IFERROR(ROUND(C3627/I3627,2),0)</f>
        <v>39.49</v>
      </c>
      <c r="N3627" t="s">
        <v>1841</v>
      </c>
      <c r="O3627" t="s">
        <v>1842</v>
      </c>
      <c r="P3627" s="10">
        <f t="shared" si="112"/>
        <v>42157.652511574073</v>
      </c>
      <c r="Q3627" s="10">
        <f t="shared" si="113"/>
        <v>42187.652511574073</v>
      </c>
    </row>
    <row r="3628" spans="1:17" x14ac:dyDescent="0.3">
      <c r="A3628" s="7">
        <v>3626</v>
      </c>
      <c r="B3628" s="3">
        <v>4000</v>
      </c>
      <c r="C3628" s="5">
        <v>4073</v>
      </c>
      <c r="D3628" t="s">
        <v>1752</v>
      </c>
      <c r="E3628" t="s">
        <v>1758</v>
      </c>
      <c r="F3628">
        <v>1408204857</v>
      </c>
      <c r="G3628">
        <v>1406390457</v>
      </c>
      <c r="H3628" t="b">
        <v>0</v>
      </c>
      <c r="I3628">
        <v>48</v>
      </c>
      <c r="J3628" t="b">
        <v>1</v>
      </c>
      <c r="K3628" t="s">
        <v>1802</v>
      </c>
      <c r="L3628">
        <f>ROUND(C3628/B3628*100,0)</f>
        <v>102</v>
      </c>
      <c r="M3628">
        <f>IFERROR(ROUND(C3628/I3628,2),0)</f>
        <v>84.85</v>
      </c>
      <c r="N3628" t="s">
        <v>1841</v>
      </c>
      <c r="O3628" t="s">
        <v>1842</v>
      </c>
      <c r="P3628" s="10">
        <f t="shared" si="112"/>
        <v>41846.667326388888</v>
      </c>
      <c r="Q3628" s="10">
        <f t="shared" si="113"/>
        <v>41867.667326388888</v>
      </c>
    </row>
    <row r="3629" spans="1:17" x14ac:dyDescent="0.3">
      <c r="A3629" s="7">
        <v>3627</v>
      </c>
      <c r="B3629" s="3">
        <v>2000</v>
      </c>
      <c r="C3629" s="5">
        <v>2000</v>
      </c>
      <c r="D3629" t="s">
        <v>1752</v>
      </c>
      <c r="E3629" t="s">
        <v>1757</v>
      </c>
      <c r="F3629">
        <v>1463803140</v>
      </c>
      <c r="G3629">
        <v>1459446487</v>
      </c>
      <c r="H3629" t="b">
        <v>0</v>
      </c>
      <c r="I3629">
        <v>29</v>
      </c>
      <c r="J3629" t="b">
        <v>1</v>
      </c>
      <c r="K3629" t="s">
        <v>1802</v>
      </c>
      <c r="L3629">
        <f>ROUND(C3629/B3629*100,0)</f>
        <v>100</v>
      </c>
      <c r="M3629">
        <f>IFERROR(ROUND(C3629/I3629,2),0)</f>
        <v>68.97</v>
      </c>
      <c r="N3629" t="s">
        <v>1841</v>
      </c>
      <c r="O3629" t="s">
        <v>1842</v>
      </c>
      <c r="P3629" s="10">
        <f t="shared" si="112"/>
        <v>42460.741747685184</v>
      </c>
      <c r="Q3629" s="10">
        <f t="shared" si="113"/>
        <v>42511.165972222225</v>
      </c>
    </row>
    <row r="3630" spans="1:17" hidden="1" x14ac:dyDescent="0.3">
      <c r="A3630" s="7">
        <v>3628</v>
      </c>
      <c r="B3630" s="3">
        <v>100000</v>
      </c>
      <c r="C3630" s="5">
        <v>0</v>
      </c>
      <c r="D3630" t="s">
        <v>1754</v>
      </c>
      <c r="E3630" t="s">
        <v>1757</v>
      </c>
      <c r="F3630">
        <v>1450040396</v>
      </c>
      <c r="G3630">
        <v>1444852796</v>
      </c>
      <c r="H3630" t="b">
        <v>0</v>
      </c>
      <c r="I3630">
        <v>0</v>
      </c>
      <c r="J3630" t="b">
        <v>0</v>
      </c>
      <c r="K3630" t="s">
        <v>1836</v>
      </c>
      <c r="L3630">
        <f>ROUND(C3630/B3630*100,0)</f>
        <v>0</v>
      </c>
      <c r="M3630">
        <f>IFERROR(ROUND(C3630/I3630,2),0)</f>
        <v>0</v>
      </c>
      <c r="N3630" t="s">
        <v>1841</v>
      </c>
      <c r="O3630" t="s">
        <v>1844</v>
      </c>
      <c r="P3630" s="10">
        <f t="shared" si="112"/>
        <v>42291.833287037036</v>
      </c>
      <c r="Q3630" s="10">
        <f t="shared" si="113"/>
        <v>42351.874953703707</v>
      </c>
    </row>
    <row r="3631" spans="1:17" hidden="1" x14ac:dyDescent="0.3">
      <c r="A3631" s="7">
        <v>3629</v>
      </c>
      <c r="B3631" s="3">
        <v>1000000</v>
      </c>
      <c r="C3631" s="5">
        <v>2</v>
      </c>
      <c r="D3631" t="s">
        <v>1754</v>
      </c>
      <c r="E3631" t="s">
        <v>1757</v>
      </c>
      <c r="F3631">
        <v>1462467600</v>
      </c>
      <c r="G3631">
        <v>1457403364</v>
      </c>
      <c r="H3631" t="b">
        <v>0</v>
      </c>
      <c r="I3631">
        <v>2</v>
      </c>
      <c r="J3631" t="b">
        <v>0</v>
      </c>
      <c r="K3631" t="s">
        <v>1836</v>
      </c>
      <c r="L3631">
        <f>ROUND(C3631/B3631*100,0)</f>
        <v>0</v>
      </c>
      <c r="M3631">
        <f>IFERROR(ROUND(C3631/I3631,2),0)</f>
        <v>1</v>
      </c>
      <c r="N3631" t="s">
        <v>1841</v>
      </c>
      <c r="O3631" t="s">
        <v>1844</v>
      </c>
      <c r="P3631" s="10">
        <f t="shared" si="112"/>
        <v>42437.094490740739</v>
      </c>
      <c r="Q3631" s="10">
        <f t="shared" si="113"/>
        <v>42495.708333333328</v>
      </c>
    </row>
    <row r="3632" spans="1:17" hidden="1" x14ac:dyDescent="0.3">
      <c r="A3632" s="7">
        <v>3630</v>
      </c>
      <c r="B3632" s="3">
        <v>3000</v>
      </c>
      <c r="C3632" s="5">
        <v>1</v>
      </c>
      <c r="D3632" t="s">
        <v>1754</v>
      </c>
      <c r="E3632" t="s">
        <v>1758</v>
      </c>
      <c r="F3632">
        <v>1417295990</v>
      </c>
      <c r="G3632">
        <v>1414700390</v>
      </c>
      <c r="H3632" t="b">
        <v>0</v>
      </c>
      <c r="I3632">
        <v>1</v>
      </c>
      <c r="J3632" t="b">
        <v>0</v>
      </c>
      <c r="K3632" t="s">
        <v>1836</v>
      </c>
      <c r="L3632">
        <f>ROUND(C3632/B3632*100,0)</f>
        <v>0</v>
      </c>
      <c r="M3632">
        <f>IFERROR(ROUND(C3632/I3632,2),0)</f>
        <v>1</v>
      </c>
      <c r="N3632" t="s">
        <v>1841</v>
      </c>
      <c r="O3632" t="s">
        <v>1844</v>
      </c>
      <c r="P3632" s="10">
        <f t="shared" si="112"/>
        <v>41942.84710648148</v>
      </c>
      <c r="Q3632" s="10">
        <f t="shared" si="113"/>
        <v>41972.888773148152</v>
      </c>
    </row>
    <row r="3633" spans="1:17" hidden="1" x14ac:dyDescent="0.3">
      <c r="A3633" s="7">
        <v>3631</v>
      </c>
      <c r="B3633" s="3">
        <v>17100</v>
      </c>
      <c r="C3633" s="5">
        <v>8725</v>
      </c>
      <c r="D3633" t="s">
        <v>1754</v>
      </c>
      <c r="E3633" t="s">
        <v>1757</v>
      </c>
      <c r="F3633">
        <v>1411444740</v>
      </c>
      <c r="G3633">
        <v>1409335497</v>
      </c>
      <c r="H3633" t="b">
        <v>0</v>
      </c>
      <c r="I3633">
        <v>59</v>
      </c>
      <c r="J3633" t="b">
        <v>0</v>
      </c>
      <c r="K3633" t="s">
        <v>1836</v>
      </c>
      <c r="L3633">
        <f>ROUND(C3633/B3633*100,0)</f>
        <v>51</v>
      </c>
      <c r="M3633">
        <f>IFERROR(ROUND(C3633/I3633,2),0)</f>
        <v>147.88</v>
      </c>
      <c r="N3633" t="s">
        <v>1841</v>
      </c>
      <c r="O3633" t="s">
        <v>1844</v>
      </c>
      <c r="P3633" s="10">
        <f t="shared" si="112"/>
        <v>41880.753437499996</v>
      </c>
      <c r="Q3633" s="10">
        <f t="shared" si="113"/>
        <v>41905.165972222225</v>
      </c>
    </row>
    <row r="3634" spans="1:17" hidden="1" x14ac:dyDescent="0.3">
      <c r="A3634" s="7">
        <v>3632</v>
      </c>
      <c r="B3634" s="3">
        <v>500</v>
      </c>
      <c r="C3634" s="5">
        <v>100</v>
      </c>
      <c r="D3634" t="s">
        <v>1754</v>
      </c>
      <c r="E3634" t="s">
        <v>1758</v>
      </c>
      <c r="F3634">
        <v>1416781749</v>
      </c>
      <c r="G3634">
        <v>1415053749</v>
      </c>
      <c r="H3634" t="b">
        <v>0</v>
      </c>
      <c r="I3634">
        <v>1</v>
      </c>
      <c r="J3634" t="b">
        <v>0</v>
      </c>
      <c r="K3634" t="s">
        <v>1836</v>
      </c>
      <c r="L3634">
        <f>ROUND(C3634/B3634*100,0)</f>
        <v>20</v>
      </c>
      <c r="M3634">
        <f>IFERROR(ROUND(C3634/I3634,2),0)</f>
        <v>100</v>
      </c>
      <c r="N3634" t="s">
        <v>1841</v>
      </c>
      <c r="O3634" t="s">
        <v>1844</v>
      </c>
      <c r="P3634" s="10">
        <f t="shared" si="112"/>
        <v>41946.936909722222</v>
      </c>
      <c r="Q3634" s="10">
        <f t="shared" si="113"/>
        <v>41966.936909722222</v>
      </c>
    </row>
    <row r="3635" spans="1:17" hidden="1" x14ac:dyDescent="0.3">
      <c r="A3635" s="7">
        <v>3633</v>
      </c>
      <c r="B3635" s="3">
        <v>5000</v>
      </c>
      <c r="C3635" s="5">
        <v>1762</v>
      </c>
      <c r="D3635" t="s">
        <v>1754</v>
      </c>
      <c r="E3635" t="s">
        <v>1757</v>
      </c>
      <c r="F3635">
        <v>1479517200</v>
      </c>
      <c r="G3635">
        <v>1475765867</v>
      </c>
      <c r="H3635" t="b">
        <v>0</v>
      </c>
      <c r="I3635">
        <v>31</v>
      </c>
      <c r="J3635" t="b">
        <v>0</v>
      </c>
      <c r="K3635" t="s">
        <v>1836</v>
      </c>
      <c r="L3635">
        <f>ROUND(C3635/B3635*100,0)</f>
        <v>35</v>
      </c>
      <c r="M3635">
        <f>IFERROR(ROUND(C3635/I3635,2),0)</f>
        <v>56.84</v>
      </c>
      <c r="N3635" t="s">
        <v>1841</v>
      </c>
      <c r="O3635" t="s">
        <v>1844</v>
      </c>
      <c r="P3635" s="10">
        <f t="shared" si="112"/>
        <v>42649.623460648145</v>
      </c>
      <c r="Q3635" s="10">
        <f t="shared" si="113"/>
        <v>42693.041666666672</v>
      </c>
    </row>
    <row r="3636" spans="1:17" hidden="1" x14ac:dyDescent="0.3">
      <c r="A3636" s="7">
        <v>3634</v>
      </c>
      <c r="B3636" s="3">
        <v>75000</v>
      </c>
      <c r="C3636" s="5">
        <v>3185</v>
      </c>
      <c r="D3636" t="s">
        <v>1754</v>
      </c>
      <c r="E3636" t="s">
        <v>1762</v>
      </c>
      <c r="F3636">
        <v>1484366340</v>
      </c>
      <c r="G3636">
        <v>1480219174</v>
      </c>
      <c r="H3636" t="b">
        <v>0</v>
      </c>
      <c r="I3636">
        <v>18</v>
      </c>
      <c r="J3636" t="b">
        <v>0</v>
      </c>
      <c r="K3636" t="s">
        <v>1836</v>
      </c>
      <c r="L3636">
        <f>ROUND(C3636/B3636*100,0)</f>
        <v>4</v>
      </c>
      <c r="M3636">
        <f>IFERROR(ROUND(C3636/I3636,2),0)</f>
        <v>176.94</v>
      </c>
      <c r="N3636" t="s">
        <v>1841</v>
      </c>
      <c r="O3636" t="s">
        <v>1844</v>
      </c>
      <c r="P3636" s="10">
        <f t="shared" si="112"/>
        <v>42701.166365740741</v>
      </c>
      <c r="Q3636" s="10">
        <f t="shared" si="113"/>
        <v>42749.165972222225</v>
      </c>
    </row>
    <row r="3637" spans="1:17" hidden="1" x14ac:dyDescent="0.3">
      <c r="A3637" s="7">
        <v>3635</v>
      </c>
      <c r="B3637" s="3">
        <v>3500</v>
      </c>
      <c r="C3637" s="5">
        <v>1276</v>
      </c>
      <c r="D3637" t="s">
        <v>1754</v>
      </c>
      <c r="E3637" t="s">
        <v>1757</v>
      </c>
      <c r="F3637">
        <v>1461186676</v>
      </c>
      <c r="G3637">
        <v>1458594676</v>
      </c>
      <c r="H3637" t="b">
        <v>0</v>
      </c>
      <c r="I3637">
        <v>10</v>
      </c>
      <c r="J3637" t="b">
        <v>0</v>
      </c>
      <c r="K3637" t="s">
        <v>1836</v>
      </c>
      <c r="L3637">
        <f>ROUND(C3637/B3637*100,0)</f>
        <v>36</v>
      </c>
      <c r="M3637">
        <f>IFERROR(ROUND(C3637/I3637,2),0)</f>
        <v>127.6</v>
      </c>
      <c r="N3637" t="s">
        <v>1841</v>
      </c>
      <c r="O3637" t="s">
        <v>1844</v>
      </c>
      <c r="P3637" s="10">
        <f t="shared" si="112"/>
        <v>42450.88282407407</v>
      </c>
      <c r="Q3637" s="10">
        <f t="shared" si="113"/>
        <v>42480.88282407407</v>
      </c>
    </row>
    <row r="3638" spans="1:17" hidden="1" x14ac:dyDescent="0.3">
      <c r="A3638" s="7">
        <v>3636</v>
      </c>
      <c r="B3638" s="3">
        <v>150000</v>
      </c>
      <c r="C3638" s="5">
        <v>0</v>
      </c>
      <c r="D3638" t="s">
        <v>1754</v>
      </c>
      <c r="E3638" t="s">
        <v>1757</v>
      </c>
      <c r="F3638">
        <v>1442248829</v>
      </c>
      <c r="G3638">
        <v>1439224829</v>
      </c>
      <c r="H3638" t="b">
        <v>0</v>
      </c>
      <c r="I3638">
        <v>0</v>
      </c>
      <c r="J3638" t="b">
        <v>0</v>
      </c>
      <c r="K3638" t="s">
        <v>1836</v>
      </c>
      <c r="L3638">
        <f>ROUND(C3638/B3638*100,0)</f>
        <v>0</v>
      </c>
      <c r="M3638">
        <f>IFERROR(ROUND(C3638/I3638,2),0)</f>
        <v>0</v>
      </c>
      <c r="N3638" t="s">
        <v>1841</v>
      </c>
      <c r="O3638" t="s">
        <v>1844</v>
      </c>
      <c r="P3638" s="10">
        <f t="shared" si="112"/>
        <v>42226.694780092599</v>
      </c>
      <c r="Q3638" s="10">
        <f t="shared" si="113"/>
        <v>42261.694780092599</v>
      </c>
    </row>
    <row r="3639" spans="1:17" hidden="1" x14ac:dyDescent="0.3">
      <c r="A3639" s="7">
        <v>3637</v>
      </c>
      <c r="B3639" s="3">
        <v>3000</v>
      </c>
      <c r="C3639" s="5">
        <v>926</v>
      </c>
      <c r="D3639" t="s">
        <v>1754</v>
      </c>
      <c r="E3639" t="s">
        <v>1757</v>
      </c>
      <c r="F3639">
        <v>1420130935</v>
      </c>
      <c r="G3639">
        <v>1417538935</v>
      </c>
      <c r="H3639" t="b">
        <v>0</v>
      </c>
      <c r="I3639">
        <v>14</v>
      </c>
      <c r="J3639" t="b">
        <v>0</v>
      </c>
      <c r="K3639" t="s">
        <v>1836</v>
      </c>
      <c r="L3639">
        <f>ROUND(C3639/B3639*100,0)</f>
        <v>31</v>
      </c>
      <c r="M3639">
        <f>IFERROR(ROUND(C3639/I3639,2),0)</f>
        <v>66.14</v>
      </c>
      <c r="N3639" t="s">
        <v>1841</v>
      </c>
      <c r="O3639" t="s">
        <v>1844</v>
      </c>
      <c r="P3639" s="10">
        <f t="shared" si="112"/>
        <v>41975.700636574074</v>
      </c>
      <c r="Q3639" s="10">
        <f t="shared" si="113"/>
        <v>42005.700636574074</v>
      </c>
    </row>
    <row r="3640" spans="1:17" hidden="1" x14ac:dyDescent="0.3">
      <c r="A3640" s="7">
        <v>3638</v>
      </c>
      <c r="B3640" s="3">
        <v>3300</v>
      </c>
      <c r="C3640" s="5">
        <v>216</v>
      </c>
      <c r="D3640" t="s">
        <v>1754</v>
      </c>
      <c r="E3640" t="s">
        <v>1762</v>
      </c>
      <c r="F3640">
        <v>1429456132</v>
      </c>
      <c r="G3640">
        <v>1424275732</v>
      </c>
      <c r="H3640" t="b">
        <v>0</v>
      </c>
      <c r="I3640">
        <v>2</v>
      </c>
      <c r="J3640" t="b">
        <v>0</v>
      </c>
      <c r="K3640" t="s">
        <v>1836</v>
      </c>
      <c r="L3640">
        <f>ROUND(C3640/B3640*100,0)</f>
        <v>7</v>
      </c>
      <c r="M3640">
        <f>IFERROR(ROUND(C3640/I3640,2),0)</f>
        <v>108</v>
      </c>
      <c r="N3640" t="s">
        <v>1841</v>
      </c>
      <c r="O3640" t="s">
        <v>1844</v>
      </c>
      <c r="P3640" s="10">
        <f t="shared" si="112"/>
        <v>42053.672824074078</v>
      </c>
      <c r="Q3640" s="10">
        <f t="shared" si="113"/>
        <v>42113.631157407406</v>
      </c>
    </row>
    <row r="3641" spans="1:17" hidden="1" x14ac:dyDescent="0.3">
      <c r="A3641" s="7">
        <v>3639</v>
      </c>
      <c r="B3641" s="3">
        <v>25000</v>
      </c>
      <c r="C3641" s="5">
        <v>1</v>
      </c>
      <c r="D3641" t="s">
        <v>1754</v>
      </c>
      <c r="E3641" t="s">
        <v>1757</v>
      </c>
      <c r="F3641">
        <v>1475853060</v>
      </c>
      <c r="G3641">
        <v>1470672906</v>
      </c>
      <c r="H3641" t="b">
        <v>0</v>
      </c>
      <c r="I3641">
        <v>1</v>
      </c>
      <c r="J3641" t="b">
        <v>0</v>
      </c>
      <c r="K3641" t="s">
        <v>1836</v>
      </c>
      <c r="L3641">
        <f>ROUND(C3641/B3641*100,0)</f>
        <v>0</v>
      </c>
      <c r="M3641">
        <f>IFERROR(ROUND(C3641/I3641,2),0)</f>
        <v>1</v>
      </c>
      <c r="N3641" t="s">
        <v>1841</v>
      </c>
      <c r="O3641" t="s">
        <v>1844</v>
      </c>
      <c r="P3641" s="10">
        <f t="shared" si="112"/>
        <v>42590.677152777775</v>
      </c>
      <c r="Q3641" s="10">
        <f t="shared" si="113"/>
        <v>42650.632638888885</v>
      </c>
    </row>
    <row r="3642" spans="1:17" hidden="1" x14ac:dyDescent="0.3">
      <c r="A3642" s="7">
        <v>3640</v>
      </c>
      <c r="B3642" s="3">
        <v>1000</v>
      </c>
      <c r="C3642" s="5">
        <v>55</v>
      </c>
      <c r="D3642" t="s">
        <v>1754</v>
      </c>
      <c r="E3642" t="s">
        <v>1757</v>
      </c>
      <c r="F3642">
        <v>1431283530</v>
      </c>
      <c r="G3642">
        <v>1428691530</v>
      </c>
      <c r="H3642" t="b">
        <v>0</v>
      </c>
      <c r="I3642">
        <v>3</v>
      </c>
      <c r="J3642" t="b">
        <v>0</v>
      </c>
      <c r="K3642" t="s">
        <v>1836</v>
      </c>
      <c r="L3642">
        <f>ROUND(C3642/B3642*100,0)</f>
        <v>6</v>
      </c>
      <c r="M3642">
        <f>IFERROR(ROUND(C3642/I3642,2),0)</f>
        <v>18.329999999999998</v>
      </c>
      <c r="N3642" t="s">
        <v>1841</v>
      </c>
      <c r="O3642" t="s">
        <v>1844</v>
      </c>
      <c r="P3642" s="10">
        <f t="shared" si="112"/>
        <v>42104.781597222223</v>
      </c>
      <c r="Q3642" s="10">
        <f t="shared" si="113"/>
        <v>42134.781597222223</v>
      </c>
    </row>
    <row r="3643" spans="1:17" hidden="1" x14ac:dyDescent="0.3">
      <c r="A3643" s="7">
        <v>3641</v>
      </c>
      <c r="B3643" s="3">
        <v>3000</v>
      </c>
      <c r="C3643" s="5">
        <v>0</v>
      </c>
      <c r="D3643" t="s">
        <v>1754</v>
      </c>
      <c r="E3643" t="s">
        <v>1757</v>
      </c>
      <c r="F3643">
        <v>1412485200</v>
      </c>
      <c r="G3643">
        <v>1410966179</v>
      </c>
      <c r="H3643" t="b">
        <v>0</v>
      </c>
      <c r="I3643">
        <v>0</v>
      </c>
      <c r="J3643" t="b">
        <v>0</v>
      </c>
      <c r="K3643" t="s">
        <v>1836</v>
      </c>
      <c r="L3643">
        <f>ROUND(C3643/B3643*100,0)</f>
        <v>0</v>
      </c>
      <c r="M3643">
        <f>IFERROR(ROUND(C3643/I3643,2),0)</f>
        <v>0</v>
      </c>
      <c r="N3643" t="s">
        <v>1841</v>
      </c>
      <c r="O3643" t="s">
        <v>1844</v>
      </c>
      <c r="P3643" s="10">
        <f t="shared" si="112"/>
        <v>41899.627071759263</v>
      </c>
      <c r="Q3643" s="10">
        <f t="shared" si="113"/>
        <v>41917.208333333336</v>
      </c>
    </row>
    <row r="3644" spans="1:17" hidden="1" x14ac:dyDescent="0.3">
      <c r="A3644" s="7">
        <v>3642</v>
      </c>
      <c r="B3644" s="3">
        <v>700</v>
      </c>
      <c r="C3644" s="5">
        <v>15</v>
      </c>
      <c r="D3644" t="s">
        <v>1754</v>
      </c>
      <c r="E3644" t="s">
        <v>1769</v>
      </c>
      <c r="F3644">
        <v>1448902800</v>
      </c>
      <c r="G3644">
        <v>1445369727</v>
      </c>
      <c r="H3644" t="b">
        <v>0</v>
      </c>
      <c r="I3644">
        <v>2</v>
      </c>
      <c r="J3644" t="b">
        <v>0</v>
      </c>
      <c r="K3644" t="s">
        <v>1836</v>
      </c>
      <c r="L3644">
        <f>ROUND(C3644/B3644*100,0)</f>
        <v>2</v>
      </c>
      <c r="M3644">
        <f>IFERROR(ROUND(C3644/I3644,2),0)</f>
        <v>7.5</v>
      </c>
      <c r="N3644" t="s">
        <v>1841</v>
      </c>
      <c r="O3644" t="s">
        <v>1844</v>
      </c>
      <c r="P3644" s="10">
        <f t="shared" si="112"/>
        <v>42297.816284722227</v>
      </c>
      <c r="Q3644" s="10">
        <f t="shared" si="113"/>
        <v>42338.708333333328</v>
      </c>
    </row>
    <row r="3645" spans="1:17" hidden="1" x14ac:dyDescent="0.3">
      <c r="A3645" s="7">
        <v>3643</v>
      </c>
      <c r="B3645" s="3">
        <v>25000</v>
      </c>
      <c r="C3645" s="5">
        <v>0</v>
      </c>
      <c r="D3645" t="s">
        <v>1754</v>
      </c>
      <c r="E3645" t="s">
        <v>1757</v>
      </c>
      <c r="F3645">
        <v>1447734439</v>
      </c>
      <c r="G3645">
        <v>1444274839</v>
      </c>
      <c r="H3645" t="b">
        <v>0</v>
      </c>
      <c r="I3645">
        <v>0</v>
      </c>
      <c r="J3645" t="b">
        <v>0</v>
      </c>
      <c r="K3645" t="s">
        <v>1836</v>
      </c>
      <c r="L3645">
        <f>ROUND(C3645/B3645*100,0)</f>
        <v>0</v>
      </c>
      <c r="M3645">
        <f>IFERROR(ROUND(C3645/I3645,2),0)</f>
        <v>0</v>
      </c>
      <c r="N3645" t="s">
        <v>1841</v>
      </c>
      <c r="O3645" t="s">
        <v>1844</v>
      </c>
      <c r="P3645" s="10">
        <f t="shared" si="112"/>
        <v>42285.143969907411</v>
      </c>
      <c r="Q3645" s="10">
        <f t="shared" si="113"/>
        <v>42325.185636574075</v>
      </c>
    </row>
    <row r="3646" spans="1:17" hidden="1" x14ac:dyDescent="0.3">
      <c r="A3646" s="7">
        <v>3644</v>
      </c>
      <c r="B3646" s="3">
        <v>5000</v>
      </c>
      <c r="C3646" s="5">
        <v>821</v>
      </c>
      <c r="D3646" t="s">
        <v>1754</v>
      </c>
      <c r="E3646" t="s">
        <v>1757</v>
      </c>
      <c r="F3646">
        <v>1457413140</v>
      </c>
      <c r="G3646">
        <v>1454996887</v>
      </c>
      <c r="H3646" t="b">
        <v>0</v>
      </c>
      <c r="I3646">
        <v>12</v>
      </c>
      <c r="J3646" t="b">
        <v>0</v>
      </c>
      <c r="K3646" t="s">
        <v>1836</v>
      </c>
      <c r="L3646">
        <f>ROUND(C3646/B3646*100,0)</f>
        <v>16</v>
      </c>
      <c r="M3646">
        <f>IFERROR(ROUND(C3646/I3646,2),0)</f>
        <v>68.42</v>
      </c>
      <c r="N3646" t="s">
        <v>1841</v>
      </c>
      <c r="O3646" t="s">
        <v>1844</v>
      </c>
      <c r="P3646" s="10">
        <f t="shared" si="112"/>
        <v>42409.241747685184</v>
      </c>
      <c r="Q3646" s="10">
        <f t="shared" si="113"/>
        <v>42437.207638888889</v>
      </c>
    </row>
    <row r="3647" spans="1:17" hidden="1" x14ac:dyDescent="0.3">
      <c r="A3647" s="7">
        <v>3645</v>
      </c>
      <c r="B3647" s="3">
        <v>1000</v>
      </c>
      <c r="C3647" s="5">
        <v>1</v>
      </c>
      <c r="D3647" t="s">
        <v>1754</v>
      </c>
      <c r="E3647" t="s">
        <v>1762</v>
      </c>
      <c r="F3647">
        <v>1479773838</v>
      </c>
      <c r="G3647">
        <v>1477178238</v>
      </c>
      <c r="H3647" t="b">
        <v>0</v>
      </c>
      <c r="I3647">
        <v>1</v>
      </c>
      <c r="J3647" t="b">
        <v>0</v>
      </c>
      <c r="K3647" t="s">
        <v>1836</v>
      </c>
      <c r="L3647">
        <f>ROUND(C3647/B3647*100,0)</f>
        <v>0</v>
      </c>
      <c r="M3647">
        <f>IFERROR(ROUND(C3647/I3647,2),0)</f>
        <v>1</v>
      </c>
      <c r="N3647" t="s">
        <v>1841</v>
      </c>
      <c r="O3647" t="s">
        <v>1844</v>
      </c>
      <c r="P3647" s="10">
        <f t="shared" si="112"/>
        <v>42665.970347222217</v>
      </c>
      <c r="Q3647" s="10">
        <f t="shared" si="113"/>
        <v>42696.012013888889</v>
      </c>
    </row>
    <row r="3648" spans="1:17" hidden="1" x14ac:dyDescent="0.3">
      <c r="A3648" s="7">
        <v>3646</v>
      </c>
      <c r="B3648" s="3">
        <v>10000</v>
      </c>
      <c r="C3648" s="5">
        <v>481</v>
      </c>
      <c r="D3648" t="s">
        <v>1754</v>
      </c>
      <c r="E3648" t="s">
        <v>1757</v>
      </c>
      <c r="F3648">
        <v>1434497400</v>
      </c>
      <c r="G3648">
        <v>1431770802</v>
      </c>
      <c r="H3648" t="b">
        <v>0</v>
      </c>
      <c r="I3648">
        <v>8</v>
      </c>
      <c r="J3648" t="b">
        <v>0</v>
      </c>
      <c r="K3648" t="s">
        <v>1836</v>
      </c>
      <c r="L3648">
        <f>ROUND(C3648/B3648*100,0)</f>
        <v>5</v>
      </c>
      <c r="M3648">
        <f>IFERROR(ROUND(C3648/I3648,2),0)</f>
        <v>60.13</v>
      </c>
      <c r="N3648" t="s">
        <v>1841</v>
      </c>
      <c r="O3648" t="s">
        <v>1844</v>
      </c>
      <c r="P3648" s="10">
        <f t="shared" si="112"/>
        <v>42140.421319444446</v>
      </c>
      <c r="Q3648" s="10">
        <f t="shared" si="113"/>
        <v>42171.979166666672</v>
      </c>
    </row>
    <row r="3649" spans="1:17" hidden="1" x14ac:dyDescent="0.3">
      <c r="A3649" s="7">
        <v>3647</v>
      </c>
      <c r="B3649" s="3">
        <v>500</v>
      </c>
      <c r="C3649" s="5">
        <v>30</v>
      </c>
      <c r="D3649" t="s">
        <v>1754</v>
      </c>
      <c r="E3649" t="s">
        <v>1758</v>
      </c>
      <c r="F3649">
        <v>1475258327</v>
      </c>
      <c r="G3649">
        <v>1471370327</v>
      </c>
      <c r="H3649" t="b">
        <v>0</v>
      </c>
      <c r="I3649">
        <v>2</v>
      </c>
      <c r="J3649" t="b">
        <v>0</v>
      </c>
      <c r="K3649" t="s">
        <v>1836</v>
      </c>
      <c r="L3649">
        <f>ROUND(C3649/B3649*100,0)</f>
        <v>6</v>
      </c>
      <c r="M3649">
        <f>IFERROR(ROUND(C3649/I3649,2),0)</f>
        <v>15</v>
      </c>
      <c r="N3649" t="s">
        <v>1841</v>
      </c>
      <c r="O3649" t="s">
        <v>1844</v>
      </c>
      <c r="P3649" s="10">
        <f t="shared" si="112"/>
        <v>42598.749155092592</v>
      </c>
      <c r="Q3649" s="10">
        <f t="shared" si="113"/>
        <v>42643.749155092592</v>
      </c>
    </row>
    <row r="3650" spans="1:17" x14ac:dyDescent="0.3">
      <c r="A3650" s="7">
        <v>3648</v>
      </c>
      <c r="B3650" s="3">
        <v>40000</v>
      </c>
      <c r="C3650" s="5">
        <v>40153</v>
      </c>
      <c r="D3650" t="s">
        <v>1752</v>
      </c>
      <c r="E3650" t="s">
        <v>1757</v>
      </c>
      <c r="F3650">
        <v>1412492445</v>
      </c>
      <c r="G3650">
        <v>1409900445</v>
      </c>
      <c r="H3650" t="b">
        <v>0</v>
      </c>
      <c r="I3650">
        <v>73</v>
      </c>
      <c r="J3650" t="b">
        <v>1</v>
      </c>
      <c r="K3650" t="s">
        <v>1802</v>
      </c>
      <c r="L3650">
        <f>ROUND(C3650/B3650*100,0)</f>
        <v>100</v>
      </c>
      <c r="M3650">
        <f>IFERROR(ROUND(C3650/I3650,2),0)</f>
        <v>550.04</v>
      </c>
      <c r="N3650" t="s">
        <v>1841</v>
      </c>
      <c r="O3650" t="s">
        <v>1842</v>
      </c>
      <c r="P3650" s="10">
        <f t="shared" si="112"/>
        <v>41887.292187500003</v>
      </c>
      <c r="Q3650" s="10">
        <f t="shared" si="113"/>
        <v>41917.292187500003</v>
      </c>
    </row>
    <row r="3651" spans="1:17" x14ac:dyDescent="0.3">
      <c r="A3651" s="7">
        <v>3649</v>
      </c>
      <c r="B3651" s="3">
        <v>750</v>
      </c>
      <c r="C3651" s="5">
        <v>780</v>
      </c>
      <c r="D3651" t="s">
        <v>1752</v>
      </c>
      <c r="E3651" t="s">
        <v>1762</v>
      </c>
      <c r="F3651">
        <v>1402938394</v>
      </c>
      <c r="G3651">
        <v>1400691994</v>
      </c>
      <c r="H3651" t="b">
        <v>0</v>
      </c>
      <c r="I3651">
        <v>8</v>
      </c>
      <c r="J3651" t="b">
        <v>1</v>
      </c>
      <c r="K3651" t="s">
        <v>1802</v>
      </c>
      <c r="L3651">
        <f>ROUND(C3651/B3651*100,0)</f>
        <v>104</v>
      </c>
      <c r="M3651">
        <f>IFERROR(ROUND(C3651/I3651,2),0)</f>
        <v>97.5</v>
      </c>
      <c r="N3651" t="s">
        <v>1841</v>
      </c>
      <c r="O3651" t="s">
        <v>1842</v>
      </c>
      <c r="P3651" s="10">
        <f t="shared" ref="P3651:P3714" si="114">(((G3651/60)/60/24)+DATE(1970,1,1))</f>
        <v>41780.712893518517</v>
      </c>
      <c r="Q3651" s="10">
        <f t="shared" ref="Q3651:Q3714" si="115">(((F3651/60)/60/24)+DATE(1970,1,1))</f>
        <v>41806.712893518517</v>
      </c>
    </row>
    <row r="3652" spans="1:17" x14ac:dyDescent="0.3">
      <c r="A3652" s="7">
        <v>3650</v>
      </c>
      <c r="B3652" s="3">
        <v>500</v>
      </c>
      <c r="C3652" s="5">
        <v>500</v>
      </c>
      <c r="D3652" t="s">
        <v>1752</v>
      </c>
      <c r="E3652" t="s">
        <v>1758</v>
      </c>
      <c r="F3652">
        <v>1454412584</v>
      </c>
      <c r="G3652">
        <v>1452598184</v>
      </c>
      <c r="H3652" t="b">
        <v>0</v>
      </c>
      <c r="I3652">
        <v>17</v>
      </c>
      <c r="J3652" t="b">
        <v>1</v>
      </c>
      <c r="K3652" t="s">
        <v>1802</v>
      </c>
      <c r="L3652">
        <f>ROUND(C3652/B3652*100,0)</f>
        <v>100</v>
      </c>
      <c r="M3652">
        <f>IFERROR(ROUND(C3652/I3652,2),0)</f>
        <v>29.41</v>
      </c>
      <c r="N3652" t="s">
        <v>1841</v>
      </c>
      <c r="O3652" t="s">
        <v>1842</v>
      </c>
      <c r="P3652" s="10">
        <f t="shared" si="114"/>
        <v>42381.478981481487</v>
      </c>
      <c r="Q3652" s="10">
        <f t="shared" si="115"/>
        <v>42402.478981481487</v>
      </c>
    </row>
    <row r="3653" spans="1:17" x14ac:dyDescent="0.3">
      <c r="A3653" s="7">
        <v>3651</v>
      </c>
      <c r="B3653" s="3">
        <v>500</v>
      </c>
      <c r="C3653" s="5">
        <v>520</v>
      </c>
      <c r="D3653" t="s">
        <v>1752</v>
      </c>
      <c r="E3653" t="s">
        <v>1757</v>
      </c>
      <c r="F3653">
        <v>1407686340</v>
      </c>
      <c r="G3653">
        <v>1404833442</v>
      </c>
      <c r="H3653" t="b">
        <v>0</v>
      </c>
      <c r="I3653">
        <v>9</v>
      </c>
      <c r="J3653" t="b">
        <v>1</v>
      </c>
      <c r="K3653" t="s">
        <v>1802</v>
      </c>
      <c r="L3653">
        <f>ROUND(C3653/B3653*100,0)</f>
        <v>104</v>
      </c>
      <c r="M3653">
        <f>IFERROR(ROUND(C3653/I3653,2),0)</f>
        <v>57.78</v>
      </c>
      <c r="N3653" t="s">
        <v>1841</v>
      </c>
      <c r="O3653" t="s">
        <v>1842</v>
      </c>
      <c r="P3653" s="10">
        <f t="shared" si="114"/>
        <v>41828.646319444444</v>
      </c>
      <c r="Q3653" s="10">
        <f t="shared" si="115"/>
        <v>41861.665972222225</v>
      </c>
    </row>
    <row r="3654" spans="1:17" x14ac:dyDescent="0.3">
      <c r="A3654" s="7">
        <v>3652</v>
      </c>
      <c r="B3654" s="3">
        <v>300</v>
      </c>
      <c r="C3654" s="5">
        <v>752</v>
      </c>
      <c r="D3654" t="s">
        <v>1752</v>
      </c>
      <c r="E3654" t="s">
        <v>1762</v>
      </c>
      <c r="F3654">
        <v>1472097540</v>
      </c>
      <c r="G3654">
        <v>1471188502</v>
      </c>
      <c r="H3654" t="b">
        <v>0</v>
      </c>
      <c r="I3654">
        <v>17</v>
      </c>
      <c r="J3654" t="b">
        <v>1</v>
      </c>
      <c r="K3654" t="s">
        <v>1802</v>
      </c>
      <c r="L3654">
        <f>ROUND(C3654/B3654*100,0)</f>
        <v>251</v>
      </c>
      <c r="M3654">
        <f>IFERROR(ROUND(C3654/I3654,2),0)</f>
        <v>44.24</v>
      </c>
      <c r="N3654" t="s">
        <v>1841</v>
      </c>
      <c r="O3654" t="s">
        <v>1842</v>
      </c>
      <c r="P3654" s="10">
        <f t="shared" si="114"/>
        <v>42596.644699074073</v>
      </c>
      <c r="Q3654" s="10">
        <f t="shared" si="115"/>
        <v>42607.165972222225</v>
      </c>
    </row>
    <row r="3655" spans="1:17" x14ac:dyDescent="0.3">
      <c r="A3655" s="7">
        <v>3653</v>
      </c>
      <c r="B3655" s="3">
        <v>2000</v>
      </c>
      <c r="C3655" s="5">
        <v>2010</v>
      </c>
      <c r="D3655" t="s">
        <v>1752</v>
      </c>
      <c r="E3655" t="s">
        <v>1758</v>
      </c>
      <c r="F3655">
        <v>1438764207</v>
      </c>
      <c r="G3655">
        <v>1436172207</v>
      </c>
      <c r="H3655" t="b">
        <v>0</v>
      </c>
      <c r="I3655">
        <v>33</v>
      </c>
      <c r="J3655" t="b">
        <v>1</v>
      </c>
      <c r="K3655" t="s">
        <v>1802</v>
      </c>
      <c r="L3655">
        <f>ROUND(C3655/B3655*100,0)</f>
        <v>101</v>
      </c>
      <c r="M3655">
        <f>IFERROR(ROUND(C3655/I3655,2),0)</f>
        <v>60.91</v>
      </c>
      <c r="N3655" t="s">
        <v>1841</v>
      </c>
      <c r="O3655" t="s">
        <v>1842</v>
      </c>
      <c r="P3655" s="10">
        <f t="shared" si="114"/>
        <v>42191.363506944443</v>
      </c>
      <c r="Q3655" s="10">
        <f t="shared" si="115"/>
        <v>42221.363506944443</v>
      </c>
    </row>
    <row r="3656" spans="1:17" x14ac:dyDescent="0.3">
      <c r="A3656" s="7">
        <v>3654</v>
      </c>
      <c r="B3656" s="3">
        <v>1500</v>
      </c>
      <c r="C3656" s="5">
        <v>2616</v>
      </c>
      <c r="D3656" t="s">
        <v>1752</v>
      </c>
      <c r="E3656" t="s">
        <v>1758</v>
      </c>
      <c r="F3656">
        <v>1459702800</v>
      </c>
      <c r="G3656">
        <v>1457690386</v>
      </c>
      <c r="H3656" t="b">
        <v>0</v>
      </c>
      <c r="I3656">
        <v>38</v>
      </c>
      <c r="J3656" t="b">
        <v>1</v>
      </c>
      <c r="K3656" t="s">
        <v>1802</v>
      </c>
      <c r="L3656">
        <f>ROUND(C3656/B3656*100,0)</f>
        <v>174</v>
      </c>
      <c r="M3656">
        <f>IFERROR(ROUND(C3656/I3656,2),0)</f>
        <v>68.84</v>
      </c>
      <c r="N3656" t="s">
        <v>1841</v>
      </c>
      <c r="O3656" t="s">
        <v>1842</v>
      </c>
      <c r="P3656" s="10">
        <f t="shared" si="114"/>
        <v>42440.416504629626</v>
      </c>
      <c r="Q3656" s="10">
        <f t="shared" si="115"/>
        <v>42463.708333333328</v>
      </c>
    </row>
    <row r="3657" spans="1:17" x14ac:dyDescent="0.3">
      <c r="A3657" s="7">
        <v>3655</v>
      </c>
      <c r="B3657" s="3">
        <v>5000</v>
      </c>
      <c r="C3657" s="5">
        <v>5813</v>
      </c>
      <c r="D3657" t="s">
        <v>1752</v>
      </c>
      <c r="E3657" t="s">
        <v>1757</v>
      </c>
      <c r="F3657">
        <v>1437202740</v>
      </c>
      <c r="G3657">
        <v>1434654998</v>
      </c>
      <c r="H3657" t="b">
        <v>0</v>
      </c>
      <c r="I3657">
        <v>79</v>
      </c>
      <c r="J3657" t="b">
        <v>1</v>
      </c>
      <c r="K3657" t="s">
        <v>1802</v>
      </c>
      <c r="L3657">
        <f>ROUND(C3657/B3657*100,0)</f>
        <v>116</v>
      </c>
      <c r="M3657">
        <f>IFERROR(ROUND(C3657/I3657,2),0)</f>
        <v>73.58</v>
      </c>
      <c r="N3657" t="s">
        <v>1841</v>
      </c>
      <c r="O3657" t="s">
        <v>1842</v>
      </c>
      <c r="P3657" s="10">
        <f t="shared" si="114"/>
        <v>42173.803217592591</v>
      </c>
      <c r="Q3657" s="10">
        <f t="shared" si="115"/>
        <v>42203.290972222225</v>
      </c>
    </row>
    <row r="3658" spans="1:17" x14ac:dyDescent="0.3">
      <c r="A3658" s="7">
        <v>3656</v>
      </c>
      <c r="B3658" s="3">
        <v>5000</v>
      </c>
      <c r="C3658" s="5">
        <v>5291</v>
      </c>
      <c r="D3658" t="s">
        <v>1752</v>
      </c>
      <c r="E3658" t="s">
        <v>1773</v>
      </c>
      <c r="F3658">
        <v>1485989940</v>
      </c>
      <c r="G3658">
        <v>1483393836</v>
      </c>
      <c r="H3658" t="b">
        <v>0</v>
      </c>
      <c r="I3658">
        <v>46</v>
      </c>
      <c r="J3658" t="b">
        <v>1</v>
      </c>
      <c r="K3658" t="s">
        <v>1802</v>
      </c>
      <c r="L3658">
        <f>ROUND(C3658/B3658*100,0)</f>
        <v>106</v>
      </c>
      <c r="M3658">
        <f>IFERROR(ROUND(C3658/I3658,2),0)</f>
        <v>115.02</v>
      </c>
      <c r="N3658" t="s">
        <v>1841</v>
      </c>
      <c r="O3658" t="s">
        <v>1842</v>
      </c>
      <c r="P3658" s="10">
        <f t="shared" si="114"/>
        <v>42737.910138888896</v>
      </c>
      <c r="Q3658" s="10">
        <f t="shared" si="115"/>
        <v>42767.957638888889</v>
      </c>
    </row>
    <row r="3659" spans="1:17" x14ac:dyDescent="0.3">
      <c r="A3659" s="7">
        <v>3657</v>
      </c>
      <c r="B3659" s="3">
        <v>2000</v>
      </c>
      <c r="C3659" s="5">
        <v>2215</v>
      </c>
      <c r="D3659" t="s">
        <v>1752</v>
      </c>
      <c r="E3659" t="s">
        <v>1765</v>
      </c>
      <c r="F3659">
        <v>1464817320</v>
      </c>
      <c r="G3659">
        <v>1462806419</v>
      </c>
      <c r="H3659" t="b">
        <v>0</v>
      </c>
      <c r="I3659">
        <v>20</v>
      </c>
      <c r="J3659" t="b">
        <v>1</v>
      </c>
      <c r="K3659" t="s">
        <v>1802</v>
      </c>
      <c r="L3659">
        <f>ROUND(C3659/B3659*100,0)</f>
        <v>111</v>
      </c>
      <c r="M3659">
        <f>IFERROR(ROUND(C3659/I3659,2),0)</f>
        <v>110.75</v>
      </c>
      <c r="N3659" t="s">
        <v>1841</v>
      </c>
      <c r="O3659" t="s">
        <v>1842</v>
      </c>
      <c r="P3659" s="10">
        <f t="shared" si="114"/>
        <v>42499.629849537043</v>
      </c>
      <c r="Q3659" s="10">
        <f t="shared" si="115"/>
        <v>42522.904166666667</v>
      </c>
    </row>
    <row r="3660" spans="1:17" x14ac:dyDescent="0.3">
      <c r="A3660" s="7">
        <v>3658</v>
      </c>
      <c r="B3660" s="3">
        <v>1500</v>
      </c>
      <c r="C3660" s="5">
        <v>1510</v>
      </c>
      <c r="D3660" t="s">
        <v>1752</v>
      </c>
      <c r="E3660" t="s">
        <v>1757</v>
      </c>
      <c r="F3660">
        <v>1404273540</v>
      </c>
      <c r="G3660">
        <v>1400272580</v>
      </c>
      <c r="H3660" t="b">
        <v>0</v>
      </c>
      <c r="I3660">
        <v>20</v>
      </c>
      <c r="J3660" t="b">
        <v>1</v>
      </c>
      <c r="K3660" t="s">
        <v>1802</v>
      </c>
      <c r="L3660">
        <f>ROUND(C3660/B3660*100,0)</f>
        <v>101</v>
      </c>
      <c r="M3660">
        <f>IFERROR(ROUND(C3660/I3660,2),0)</f>
        <v>75.5</v>
      </c>
      <c r="N3660" t="s">
        <v>1841</v>
      </c>
      <c r="O3660" t="s">
        <v>1842</v>
      </c>
      <c r="P3660" s="10">
        <f t="shared" si="114"/>
        <v>41775.858564814815</v>
      </c>
      <c r="Q3660" s="10">
        <f t="shared" si="115"/>
        <v>41822.165972222225</v>
      </c>
    </row>
    <row r="3661" spans="1:17" x14ac:dyDescent="0.3">
      <c r="A3661" s="7">
        <v>3659</v>
      </c>
      <c r="B3661" s="3">
        <v>3000</v>
      </c>
      <c r="C3661" s="5">
        <v>3061</v>
      </c>
      <c r="D3661" t="s">
        <v>1752</v>
      </c>
      <c r="E3661" t="s">
        <v>1757</v>
      </c>
      <c r="F3661">
        <v>1426775940</v>
      </c>
      <c r="G3661">
        <v>1424414350</v>
      </c>
      <c r="H3661" t="b">
        <v>0</v>
      </c>
      <c r="I3661">
        <v>13</v>
      </c>
      <c r="J3661" t="b">
        <v>1</v>
      </c>
      <c r="K3661" t="s">
        <v>1802</v>
      </c>
      <c r="L3661">
        <f>ROUND(C3661/B3661*100,0)</f>
        <v>102</v>
      </c>
      <c r="M3661">
        <f>IFERROR(ROUND(C3661/I3661,2),0)</f>
        <v>235.46</v>
      </c>
      <c r="N3661" t="s">
        <v>1841</v>
      </c>
      <c r="O3661" t="s">
        <v>1842</v>
      </c>
      <c r="P3661" s="10">
        <f t="shared" si="114"/>
        <v>42055.277199074073</v>
      </c>
      <c r="Q3661" s="10">
        <f t="shared" si="115"/>
        <v>42082.610416666663</v>
      </c>
    </row>
    <row r="3662" spans="1:17" x14ac:dyDescent="0.3">
      <c r="A3662" s="7">
        <v>3660</v>
      </c>
      <c r="B3662" s="3">
        <v>250</v>
      </c>
      <c r="C3662" s="5">
        <v>250</v>
      </c>
      <c r="D3662" t="s">
        <v>1752</v>
      </c>
      <c r="E3662" t="s">
        <v>1758</v>
      </c>
      <c r="F3662">
        <v>1419368925</v>
      </c>
      <c r="G3662">
        <v>1417208925</v>
      </c>
      <c r="H3662" t="b">
        <v>0</v>
      </c>
      <c r="I3662">
        <v>22</v>
      </c>
      <c r="J3662" t="b">
        <v>1</v>
      </c>
      <c r="K3662" t="s">
        <v>1802</v>
      </c>
      <c r="L3662">
        <f>ROUND(C3662/B3662*100,0)</f>
        <v>100</v>
      </c>
      <c r="M3662">
        <f>IFERROR(ROUND(C3662/I3662,2),0)</f>
        <v>11.36</v>
      </c>
      <c r="N3662" t="s">
        <v>1841</v>
      </c>
      <c r="O3662" t="s">
        <v>1842</v>
      </c>
      <c r="P3662" s="10">
        <f t="shared" si="114"/>
        <v>41971.881076388891</v>
      </c>
      <c r="Q3662" s="10">
        <f t="shared" si="115"/>
        <v>41996.881076388891</v>
      </c>
    </row>
    <row r="3663" spans="1:17" x14ac:dyDescent="0.3">
      <c r="A3663" s="7">
        <v>3661</v>
      </c>
      <c r="B3663" s="3">
        <v>3000</v>
      </c>
      <c r="C3663" s="5">
        <v>3330</v>
      </c>
      <c r="D3663" t="s">
        <v>1752</v>
      </c>
      <c r="E3663" t="s">
        <v>1757</v>
      </c>
      <c r="F3663">
        <v>1460260800</v>
      </c>
      <c r="G3663">
        <v>1458336672</v>
      </c>
      <c r="H3663" t="b">
        <v>0</v>
      </c>
      <c r="I3663">
        <v>36</v>
      </c>
      <c r="J3663" t="b">
        <v>1</v>
      </c>
      <c r="K3663" t="s">
        <v>1802</v>
      </c>
      <c r="L3663">
        <f>ROUND(C3663/B3663*100,0)</f>
        <v>111</v>
      </c>
      <c r="M3663">
        <f>IFERROR(ROUND(C3663/I3663,2),0)</f>
        <v>92.5</v>
      </c>
      <c r="N3663" t="s">
        <v>1841</v>
      </c>
      <c r="O3663" t="s">
        <v>1842</v>
      </c>
      <c r="P3663" s="10">
        <f t="shared" si="114"/>
        <v>42447.896666666667</v>
      </c>
      <c r="Q3663" s="10">
        <f t="shared" si="115"/>
        <v>42470.166666666672</v>
      </c>
    </row>
    <row r="3664" spans="1:17" x14ac:dyDescent="0.3">
      <c r="A3664" s="7">
        <v>3662</v>
      </c>
      <c r="B3664" s="3">
        <v>8000</v>
      </c>
      <c r="C3664" s="5">
        <v>8114</v>
      </c>
      <c r="D3664" t="s">
        <v>1752</v>
      </c>
      <c r="E3664" t="s">
        <v>1762</v>
      </c>
      <c r="F3664">
        <v>1427775414</v>
      </c>
      <c r="G3664">
        <v>1425187014</v>
      </c>
      <c r="H3664" t="b">
        <v>0</v>
      </c>
      <c r="I3664">
        <v>40</v>
      </c>
      <c r="J3664" t="b">
        <v>1</v>
      </c>
      <c r="K3664" t="s">
        <v>1802</v>
      </c>
      <c r="L3664">
        <f>ROUND(C3664/B3664*100,0)</f>
        <v>101</v>
      </c>
      <c r="M3664">
        <f>IFERROR(ROUND(C3664/I3664,2),0)</f>
        <v>202.85</v>
      </c>
      <c r="N3664" t="s">
        <v>1841</v>
      </c>
      <c r="O3664" t="s">
        <v>1842</v>
      </c>
      <c r="P3664" s="10">
        <f t="shared" si="114"/>
        <v>42064.220069444447</v>
      </c>
      <c r="Q3664" s="10">
        <f t="shared" si="115"/>
        <v>42094.178402777776</v>
      </c>
    </row>
    <row r="3665" spans="1:17" x14ac:dyDescent="0.3">
      <c r="A3665" s="7">
        <v>3663</v>
      </c>
      <c r="B3665" s="3">
        <v>225</v>
      </c>
      <c r="C3665" s="5">
        <v>234</v>
      </c>
      <c r="D3665" t="s">
        <v>1752</v>
      </c>
      <c r="E3665" t="s">
        <v>1758</v>
      </c>
      <c r="F3665">
        <v>1482321030</v>
      </c>
      <c r="G3665">
        <v>1477133430</v>
      </c>
      <c r="H3665" t="b">
        <v>0</v>
      </c>
      <c r="I3665">
        <v>9</v>
      </c>
      <c r="J3665" t="b">
        <v>1</v>
      </c>
      <c r="K3665" t="s">
        <v>1802</v>
      </c>
      <c r="L3665">
        <f>ROUND(C3665/B3665*100,0)</f>
        <v>104</v>
      </c>
      <c r="M3665">
        <f>IFERROR(ROUND(C3665/I3665,2),0)</f>
        <v>26</v>
      </c>
      <c r="N3665" t="s">
        <v>1841</v>
      </c>
      <c r="O3665" t="s">
        <v>1842</v>
      </c>
      <c r="P3665" s="10">
        <f t="shared" si="114"/>
        <v>42665.451736111107</v>
      </c>
      <c r="Q3665" s="10">
        <f t="shared" si="115"/>
        <v>42725.493402777778</v>
      </c>
    </row>
    <row r="3666" spans="1:17" x14ac:dyDescent="0.3">
      <c r="A3666" s="7">
        <v>3664</v>
      </c>
      <c r="B3666" s="3">
        <v>800</v>
      </c>
      <c r="C3666" s="5">
        <v>875</v>
      </c>
      <c r="D3666" t="s">
        <v>1752</v>
      </c>
      <c r="E3666" t="s">
        <v>1757</v>
      </c>
      <c r="F3666">
        <v>1466056689</v>
      </c>
      <c r="G3666">
        <v>1464847089</v>
      </c>
      <c r="H3666" t="b">
        <v>0</v>
      </c>
      <c r="I3666">
        <v>19</v>
      </c>
      <c r="J3666" t="b">
        <v>1</v>
      </c>
      <c r="K3666" t="s">
        <v>1802</v>
      </c>
      <c r="L3666">
        <f>ROUND(C3666/B3666*100,0)</f>
        <v>109</v>
      </c>
      <c r="M3666">
        <f>IFERROR(ROUND(C3666/I3666,2),0)</f>
        <v>46.05</v>
      </c>
      <c r="N3666" t="s">
        <v>1841</v>
      </c>
      <c r="O3666" t="s">
        <v>1842</v>
      </c>
      <c r="P3666" s="10">
        <f t="shared" si="114"/>
        <v>42523.248715277776</v>
      </c>
      <c r="Q3666" s="10">
        <f t="shared" si="115"/>
        <v>42537.248715277776</v>
      </c>
    </row>
    <row r="3667" spans="1:17" x14ac:dyDescent="0.3">
      <c r="A3667" s="7">
        <v>3665</v>
      </c>
      <c r="B3667" s="3">
        <v>620</v>
      </c>
      <c r="C3667" s="5">
        <v>714</v>
      </c>
      <c r="D3667" t="s">
        <v>1752</v>
      </c>
      <c r="E3667" t="s">
        <v>1763</v>
      </c>
      <c r="F3667">
        <v>1446062040</v>
      </c>
      <c r="G3667">
        <v>1445109822</v>
      </c>
      <c r="H3667" t="b">
        <v>0</v>
      </c>
      <c r="I3667">
        <v>14</v>
      </c>
      <c r="J3667" t="b">
        <v>1</v>
      </c>
      <c r="K3667" t="s">
        <v>1802</v>
      </c>
      <c r="L3667">
        <f>ROUND(C3667/B3667*100,0)</f>
        <v>115</v>
      </c>
      <c r="M3667">
        <f>IFERROR(ROUND(C3667/I3667,2),0)</f>
        <v>51</v>
      </c>
      <c r="N3667" t="s">
        <v>1841</v>
      </c>
      <c r="O3667" t="s">
        <v>1842</v>
      </c>
      <c r="P3667" s="10">
        <f t="shared" si="114"/>
        <v>42294.808124999996</v>
      </c>
      <c r="Q3667" s="10">
        <f t="shared" si="115"/>
        <v>42305.829166666663</v>
      </c>
    </row>
    <row r="3668" spans="1:17" x14ac:dyDescent="0.3">
      <c r="A3668" s="7">
        <v>3666</v>
      </c>
      <c r="B3668" s="3">
        <v>1200</v>
      </c>
      <c r="C3668" s="5">
        <v>1200</v>
      </c>
      <c r="D3668" t="s">
        <v>1752</v>
      </c>
      <c r="E3668" t="s">
        <v>1757</v>
      </c>
      <c r="F3668">
        <v>1406185200</v>
      </c>
      <c r="G3668">
        <v>1404337382</v>
      </c>
      <c r="H3668" t="b">
        <v>0</v>
      </c>
      <c r="I3668">
        <v>38</v>
      </c>
      <c r="J3668" t="b">
        <v>1</v>
      </c>
      <c r="K3668" t="s">
        <v>1802</v>
      </c>
      <c r="L3668">
        <f>ROUND(C3668/B3668*100,0)</f>
        <v>100</v>
      </c>
      <c r="M3668">
        <f>IFERROR(ROUND(C3668/I3668,2),0)</f>
        <v>31.58</v>
      </c>
      <c r="N3668" t="s">
        <v>1841</v>
      </c>
      <c r="O3668" t="s">
        <v>1842</v>
      </c>
      <c r="P3668" s="10">
        <f t="shared" si="114"/>
        <v>41822.90488425926</v>
      </c>
      <c r="Q3668" s="10">
        <f t="shared" si="115"/>
        <v>41844.291666666664</v>
      </c>
    </row>
    <row r="3669" spans="1:17" x14ac:dyDescent="0.3">
      <c r="A3669" s="7">
        <v>3667</v>
      </c>
      <c r="B3669" s="3">
        <v>3000</v>
      </c>
      <c r="C3669" s="5">
        <v>3095.11</v>
      </c>
      <c r="D3669" t="s">
        <v>1752</v>
      </c>
      <c r="E3669" t="s">
        <v>1758</v>
      </c>
      <c r="F3669">
        <v>1437261419</v>
      </c>
      <c r="G3669">
        <v>1434669419</v>
      </c>
      <c r="H3669" t="b">
        <v>0</v>
      </c>
      <c r="I3669">
        <v>58</v>
      </c>
      <c r="J3669" t="b">
        <v>1</v>
      </c>
      <c r="K3669" t="s">
        <v>1802</v>
      </c>
      <c r="L3669">
        <f>ROUND(C3669/B3669*100,0)</f>
        <v>103</v>
      </c>
      <c r="M3669">
        <f>IFERROR(ROUND(C3669/I3669,2),0)</f>
        <v>53.36</v>
      </c>
      <c r="N3669" t="s">
        <v>1841</v>
      </c>
      <c r="O3669" t="s">
        <v>1842</v>
      </c>
      <c r="P3669" s="10">
        <f t="shared" si="114"/>
        <v>42173.970127314817</v>
      </c>
      <c r="Q3669" s="10">
        <f t="shared" si="115"/>
        <v>42203.970127314817</v>
      </c>
    </row>
    <row r="3670" spans="1:17" x14ac:dyDescent="0.3">
      <c r="A3670" s="7">
        <v>3668</v>
      </c>
      <c r="B3670" s="3">
        <v>1000</v>
      </c>
      <c r="C3670" s="5">
        <v>1035</v>
      </c>
      <c r="D3670" t="s">
        <v>1752</v>
      </c>
      <c r="E3670" t="s">
        <v>1757</v>
      </c>
      <c r="F3670">
        <v>1437676380</v>
      </c>
      <c r="G3670">
        <v>1435670452</v>
      </c>
      <c r="H3670" t="b">
        <v>0</v>
      </c>
      <c r="I3670">
        <v>28</v>
      </c>
      <c r="J3670" t="b">
        <v>1</v>
      </c>
      <c r="K3670" t="s">
        <v>1802</v>
      </c>
      <c r="L3670">
        <f>ROUND(C3670/B3670*100,0)</f>
        <v>104</v>
      </c>
      <c r="M3670">
        <f>IFERROR(ROUND(C3670/I3670,2),0)</f>
        <v>36.96</v>
      </c>
      <c r="N3670" t="s">
        <v>1841</v>
      </c>
      <c r="O3670" t="s">
        <v>1842</v>
      </c>
      <c r="P3670" s="10">
        <f t="shared" si="114"/>
        <v>42185.556157407409</v>
      </c>
      <c r="Q3670" s="10">
        <f t="shared" si="115"/>
        <v>42208.772916666669</v>
      </c>
    </row>
    <row r="3671" spans="1:17" x14ac:dyDescent="0.3">
      <c r="A3671" s="7">
        <v>3669</v>
      </c>
      <c r="B3671" s="3">
        <v>1000</v>
      </c>
      <c r="C3671" s="5">
        <v>1382</v>
      </c>
      <c r="D3671" t="s">
        <v>1752</v>
      </c>
      <c r="E3671" t="s">
        <v>1758</v>
      </c>
      <c r="F3671">
        <v>1434039137</v>
      </c>
      <c r="G3671">
        <v>1431447137</v>
      </c>
      <c r="H3671" t="b">
        <v>0</v>
      </c>
      <c r="I3671">
        <v>17</v>
      </c>
      <c r="J3671" t="b">
        <v>1</v>
      </c>
      <c r="K3671" t="s">
        <v>1802</v>
      </c>
      <c r="L3671">
        <f>ROUND(C3671/B3671*100,0)</f>
        <v>138</v>
      </c>
      <c r="M3671">
        <f>IFERROR(ROUND(C3671/I3671,2),0)</f>
        <v>81.290000000000006</v>
      </c>
      <c r="N3671" t="s">
        <v>1841</v>
      </c>
      <c r="O3671" t="s">
        <v>1842</v>
      </c>
      <c r="P3671" s="10">
        <f t="shared" si="114"/>
        <v>42136.675196759257</v>
      </c>
      <c r="Q3671" s="10">
        <f t="shared" si="115"/>
        <v>42166.675196759257</v>
      </c>
    </row>
    <row r="3672" spans="1:17" x14ac:dyDescent="0.3">
      <c r="A3672" s="7">
        <v>3670</v>
      </c>
      <c r="B3672" s="3">
        <v>220</v>
      </c>
      <c r="C3672" s="5">
        <v>241</v>
      </c>
      <c r="D3672" t="s">
        <v>1752</v>
      </c>
      <c r="E3672" t="s">
        <v>1758</v>
      </c>
      <c r="F3672">
        <v>1433113200</v>
      </c>
      <c r="G3672">
        <v>1431951611</v>
      </c>
      <c r="H3672" t="b">
        <v>0</v>
      </c>
      <c r="I3672">
        <v>12</v>
      </c>
      <c r="J3672" t="b">
        <v>1</v>
      </c>
      <c r="K3672" t="s">
        <v>1802</v>
      </c>
      <c r="L3672">
        <f>ROUND(C3672/B3672*100,0)</f>
        <v>110</v>
      </c>
      <c r="M3672">
        <f>IFERROR(ROUND(C3672/I3672,2),0)</f>
        <v>20.079999999999998</v>
      </c>
      <c r="N3672" t="s">
        <v>1841</v>
      </c>
      <c r="O3672" t="s">
        <v>1842</v>
      </c>
      <c r="P3672" s="10">
        <f t="shared" si="114"/>
        <v>42142.514016203699</v>
      </c>
      <c r="Q3672" s="10">
        <f t="shared" si="115"/>
        <v>42155.958333333328</v>
      </c>
    </row>
    <row r="3673" spans="1:17" x14ac:dyDescent="0.3">
      <c r="A3673" s="7">
        <v>3671</v>
      </c>
      <c r="B3673" s="3">
        <v>3500</v>
      </c>
      <c r="C3673" s="5">
        <v>3530</v>
      </c>
      <c r="D3673" t="s">
        <v>1752</v>
      </c>
      <c r="E3673" t="s">
        <v>1757</v>
      </c>
      <c r="F3673">
        <v>1405915140</v>
      </c>
      <c r="G3673">
        <v>1404140667</v>
      </c>
      <c r="H3673" t="b">
        <v>0</v>
      </c>
      <c r="I3673">
        <v>40</v>
      </c>
      <c r="J3673" t="b">
        <v>1</v>
      </c>
      <c r="K3673" t="s">
        <v>1802</v>
      </c>
      <c r="L3673">
        <f>ROUND(C3673/B3673*100,0)</f>
        <v>101</v>
      </c>
      <c r="M3673">
        <f>IFERROR(ROUND(C3673/I3673,2),0)</f>
        <v>88.25</v>
      </c>
      <c r="N3673" t="s">
        <v>1841</v>
      </c>
      <c r="O3673" t="s">
        <v>1842</v>
      </c>
      <c r="P3673" s="10">
        <f t="shared" si="114"/>
        <v>41820.62809027778</v>
      </c>
      <c r="Q3673" s="10">
        <f t="shared" si="115"/>
        <v>41841.165972222225</v>
      </c>
    </row>
    <row r="3674" spans="1:17" x14ac:dyDescent="0.3">
      <c r="A3674" s="7">
        <v>3672</v>
      </c>
      <c r="B3674" s="3">
        <v>3000</v>
      </c>
      <c r="C3674" s="5">
        <v>3046</v>
      </c>
      <c r="D3674" t="s">
        <v>1752</v>
      </c>
      <c r="E3674" t="s">
        <v>1758</v>
      </c>
      <c r="F3674">
        <v>1411771384</v>
      </c>
      <c r="G3674">
        <v>1409179384</v>
      </c>
      <c r="H3674" t="b">
        <v>0</v>
      </c>
      <c r="I3674">
        <v>57</v>
      </c>
      <c r="J3674" t="b">
        <v>1</v>
      </c>
      <c r="K3674" t="s">
        <v>1802</v>
      </c>
      <c r="L3674">
        <f>ROUND(C3674/B3674*100,0)</f>
        <v>102</v>
      </c>
      <c r="M3674">
        <f>IFERROR(ROUND(C3674/I3674,2),0)</f>
        <v>53.44</v>
      </c>
      <c r="N3674" t="s">
        <v>1841</v>
      </c>
      <c r="O3674" t="s">
        <v>1842</v>
      </c>
      <c r="P3674" s="10">
        <f t="shared" si="114"/>
        <v>41878.946574074071</v>
      </c>
      <c r="Q3674" s="10">
        <f t="shared" si="115"/>
        <v>41908.946574074071</v>
      </c>
    </row>
    <row r="3675" spans="1:17" x14ac:dyDescent="0.3">
      <c r="A3675" s="7">
        <v>3673</v>
      </c>
      <c r="B3675" s="3">
        <v>4000</v>
      </c>
      <c r="C3675" s="5">
        <v>4545</v>
      </c>
      <c r="D3675" t="s">
        <v>1752</v>
      </c>
      <c r="E3675" t="s">
        <v>1758</v>
      </c>
      <c r="F3675">
        <v>1415191920</v>
      </c>
      <c r="G3675">
        <v>1412233497</v>
      </c>
      <c r="H3675" t="b">
        <v>0</v>
      </c>
      <c r="I3675">
        <v>114</v>
      </c>
      <c r="J3675" t="b">
        <v>1</v>
      </c>
      <c r="K3675" t="s">
        <v>1802</v>
      </c>
      <c r="L3675">
        <f>ROUND(C3675/B3675*100,0)</f>
        <v>114</v>
      </c>
      <c r="M3675">
        <f>IFERROR(ROUND(C3675/I3675,2),0)</f>
        <v>39.869999999999997</v>
      </c>
      <c r="N3675" t="s">
        <v>1841</v>
      </c>
      <c r="O3675" t="s">
        <v>1842</v>
      </c>
      <c r="P3675" s="10">
        <f t="shared" si="114"/>
        <v>41914.295104166667</v>
      </c>
      <c r="Q3675" s="10">
        <f t="shared" si="115"/>
        <v>41948.536111111112</v>
      </c>
    </row>
    <row r="3676" spans="1:17" x14ac:dyDescent="0.3">
      <c r="A3676" s="7">
        <v>3674</v>
      </c>
      <c r="B3676" s="3">
        <v>4500</v>
      </c>
      <c r="C3676" s="5">
        <v>4500</v>
      </c>
      <c r="D3676" t="s">
        <v>1752</v>
      </c>
      <c r="E3676" t="s">
        <v>1769</v>
      </c>
      <c r="F3676">
        <v>1472936229</v>
      </c>
      <c r="G3676">
        <v>1467752229</v>
      </c>
      <c r="H3676" t="b">
        <v>0</v>
      </c>
      <c r="I3676">
        <v>31</v>
      </c>
      <c r="J3676" t="b">
        <v>1</v>
      </c>
      <c r="K3676" t="s">
        <v>1802</v>
      </c>
      <c r="L3676">
        <f>ROUND(C3676/B3676*100,0)</f>
        <v>100</v>
      </c>
      <c r="M3676">
        <f>IFERROR(ROUND(C3676/I3676,2),0)</f>
        <v>145.16</v>
      </c>
      <c r="N3676" t="s">
        <v>1841</v>
      </c>
      <c r="O3676" t="s">
        <v>1842</v>
      </c>
      <c r="P3676" s="10">
        <f t="shared" si="114"/>
        <v>42556.873020833329</v>
      </c>
      <c r="Q3676" s="10">
        <f t="shared" si="115"/>
        <v>42616.873020833329</v>
      </c>
    </row>
    <row r="3677" spans="1:17" x14ac:dyDescent="0.3">
      <c r="A3677" s="7">
        <v>3675</v>
      </c>
      <c r="B3677" s="3">
        <v>50</v>
      </c>
      <c r="C3677" s="5">
        <v>70</v>
      </c>
      <c r="D3677" t="s">
        <v>1752</v>
      </c>
      <c r="E3677" t="s">
        <v>1758</v>
      </c>
      <c r="F3677">
        <v>1463353200</v>
      </c>
      <c r="G3677">
        <v>1462285182</v>
      </c>
      <c r="H3677" t="b">
        <v>0</v>
      </c>
      <c r="I3677">
        <v>3</v>
      </c>
      <c r="J3677" t="b">
        <v>1</v>
      </c>
      <c r="K3677" t="s">
        <v>1802</v>
      </c>
      <c r="L3677">
        <f>ROUND(C3677/B3677*100,0)</f>
        <v>140</v>
      </c>
      <c r="M3677">
        <f>IFERROR(ROUND(C3677/I3677,2),0)</f>
        <v>23.33</v>
      </c>
      <c r="N3677" t="s">
        <v>1841</v>
      </c>
      <c r="O3677" t="s">
        <v>1842</v>
      </c>
      <c r="P3677" s="10">
        <f t="shared" si="114"/>
        <v>42493.597013888888</v>
      </c>
      <c r="Q3677" s="10">
        <f t="shared" si="115"/>
        <v>42505.958333333328</v>
      </c>
    </row>
    <row r="3678" spans="1:17" x14ac:dyDescent="0.3">
      <c r="A3678" s="7">
        <v>3676</v>
      </c>
      <c r="B3678" s="3">
        <v>800</v>
      </c>
      <c r="C3678" s="5">
        <v>1030</v>
      </c>
      <c r="D3678" t="s">
        <v>1752</v>
      </c>
      <c r="E3678" t="s">
        <v>1757</v>
      </c>
      <c r="F3678">
        <v>1410550484</v>
      </c>
      <c r="G3678">
        <v>1408995284</v>
      </c>
      <c r="H3678" t="b">
        <v>0</v>
      </c>
      <c r="I3678">
        <v>16</v>
      </c>
      <c r="J3678" t="b">
        <v>1</v>
      </c>
      <c r="K3678" t="s">
        <v>1802</v>
      </c>
      <c r="L3678">
        <f>ROUND(C3678/B3678*100,0)</f>
        <v>129</v>
      </c>
      <c r="M3678">
        <f>IFERROR(ROUND(C3678/I3678,2),0)</f>
        <v>64.38</v>
      </c>
      <c r="N3678" t="s">
        <v>1841</v>
      </c>
      <c r="O3678" t="s">
        <v>1842</v>
      </c>
      <c r="P3678" s="10">
        <f t="shared" si="114"/>
        <v>41876.815787037034</v>
      </c>
      <c r="Q3678" s="10">
        <f t="shared" si="115"/>
        <v>41894.815787037034</v>
      </c>
    </row>
    <row r="3679" spans="1:17" x14ac:dyDescent="0.3">
      <c r="A3679" s="7">
        <v>3677</v>
      </c>
      <c r="B3679" s="3">
        <v>12000</v>
      </c>
      <c r="C3679" s="5">
        <v>12348.5</v>
      </c>
      <c r="D3679" t="s">
        <v>1752</v>
      </c>
      <c r="E3679" t="s">
        <v>1757</v>
      </c>
      <c r="F3679">
        <v>1404359940</v>
      </c>
      <c r="G3679">
        <v>1402580818</v>
      </c>
      <c r="H3679" t="b">
        <v>0</v>
      </c>
      <c r="I3679">
        <v>199</v>
      </c>
      <c r="J3679" t="b">
        <v>1</v>
      </c>
      <c r="K3679" t="s">
        <v>1802</v>
      </c>
      <c r="L3679">
        <f>ROUND(C3679/B3679*100,0)</f>
        <v>103</v>
      </c>
      <c r="M3679">
        <f>IFERROR(ROUND(C3679/I3679,2),0)</f>
        <v>62.05</v>
      </c>
      <c r="N3679" t="s">
        <v>1841</v>
      </c>
      <c r="O3679" t="s">
        <v>1842</v>
      </c>
      <c r="P3679" s="10">
        <f t="shared" si="114"/>
        <v>41802.574282407404</v>
      </c>
      <c r="Q3679" s="10">
        <f t="shared" si="115"/>
        <v>41823.165972222225</v>
      </c>
    </row>
    <row r="3680" spans="1:17" x14ac:dyDescent="0.3">
      <c r="A3680" s="7">
        <v>3678</v>
      </c>
      <c r="B3680" s="3">
        <v>2000</v>
      </c>
      <c r="C3680" s="5">
        <v>2050</v>
      </c>
      <c r="D3680" t="s">
        <v>1752</v>
      </c>
      <c r="E3680" t="s">
        <v>1758</v>
      </c>
      <c r="F3680">
        <v>1433076298</v>
      </c>
      <c r="G3680">
        <v>1430052298</v>
      </c>
      <c r="H3680" t="b">
        <v>0</v>
      </c>
      <c r="I3680">
        <v>31</v>
      </c>
      <c r="J3680" t="b">
        <v>1</v>
      </c>
      <c r="K3680" t="s">
        <v>1802</v>
      </c>
      <c r="L3680">
        <f>ROUND(C3680/B3680*100,0)</f>
        <v>103</v>
      </c>
      <c r="M3680">
        <f>IFERROR(ROUND(C3680/I3680,2),0)</f>
        <v>66.13</v>
      </c>
      <c r="N3680" t="s">
        <v>1841</v>
      </c>
      <c r="O3680" t="s">
        <v>1842</v>
      </c>
      <c r="P3680" s="10">
        <f t="shared" si="114"/>
        <v>42120.531226851846</v>
      </c>
      <c r="Q3680" s="10">
        <f t="shared" si="115"/>
        <v>42155.531226851846</v>
      </c>
    </row>
    <row r="3681" spans="1:17" x14ac:dyDescent="0.3">
      <c r="A3681" s="7">
        <v>3679</v>
      </c>
      <c r="B3681" s="3">
        <v>2000</v>
      </c>
      <c r="C3681" s="5">
        <v>2202</v>
      </c>
      <c r="D3681" t="s">
        <v>1752</v>
      </c>
      <c r="E3681" t="s">
        <v>1757</v>
      </c>
      <c r="F3681">
        <v>1404190740</v>
      </c>
      <c r="G3681">
        <v>1401214581</v>
      </c>
      <c r="H3681" t="b">
        <v>0</v>
      </c>
      <c r="I3681">
        <v>30</v>
      </c>
      <c r="J3681" t="b">
        <v>1</v>
      </c>
      <c r="K3681" t="s">
        <v>1802</v>
      </c>
      <c r="L3681">
        <f>ROUND(C3681/B3681*100,0)</f>
        <v>110</v>
      </c>
      <c r="M3681">
        <f>IFERROR(ROUND(C3681/I3681,2),0)</f>
        <v>73.400000000000006</v>
      </c>
      <c r="N3681" t="s">
        <v>1841</v>
      </c>
      <c r="O3681" t="s">
        <v>1842</v>
      </c>
      <c r="P3681" s="10">
        <f t="shared" si="114"/>
        <v>41786.761354166665</v>
      </c>
      <c r="Q3681" s="10">
        <f t="shared" si="115"/>
        <v>41821.207638888889</v>
      </c>
    </row>
    <row r="3682" spans="1:17" x14ac:dyDescent="0.3">
      <c r="A3682" s="7">
        <v>3680</v>
      </c>
      <c r="B3682" s="3">
        <v>3000</v>
      </c>
      <c r="C3682" s="5">
        <v>3383</v>
      </c>
      <c r="D3682" t="s">
        <v>1752</v>
      </c>
      <c r="E3682" t="s">
        <v>1757</v>
      </c>
      <c r="F3682">
        <v>1475664834</v>
      </c>
      <c r="G3682">
        <v>1473850434</v>
      </c>
      <c r="H3682" t="b">
        <v>0</v>
      </c>
      <c r="I3682">
        <v>34</v>
      </c>
      <c r="J3682" t="b">
        <v>1</v>
      </c>
      <c r="K3682" t="s">
        <v>1802</v>
      </c>
      <c r="L3682">
        <f>ROUND(C3682/B3682*100,0)</f>
        <v>113</v>
      </c>
      <c r="M3682">
        <f>IFERROR(ROUND(C3682/I3682,2),0)</f>
        <v>99.5</v>
      </c>
      <c r="N3682" t="s">
        <v>1841</v>
      </c>
      <c r="O3682" t="s">
        <v>1842</v>
      </c>
      <c r="P3682" s="10">
        <f t="shared" si="114"/>
        <v>42627.454097222217</v>
      </c>
      <c r="Q3682" s="10">
        <f t="shared" si="115"/>
        <v>42648.454097222217</v>
      </c>
    </row>
    <row r="3683" spans="1:17" x14ac:dyDescent="0.3">
      <c r="A3683" s="7">
        <v>3681</v>
      </c>
      <c r="B3683" s="3">
        <v>1000</v>
      </c>
      <c r="C3683" s="5">
        <v>1119</v>
      </c>
      <c r="D3683" t="s">
        <v>1752</v>
      </c>
      <c r="E3683" t="s">
        <v>1757</v>
      </c>
      <c r="F3683">
        <v>1452872290</v>
      </c>
      <c r="G3683">
        <v>1452008290</v>
      </c>
      <c r="H3683" t="b">
        <v>0</v>
      </c>
      <c r="I3683">
        <v>18</v>
      </c>
      <c r="J3683" t="b">
        <v>1</v>
      </c>
      <c r="K3683" t="s">
        <v>1802</v>
      </c>
      <c r="L3683">
        <f>ROUND(C3683/B3683*100,0)</f>
        <v>112</v>
      </c>
      <c r="M3683">
        <f>IFERROR(ROUND(C3683/I3683,2),0)</f>
        <v>62.17</v>
      </c>
      <c r="N3683" t="s">
        <v>1841</v>
      </c>
      <c r="O3683" t="s">
        <v>1842</v>
      </c>
      <c r="P3683" s="10">
        <f t="shared" si="114"/>
        <v>42374.651504629626</v>
      </c>
      <c r="Q3683" s="10">
        <f t="shared" si="115"/>
        <v>42384.651504629626</v>
      </c>
    </row>
    <row r="3684" spans="1:17" x14ac:dyDescent="0.3">
      <c r="A3684" s="7">
        <v>3682</v>
      </c>
      <c r="B3684" s="3">
        <v>3000</v>
      </c>
      <c r="C3684" s="5">
        <v>4176</v>
      </c>
      <c r="D3684" t="s">
        <v>1752</v>
      </c>
      <c r="E3684" t="s">
        <v>1757</v>
      </c>
      <c r="F3684">
        <v>1402901940</v>
      </c>
      <c r="G3684">
        <v>1399998418</v>
      </c>
      <c r="H3684" t="b">
        <v>0</v>
      </c>
      <c r="I3684">
        <v>67</v>
      </c>
      <c r="J3684" t="b">
        <v>1</v>
      </c>
      <c r="K3684" t="s">
        <v>1802</v>
      </c>
      <c r="L3684">
        <f>ROUND(C3684/B3684*100,0)</f>
        <v>139</v>
      </c>
      <c r="M3684">
        <f>IFERROR(ROUND(C3684/I3684,2),0)</f>
        <v>62.33</v>
      </c>
      <c r="N3684" t="s">
        <v>1841</v>
      </c>
      <c r="O3684" t="s">
        <v>1842</v>
      </c>
      <c r="P3684" s="10">
        <f t="shared" si="114"/>
        <v>41772.685393518521</v>
      </c>
      <c r="Q3684" s="10">
        <f t="shared" si="115"/>
        <v>41806.290972222225</v>
      </c>
    </row>
    <row r="3685" spans="1:17" x14ac:dyDescent="0.3">
      <c r="A3685" s="7">
        <v>3683</v>
      </c>
      <c r="B3685" s="3">
        <v>3500</v>
      </c>
      <c r="C3685" s="5">
        <v>3880</v>
      </c>
      <c r="D3685" t="s">
        <v>1752</v>
      </c>
      <c r="E3685" t="s">
        <v>1757</v>
      </c>
      <c r="F3685">
        <v>1476931696</v>
      </c>
      <c r="G3685">
        <v>1474339696</v>
      </c>
      <c r="H3685" t="b">
        <v>0</v>
      </c>
      <c r="I3685">
        <v>66</v>
      </c>
      <c r="J3685" t="b">
        <v>1</v>
      </c>
      <c r="K3685" t="s">
        <v>1802</v>
      </c>
      <c r="L3685">
        <f>ROUND(C3685/B3685*100,0)</f>
        <v>111</v>
      </c>
      <c r="M3685">
        <f>IFERROR(ROUND(C3685/I3685,2),0)</f>
        <v>58.79</v>
      </c>
      <c r="N3685" t="s">
        <v>1841</v>
      </c>
      <c r="O3685" t="s">
        <v>1842</v>
      </c>
      <c r="P3685" s="10">
        <f t="shared" si="114"/>
        <v>42633.116851851853</v>
      </c>
      <c r="Q3685" s="10">
        <f t="shared" si="115"/>
        <v>42663.116851851853</v>
      </c>
    </row>
    <row r="3686" spans="1:17" x14ac:dyDescent="0.3">
      <c r="A3686" s="7">
        <v>3684</v>
      </c>
      <c r="B3686" s="3">
        <v>750</v>
      </c>
      <c r="C3686" s="5">
        <v>1043</v>
      </c>
      <c r="D3686" t="s">
        <v>1752</v>
      </c>
      <c r="E3686" t="s">
        <v>1757</v>
      </c>
      <c r="F3686">
        <v>1441167586</v>
      </c>
      <c r="G3686">
        <v>1438575586</v>
      </c>
      <c r="H3686" t="b">
        <v>0</v>
      </c>
      <c r="I3686">
        <v>23</v>
      </c>
      <c r="J3686" t="b">
        <v>1</v>
      </c>
      <c r="K3686" t="s">
        <v>1802</v>
      </c>
      <c r="L3686">
        <f>ROUND(C3686/B3686*100,0)</f>
        <v>139</v>
      </c>
      <c r="M3686">
        <f>IFERROR(ROUND(C3686/I3686,2),0)</f>
        <v>45.35</v>
      </c>
      <c r="N3686" t="s">
        <v>1841</v>
      </c>
      <c r="O3686" t="s">
        <v>1842</v>
      </c>
      <c r="P3686" s="10">
        <f t="shared" si="114"/>
        <v>42219.180393518516</v>
      </c>
      <c r="Q3686" s="10">
        <f t="shared" si="115"/>
        <v>42249.180393518516</v>
      </c>
    </row>
    <row r="3687" spans="1:17" x14ac:dyDescent="0.3">
      <c r="A3687" s="7">
        <v>3685</v>
      </c>
      <c r="B3687" s="3">
        <v>5000</v>
      </c>
      <c r="C3687" s="5">
        <v>5285</v>
      </c>
      <c r="D3687" t="s">
        <v>1752</v>
      </c>
      <c r="E3687" t="s">
        <v>1757</v>
      </c>
      <c r="F3687">
        <v>1400533200</v>
      </c>
      <c r="G3687">
        <v>1398348859</v>
      </c>
      <c r="H3687" t="b">
        <v>0</v>
      </c>
      <c r="I3687">
        <v>126</v>
      </c>
      <c r="J3687" t="b">
        <v>1</v>
      </c>
      <c r="K3687" t="s">
        <v>1802</v>
      </c>
      <c r="L3687">
        <f>ROUND(C3687/B3687*100,0)</f>
        <v>106</v>
      </c>
      <c r="M3687">
        <f>IFERROR(ROUND(C3687/I3687,2),0)</f>
        <v>41.94</v>
      </c>
      <c r="N3687" t="s">
        <v>1841</v>
      </c>
      <c r="O3687" t="s">
        <v>1842</v>
      </c>
      <c r="P3687" s="10">
        <f t="shared" si="114"/>
        <v>41753.593275462961</v>
      </c>
      <c r="Q3687" s="10">
        <f t="shared" si="115"/>
        <v>41778.875</v>
      </c>
    </row>
    <row r="3688" spans="1:17" x14ac:dyDescent="0.3">
      <c r="A3688" s="7">
        <v>3686</v>
      </c>
      <c r="B3688" s="3">
        <v>350</v>
      </c>
      <c r="C3688" s="5">
        <v>355</v>
      </c>
      <c r="D3688" t="s">
        <v>1752</v>
      </c>
      <c r="E3688" t="s">
        <v>1757</v>
      </c>
      <c r="F3688">
        <v>1440820740</v>
      </c>
      <c r="G3688">
        <v>1439567660</v>
      </c>
      <c r="H3688" t="b">
        <v>0</v>
      </c>
      <c r="I3688">
        <v>6</v>
      </c>
      <c r="J3688" t="b">
        <v>1</v>
      </c>
      <c r="K3688" t="s">
        <v>1802</v>
      </c>
      <c r="L3688">
        <f>ROUND(C3688/B3688*100,0)</f>
        <v>101</v>
      </c>
      <c r="M3688">
        <f>IFERROR(ROUND(C3688/I3688,2),0)</f>
        <v>59.17</v>
      </c>
      <c r="N3688" t="s">
        <v>1841</v>
      </c>
      <c r="O3688" t="s">
        <v>1842</v>
      </c>
      <c r="P3688" s="10">
        <f t="shared" si="114"/>
        <v>42230.662731481483</v>
      </c>
      <c r="Q3688" s="10">
        <f t="shared" si="115"/>
        <v>42245.165972222225</v>
      </c>
    </row>
    <row r="3689" spans="1:17" x14ac:dyDescent="0.3">
      <c r="A3689" s="7">
        <v>3687</v>
      </c>
      <c r="B3689" s="3">
        <v>5000</v>
      </c>
      <c r="C3689" s="5">
        <v>5012.25</v>
      </c>
      <c r="D3689" t="s">
        <v>1752</v>
      </c>
      <c r="E3689" t="s">
        <v>1757</v>
      </c>
      <c r="F3689">
        <v>1403846055</v>
      </c>
      <c r="G3689">
        <v>1401254055</v>
      </c>
      <c r="H3689" t="b">
        <v>0</v>
      </c>
      <c r="I3689">
        <v>25</v>
      </c>
      <c r="J3689" t="b">
        <v>1</v>
      </c>
      <c r="K3689" t="s">
        <v>1802</v>
      </c>
      <c r="L3689">
        <f>ROUND(C3689/B3689*100,0)</f>
        <v>100</v>
      </c>
      <c r="M3689">
        <f>IFERROR(ROUND(C3689/I3689,2),0)</f>
        <v>200.49</v>
      </c>
      <c r="N3689" t="s">
        <v>1841</v>
      </c>
      <c r="O3689" t="s">
        <v>1842</v>
      </c>
      <c r="P3689" s="10">
        <f t="shared" si="114"/>
        <v>41787.218229166669</v>
      </c>
      <c r="Q3689" s="10">
        <f t="shared" si="115"/>
        <v>41817.218229166669</v>
      </c>
    </row>
    <row r="3690" spans="1:17" x14ac:dyDescent="0.3">
      <c r="A3690" s="7">
        <v>3688</v>
      </c>
      <c r="B3690" s="3">
        <v>3000</v>
      </c>
      <c r="C3690" s="5">
        <v>3275</v>
      </c>
      <c r="D3690" t="s">
        <v>1752</v>
      </c>
      <c r="E3690" t="s">
        <v>1758</v>
      </c>
      <c r="F3690">
        <v>1407524004</v>
      </c>
      <c r="G3690">
        <v>1404932004</v>
      </c>
      <c r="H3690" t="b">
        <v>0</v>
      </c>
      <c r="I3690">
        <v>39</v>
      </c>
      <c r="J3690" t="b">
        <v>1</v>
      </c>
      <c r="K3690" t="s">
        <v>1802</v>
      </c>
      <c r="L3690">
        <f>ROUND(C3690/B3690*100,0)</f>
        <v>109</v>
      </c>
      <c r="M3690">
        <f>IFERROR(ROUND(C3690/I3690,2),0)</f>
        <v>83.97</v>
      </c>
      <c r="N3690" t="s">
        <v>1841</v>
      </c>
      <c r="O3690" t="s">
        <v>1842</v>
      </c>
      <c r="P3690" s="10">
        <f t="shared" si="114"/>
        <v>41829.787083333329</v>
      </c>
      <c r="Q3690" s="10">
        <f t="shared" si="115"/>
        <v>41859.787083333329</v>
      </c>
    </row>
    <row r="3691" spans="1:17" x14ac:dyDescent="0.3">
      <c r="A3691" s="7">
        <v>3689</v>
      </c>
      <c r="B3691" s="3">
        <v>3000</v>
      </c>
      <c r="C3691" s="5">
        <v>3550</v>
      </c>
      <c r="D3691" t="s">
        <v>1752</v>
      </c>
      <c r="E3691" t="s">
        <v>1757</v>
      </c>
      <c r="F3691">
        <v>1434925500</v>
      </c>
      <c r="G3691">
        <v>1432410639</v>
      </c>
      <c r="H3691" t="b">
        <v>0</v>
      </c>
      <c r="I3691">
        <v>62</v>
      </c>
      <c r="J3691" t="b">
        <v>1</v>
      </c>
      <c r="K3691" t="s">
        <v>1802</v>
      </c>
      <c r="L3691">
        <f>ROUND(C3691/B3691*100,0)</f>
        <v>118</v>
      </c>
      <c r="M3691">
        <f>IFERROR(ROUND(C3691/I3691,2),0)</f>
        <v>57.26</v>
      </c>
      <c r="N3691" t="s">
        <v>1841</v>
      </c>
      <c r="O3691" t="s">
        <v>1842</v>
      </c>
      <c r="P3691" s="10">
        <f t="shared" si="114"/>
        <v>42147.826840277776</v>
      </c>
      <c r="Q3691" s="10">
        <f t="shared" si="115"/>
        <v>42176.934027777781</v>
      </c>
    </row>
    <row r="3692" spans="1:17" x14ac:dyDescent="0.3">
      <c r="A3692" s="7">
        <v>3690</v>
      </c>
      <c r="B3692" s="3">
        <v>1500</v>
      </c>
      <c r="C3692" s="5">
        <v>1800</v>
      </c>
      <c r="D3692" t="s">
        <v>1752</v>
      </c>
      <c r="E3692" t="s">
        <v>1757</v>
      </c>
      <c r="F3692">
        <v>1417101683</v>
      </c>
      <c r="G3692">
        <v>1414506083</v>
      </c>
      <c r="H3692" t="b">
        <v>0</v>
      </c>
      <c r="I3692">
        <v>31</v>
      </c>
      <c r="J3692" t="b">
        <v>1</v>
      </c>
      <c r="K3692" t="s">
        <v>1802</v>
      </c>
      <c r="L3692">
        <f>ROUND(C3692/B3692*100,0)</f>
        <v>120</v>
      </c>
      <c r="M3692">
        <f>IFERROR(ROUND(C3692/I3692,2),0)</f>
        <v>58.06</v>
      </c>
      <c r="N3692" t="s">
        <v>1841</v>
      </c>
      <c r="O3692" t="s">
        <v>1842</v>
      </c>
      <c r="P3692" s="10">
        <f t="shared" si="114"/>
        <v>41940.598182870373</v>
      </c>
      <c r="Q3692" s="10">
        <f t="shared" si="115"/>
        <v>41970.639849537038</v>
      </c>
    </row>
    <row r="3693" spans="1:17" x14ac:dyDescent="0.3">
      <c r="A3693" s="7">
        <v>3691</v>
      </c>
      <c r="B3693" s="3">
        <v>40000</v>
      </c>
      <c r="C3693" s="5">
        <v>51184</v>
      </c>
      <c r="D3693" t="s">
        <v>1752</v>
      </c>
      <c r="E3693" t="s">
        <v>1757</v>
      </c>
      <c r="F3693">
        <v>1425272340</v>
      </c>
      <c r="G3693">
        <v>1421426929</v>
      </c>
      <c r="H3693" t="b">
        <v>0</v>
      </c>
      <c r="I3693">
        <v>274</v>
      </c>
      <c r="J3693" t="b">
        <v>1</v>
      </c>
      <c r="K3693" t="s">
        <v>1802</v>
      </c>
      <c r="L3693">
        <f>ROUND(C3693/B3693*100,0)</f>
        <v>128</v>
      </c>
      <c r="M3693">
        <f>IFERROR(ROUND(C3693/I3693,2),0)</f>
        <v>186.8</v>
      </c>
      <c r="N3693" t="s">
        <v>1841</v>
      </c>
      <c r="O3693" t="s">
        <v>1842</v>
      </c>
      <c r="P3693" s="10">
        <f t="shared" si="114"/>
        <v>42020.700567129628</v>
      </c>
      <c r="Q3693" s="10">
        <f t="shared" si="115"/>
        <v>42065.207638888889</v>
      </c>
    </row>
    <row r="3694" spans="1:17" x14ac:dyDescent="0.3">
      <c r="A3694" s="7">
        <v>3692</v>
      </c>
      <c r="B3694" s="3">
        <v>1000</v>
      </c>
      <c r="C3694" s="5">
        <v>1260</v>
      </c>
      <c r="D3694" t="s">
        <v>1752</v>
      </c>
      <c r="E3694" t="s">
        <v>1757</v>
      </c>
      <c r="F3694">
        <v>1411084800</v>
      </c>
      <c r="G3694">
        <v>1410304179</v>
      </c>
      <c r="H3694" t="b">
        <v>0</v>
      </c>
      <c r="I3694">
        <v>17</v>
      </c>
      <c r="J3694" t="b">
        <v>1</v>
      </c>
      <c r="K3694" t="s">
        <v>1802</v>
      </c>
      <c r="L3694">
        <f>ROUND(C3694/B3694*100,0)</f>
        <v>126</v>
      </c>
      <c r="M3694">
        <f>IFERROR(ROUND(C3694/I3694,2),0)</f>
        <v>74.12</v>
      </c>
      <c r="N3694" t="s">
        <v>1841</v>
      </c>
      <c r="O3694" t="s">
        <v>1842</v>
      </c>
      <c r="P3694" s="10">
        <f t="shared" si="114"/>
        <v>41891.96503472222</v>
      </c>
      <c r="Q3694" s="10">
        <f t="shared" si="115"/>
        <v>41901</v>
      </c>
    </row>
    <row r="3695" spans="1:17" x14ac:dyDescent="0.3">
      <c r="A3695" s="7">
        <v>3693</v>
      </c>
      <c r="B3695" s="3">
        <v>333</v>
      </c>
      <c r="C3695" s="5">
        <v>430</v>
      </c>
      <c r="D3695" t="s">
        <v>1752</v>
      </c>
      <c r="E3695" t="s">
        <v>1758</v>
      </c>
      <c r="F3695">
        <v>1448922600</v>
      </c>
      <c r="G3695">
        <v>1446352529</v>
      </c>
      <c r="H3695" t="b">
        <v>0</v>
      </c>
      <c r="I3695">
        <v>14</v>
      </c>
      <c r="J3695" t="b">
        <v>1</v>
      </c>
      <c r="K3695" t="s">
        <v>1802</v>
      </c>
      <c r="L3695">
        <f>ROUND(C3695/B3695*100,0)</f>
        <v>129</v>
      </c>
      <c r="M3695">
        <f>IFERROR(ROUND(C3695/I3695,2),0)</f>
        <v>30.71</v>
      </c>
      <c r="N3695" t="s">
        <v>1841</v>
      </c>
      <c r="O3695" t="s">
        <v>1842</v>
      </c>
      <c r="P3695" s="10">
        <f t="shared" si="114"/>
        <v>42309.191307870366</v>
      </c>
      <c r="Q3695" s="10">
        <f t="shared" si="115"/>
        <v>42338.9375</v>
      </c>
    </row>
    <row r="3696" spans="1:17" x14ac:dyDescent="0.3">
      <c r="A3696" s="7">
        <v>3694</v>
      </c>
      <c r="B3696" s="3">
        <v>3500</v>
      </c>
      <c r="C3696" s="5">
        <v>3760</v>
      </c>
      <c r="D3696" t="s">
        <v>1752</v>
      </c>
      <c r="E3696" t="s">
        <v>1757</v>
      </c>
      <c r="F3696">
        <v>1465178400</v>
      </c>
      <c r="G3696">
        <v>1461985967</v>
      </c>
      <c r="H3696" t="b">
        <v>0</v>
      </c>
      <c r="I3696">
        <v>60</v>
      </c>
      <c r="J3696" t="b">
        <v>1</v>
      </c>
      <c r="K3696" t="s">
        <v>1802</v>
      </c>
      <c r="L3696">
        <f>ROUND(C3696/B3696*100,0)</f>
        <v>107</v>
      </c>
      <c r="M3696">
        <f>IFERROR(ROUND(C3696/I3696,2),0)</f>
        <v>62.67</v>
      </c>
      <c r="N3696" t="s">
        <v>1841</v>
      </c>
      <c r="O3696" t="s">
        <v>1842</v>
      </c>
      <c r="P3696" s="10">
        <f t="shared" si="114"/>
        <v>42490.133877314816</v>
      </c>
      <c r="Q3696" s="10">
        <f t="shared" si="115"/>
        <v>42527.083333333328</v>
      </c>
    </row>
    <row r="3697" spans="1:17" x14ac:dyDescent="0.3">
      <c r="A3697" s="7">
        <v>3695</v>
      </c>
      <c r="B3697" s="3">
        <v>4000</v>
      </c>
      <c r="C3697" s="5">
        <v>4005</v>
      </c>
      <c r="D3697" t="s">
        <v>1752</v>
      </c>
      <c r="E3697" t="s">
        <v>1757</v>
      </c>
      <c r="F3697">
        <v>1421009610</v>
      </c>
      <c r="G3697">
        <v>1419281610</v>
      </c>
      <c r="H3697" t="b">
        <v>0</v>
      </c>
      <c r="I3697">
        <v>33</v>
      </c>
      <c r="J3697" t="b">
        <v>1</v>
      </c>
      <c r="K3697" t="s">
        <v>1802</v>
      </c>
      <c r="L3697">
        <f>ROUND(C3697/B3697*100,0)</f>
        <v>100</v>
      </c>
      <c r="M3697">
        <f>IFERROR(ROUND(C3697/I3697,2),0)</f>
        <v>121.36</v>
      </c>
      <c r="N3697" t="s">
        <v>1841</v>
      </c>
      <c r="O3697" t="s">
        <v>1842</v>
      </c>
      <c r="P3697" s="10">
        <f t="shared" si="114"/>
        <v>41995.870486111111</v>
      </c>
      <c r="Q3697" s="10">
        <f t="shared" si="115"/>
        <v>42015.870486111111</v>
      </c>
    </row>
    <row r="3698" spans="1:17" x14ac:dyDescent="0.3">
      <c r="A3698" s="7">
        <v>3696</v>
      </c>
      <c r="B3698" s="3">
        <v>2000</v>
      </c>
      <c r="C3698" s="5">
        <v>3100</v>
      </c>
      <c r="D3698" t="s">
        <v>1752</v>
      </c>
      <c r="E3698" t="s">
        <v>1758</v>
      </c>
      <c r="F3698">
        <v>1423838916</v>
      </c>
      <c r="G3698">
        <v>1418654916</v>
      </c>
      <c r="H3698" t="b">
        <v>0</v>
      </c>
      <c r="I3698">
        <v>78</v>
      </c>
      <c r="J3698" t="b">
        <v>1</v>
      </c>
      <c r="K3698" t="s">
        <v>1802</v>
      </c>
      <c r="L3698">
        <f>ROUND(C3698/B3698*100,0)</f>
        <v>155</v>
      </c>
      <c r="M3698">
        <f>IFERROR(ROUND(C3698/I3698,2),0)</f>
        <v>39.74</v>
      </c>
      <c r="N3698" t="s">
        <v>1841</v>
      </c>
      <c r="O3698" t="s">
        <v>1842</v>
      </c>
      <c r="P3698" s="10">
        <f t="shared" si="114"/>
        <v>41988.617083333331</v>
      </c>
      <c r="Q3698" s="10">
        <f t="shared" si="115"/>
        <v>42048.617083333331</v>
      </c>
    </row>
    <row r="3699" spans="1:17" x14ac:dyDescent="0.3">
      <c r="A3699" s="7">
        <v>3697</v>
      </c>
      <c r="B3699" s="3">
        <v>2000</v>
      </c>
      <c r="C3699" s="5">
        <v>2160</v>
      </c>
      <c r="D3699" t="s">
        <v>1752</v>
      </c>
      <c r="E3699" t="s">
        <v>1758</v>
      </c>
      <c r="F3699">
        <v>1462878648</v>
      </c>
      <c r="G3699">
        <v>1461064248</v>
      </c>
      <c r="H3699" t="b">
        <v>0</v>
      </c>
      <c r="I3699">
        <v>30</v>
      </c>
      <c r="J3699" t="b">
        <v>1</v>
      </c>
      <c r="K3699" t="s">
        <v>1802</v>
      </c>
      <c r="L3699">
        <f>ROUND(C3699/B3699*100,0)</f>
        <v>108</v>
      </c>
      <c r="M3699">
        <f>IFERROR(ROUND(C3699/I3699,2),0)</f>
        <v>72</v>
      </c>
      <c r="N3699" t="s">
        <v>1841</v>
      </c>
      <c r="O3699" t="s">
        <v>1842</v>
      </c>
      <c r="P3699" s="10">
        <f t="shared" si="114"/>
        <v>42479.465833333335</v>
      </c>
      <c r="Q3699" s="10">
        <f t="shared" si="115"/>
        <v>42500.465833333335</v>
      </c>
    </row>
    <row r="3700" spans="1:17" x14ac:dyDescent="0.3">
      <c r="A3700" s="7">
        <v>3698</v>
      </c>
      <c r="B3700" s="3">
        <v>5000</v>
      </c>
      <c r="C3700" s="5">
        <v>5526</v>
      </c>
      <c r="D3700" t="s">
        <v>1752</v>
      </c>
      <c r="E3700" t="s">
        <v>1757</v>
      </c>
      <c r="F3700">
        <v>1456946487</v>
      </c>
      <c r="G3700">
        <v>1454354487</v>
      </c>
      <c r="H3700" t="b">
        <v>0</v>
      </c>
      <c r="I3700">
        <v>136</v>
      </c>
      <c r="J3700" t="b">
        <v>1</v>
      </c>
      <c r="K3700" t="s">
        <v>1802</v>
      </c>
      <c r="L3700">
        <f>ROUND(C3700/B3700*100,0)</f>
        <v>111</v>
      </c>
      <c r="M3700">
        <f>IFERROR(ROUND(C3700/I3700,2),0)</f>
        <v>40.630000000000003</v>
      </c>
      <c r="N3700" t="s">
        <v>1841</v>
      </c>
      <c r="O3700" t="s">
        <v>1842</v>
      </c>
      <c r="P3700" s="10">
        <f t="shared" si="114"/>
        <v>42401.806562500002</v>
      </c>
      <c r="Q3700" s="10">
        <f t="shared" si="115"/>
        <v>42431.806562500002</v>
      </c>
    </row>
    <row r="3701" spans="1:17" x14ac:dyDescent="0.3">
      <c r="A3701" s="7">
        <v>3699</v>
      </c>
      <c r="B3701" s="3">
        <v>2500</v>
      </c>
      <c r="C3701" s="5">
        <v>2520</v>
      </c>
      <c r="D3701" t="s">
        <v>1752</v>
      </c>
      <c r="E3701" t="s">
        <v>1757</v>
      </c>
      <c r="F3701">
        <v>1413383216</v>
      </c>
      <c r="G3701">
        <v>1410791216</v>
      </c>
      <c r="H3701" t="b">
        <v>0</v>
      </c>
      <c r="I3701">
        <v>40</v>
      </c>
      <c r="J3701" t="b">
        <v>1</v>
      </c>
      <c r="K3701" t="s">
        <v>1802</v>
      </c>
      <c r="L3701">
        <f>ROUND(C3701/B3701*100,0)</f>
        <v>101</v>
      </c>
      <c r="M3701">
        <f>IFERROR(ROUND(C3701/I3701,2),0)</f>
        <v>63</v>
      </c>
      <c r="N3701" t="s">
        <v>1841</v>
      </c>
      <c r="O3701" t="s">
        <v>1842</v>
      </c>
      <c r="P3701" s="10">
        <f t="shared" si="114"/>
        <v>41897.602037037039</v>
      </c>
      <c r="Q3701" s="10">
        <f t="shared" si="115"/>
        <v>41927.602037037039</v>
      </c>
    </row>
    <row r="3702" spans="1:17" x14ac:dyDescent="0.3">
      <c r="A3702" s="7">
        <v>3700</v>
      </c>
      <c r="B3702" s="3">
        <v>500</v>
      </c>
      <c r="C3702" s="5">
        <v>606</v>
      </c>
      <c r="D3702" t="s">
        <v>1752</v>
      </c>
      <c r="E3702" t="s">
        <v>1757</v>
      </c>
      <c r="F3702">
        <v>1412092800</v>
      </c>
      <c r="G3702">
        <v>1409493800</v>
      </c>
      <c r="H3702" t="b">
        <v>0</v>
      </c>
      <c r="I3702">
        <v>18</v>
      </c>
      <c r="J3702" t="b">
        <v>1</v>
      </c>
      <c r="K3702" t="s">
        <v>1802</v>
      </c>
      <c r="L3702">
        <f>ROUND(C3702/B3702*100,0)</f>
        <v>121</v>
      </c>
      <c r="M3702">
        <f>IFERROR(ROUND(C3702/I3702,2),0)</f>
        <v>33.67</v>
      </c>
      <c r="N3702" t="s">
        <v>1841</v>
      </c>
      <c r="O3702" t="s">
        <v>1842</v>
      </c>
      <c r="P3702" s="10">
        <f t="shared" si="114"/>
        <v>41882.585648148146</v>
      </c>
      <c r="Q3702" s="10">
        <f t="shared" si="115"/>
        <v>41912.666666666664</v>
      </c>
    </row>
    <row r="3703" spans="1:17" x14ac:dyDescent="0.3">
      <c r="A3703" s="7">
        <v>3701</v>
      </c>
      <c r="B3703" s="3">
        <v>1500</v>
      </c>
      <c r="C3703" s="5">
        <v>1505</v>
      </c>
      <c r="D3703" t="s">
        <v>1752</v>
      </c>
      <c r="E3703" t="s">
        <v>1758</v>
      </c>
      <c r="F3703">
        <v>1433422793</v>
      </c>
      <c r="G3703">
        <v>1430830793</v>
      </c>
      <c r="H3703" t="b">
        <v>0</v>
      </c>
      <c r="I3703">
        <v>39</v>
      </c>
      <c r="J3703" t="b">
        <v>1</v>
      </c>
      <c r="K3703" t="s">
        <v>1802</v>
      </c>
      <c r="L3703">
        <f>ROUND(C3703/B3703*100,0)</f>
        <v>100</v>
      </c>
      <c r="M3703">
        <f>IFERROR(ROUND(C3703/I3703,2),0)</f>
        <v>38.590000000000003</v>
      </c>
      <c r="N3703" t="s">
        <v>1841</v>
      </c>
      <c r="O3703" t="s">
        <v>1842</v>
      </c>
      <c r="P3703" s="10">
        <f t="shared" si="114"/>
        <v>42129.541585648149</v>
      </c>
      <c r="Q3703" s="10">
        <f t="shared" si="115"/>
        <v>42159.541585648149</v>
      </c>
    </row>
    <row r="3704" spans="1:17" x14ac:dyDescent="0.3">
      <c r="A3704" s="7">
        <v>3702</v>
      </c>
      <c r="B3704" s="3">
        <v>3000</v>
      </c>
      <c r="C3704" s="5">
        <v>3275</v>
      </c>
      <c r="D3704" t="s">
        <v>1752</v>
      </c>
      <c r="E3704" t="s">
        <v>1758</v>
      </c>
      <c r="F3704">
        <v>1468191540</v>
      </c>
      <c r="G3704">
        <v>1464958484</v>
      </c>
      <c r="H3704" t="b">
        <v>0</v>
      </c>
      <c r="I3704">
        <v>21</v>
      </c>
      <c r="J3704" t="b">
        <v>1</v>
      </c>
      <c r="K3704" t="s">
        <v>1802</v>
      </c>
      <c r="L3704">
        <f>ROUND(C3704/B3704*100,0)</f>
        <v>109</v>
      </c>
      <c r="M3704">
        <f>IFERROR(ROUND(C3704/I3704,2),0)</f>
        <v>155.94999999999999</v>
      </c>
      <c r="N3704" t="s">
        <v>1841</v>
      </c>
      <c r="O3704" t="s">
        <v>1842</v>
      </c>
      <c r="P3704" s="10">
        <f t="shared" si="114"/>
        <v>42524.53800925926</v>
      </c>
      <c r="Q3704" s="10">
        <f t="shared" si="115"/>
        <v>42561.957638888889</v>
      </c>
    </row>
    <row r="3705" spans="1:17" x14ac:dyDescent="0.3">
      <c r="A3705" s="7">
        <v>3703</v>
      </c>
      <c r="B3705" s="3">
        <v>1050</v>
      </c>
      <c r="C3705" s="5">
        <v>1296</v>
      </c>
      <c r="D3705" t="s">
        <v>1752</v>
      </c>
      <c r="E3705" t="s">
        <v>1757</v>
      </c>
      <c r="F3705">
        <v>1471071540</v>
      </c>
      <c r="G3705">
        <v>1467720388</v>
      </c>
      <c r="H3705" t="b">
        <v>0</v>
      </c>
      <c r="I3705">
        <v>30</v>
      </c>
      <c r="J3705" t="b">
        <v>1</v>
      </c>
      <c r="K3705" t="s">
        <v>1802</v>
      </c>
      <c r="L3705">
        <f>ROUND(C3705/B3705*100,0)</f>
        <v>123</v>
      </c>
      <c r="M3705">
        <f>IFERROR(ROUND(C3705/I3705,2),0)</f>
        <v>43.2</v>
      </c>
      <c r="N3705" t="s">
        <v>1841</v>
      </c>
      <c r="O3705" t="s">
        <v>1842</v>
      </c>
      <c r="P3705" s="10">
        <f t="shared" si="114"/>
        <v>42556.504490740743</v>
      </c>
      <c r="Q3705" s="10">
        <f t="shared" si="115"/>
        <v>42595.290972222225</v>
      </c>
    </row>
    <row r="3706" spans="1:17" x14ac:dyDescent="0.3">
      <c r="A3706" s="7">
        <v>3704</v>
      </c>
      <c r="B3706" s="3">
        <v>300</v>
      </c>
      <c r="C3706" s="5">
        <v>409.01</v>
      </c>
      <c r="D3706" t="s">
        <v>1752</v>
      </c>
      <c r="E3706" t="s">
        <v>1758</v>
      </c>
      <c r="F3706">
        <v>1464712394</v>
      </c>
      <c r="G3706">
        <v>1459528394</v>
      </c>
      <c r="H3706" t="b">
        <v>0</v>
      </c>
      <c r="I3706">
        <v>27</v>
      </c>
      <c r="J3706" t="b">
        <v>1</v>
      </c>
      <c r="K3706" t="s">
        <v>1802</v>
      </c>
      <c r="L3706">
        <f>ROUND(C3706/B3706*100,0)</f>
        <v>136</v>
      </c>
      <c r="M3706">
        <f>IFERROR(ROUND(C3706/I3706,2),0)</f>
        <v>15.15</v>
      </c>
      <c r="N3706" t="s">
        <v>1841</v>
      </c>
      <c r="O3706" t="s">
        <v>1842</v>
      </c>
      <c r="P3706" s="10">
        <f t="shared" si="114"/>
        <v>42461.689745370371</v>
      </c>
      <c r="Q3706" s="10">
        <f t="shared" si="115"/>
        <v>42521.689745370371</v>
      </c>
    </row>
    <row r="3707" spans="1:17" x14ac:dyDescent="0.3">
      <c r="A3707" s="7">
        <v>3705</v>
      </c>
      <c r="B3707" s="3">
        <v>2827</v>
      </c>
      <c r="C3707" s="5">
        <v>2925</v>
      </c>
      <c r="D3707" t="s">
        <v>1752</v>
      </c>
      <c r="E3707" t="s">
        <v>1757</v>
      </c>
      <c r="F3707">
        <v>1403546400</v>
      </c>
      <c r="G3707">
        <v>1401714114</v>
      </c>
      <c r="H3707" t="b">
        <v>0</v>
      </c>
      <c r="I3707">
        <v>35</v>
      </c>
      <c r="J3707" t="b">
        <v>1</v>
      </c>
      <c r="K3707" t="s">
        <v>1802</v>
      </c>
      <c r="L3707">
        <f>ROUND(C3707/B3707*100,0)</f>
        <v>103</v>
      </c>
      <c r="M3707">
        <f>IFERROR(ROUND(C3707/I3707,2),0)</f>
        <v>83.57</v>
      </c>
      <c r="N3707" t="s">
        <v>1841</v>
      </c>
      <c r="O3707" t="s">
        <v>1842</v>
      </c>
      <c r="P3707" s="10">
        <f t="shared" si="114"/>
        <v>41792.542986111112</v>
      </c>
      <c r="Q3707" s="10">
        <f t="shared" si="115"/>
        <v>41813.75</v>
      </c>
    </row>
    <row r="3708" spans="1:17" x14ac:dyDescent="0.3">
      <c r="A3708" s="7">
        <v>3706</v>
      </c>
      <c r="B3708" s="3">
        <v>1500</v>
      </c>
      <c r="C3708" s="5">
        <v>1820</v>
      </c>
      <c r="D3708" t="s">
        <v>1752</v>
      </c>
      <c r="E3708" t="s">
        <v>1757</v>
      </c>
      <c r="F3708">
        <v>1410558949</v>
      </c>
      <c r="G3708">
        <v>1409262949</v>
      </c>
      <c r="H3708" t="b">
        <v>0</v>
      </c>
      <c r="I3708">
        <v>13</v>
      </c>
      <c r="J3708" t="b">
        <v>1</v>
      </c>
      <c r="K3708" t="s">
        <v>1802</v>
      </c>
      <c r="L3708">
        <f>ROUND(C3708/B3708*100,0)</f>
        <v>121</v>
      </c>
      <c r="M3708">
        <f>IFERROR(ROUND(C3708/I3708,2),0)</f>
        <v>140</v>
      </c>
      <c r="N3708" t="s">
        <v>1841</v>
      </c>
      <c r="O3708" t="s">
        <v>1842</v>
      </c>
      <c r="P3708" s="10">
        <f t="shared" si="114"/>
        <v>41879.913761574076</v>
      </c>
      <c r="Q3708" s="10">
        <f t="shared" si="115"/>
        <v>41894.913761574076</v>
      </c>
    </row>
    <row r="3709" spans="1:17" x14ac:dyDescent="0.3">
      <c r="A3709" s="7">
        <v>3707</v>
      </c>
      <c r="B3709" s="3">
        <v>1000</v>
      </c>
      <c r="C3709" s="5">
        <v>1860</v>
      </c>
      <c r="D3709" t="s">
        <v>1752</v>
      </c>
      <c r="E3709" t="s">
        <v>1757</v>
      </c>
      <c r="F3709">
        <v>1469165160</v>
      </c>
      <c r="G3709">
        <v>1467335378</v>
      </c>
      <c r="H3709" t="b">
        <v>0</v>
      </c>
      <c r="I3709">
        <v>23</v>
      </c>
      <c r="J3709" t="b">
        <v>1</v>
      </c>
      <c r="K3709" t="s">
        <v>1802</v>
      </c>
      <c r="L3709">
        <f>ROUND(C3709/B3709*100,0)</f>
        <v>186</v>
      </c>
      <c r="M3709">
        <f>IFERROR(ROUND(C3709/I3709,2),0)</f>
        <v>80.87</v>
      </c>
      <c r="N3709" t="s">
        <v>1841</v>
      </c>
      <c r="O3709" t="s">
        <v>1842</v>
      </c>
      <c r="P3709" s="10">
        <f t="shared" si="114"/>
        <v>42552.048356481479</v>
      </c>
      <c r="Q3709" s="10">
        <f t="shared" si="115"/>
        <v>42573.226388888885</v>
      </c>
    </row>
    <row r="3710" spans="1:17" x14ac:dyDescent="0.3">
      <c r="A3710" s="7">
        <v>3708</v>
      </c>
      <c r="B3710" s="3">
        <v>700</v>
      </c>
      <c r="C3710" s="5">
        <v>2100</v>
      </c>
      <c r="D3710" t="s">
        <v>1752</v>
      </c>
      <c r="E3710" t="s">
        <v>1757</v>
      </c>
      <c r="F3710">
        <v>1404444286</v>
      </c>
      <c r="G3710">
        <v>1403234686</v>
      </c>
      <c r="H3710" t="b">
        <v>0</v>
      </c>
      <c r="I3710">
        <v>39</v>
      </c>
      <c r="J3710" t="b">
        <v>1</v>
      </c>
      <c r="K3710" t="s">
        <v>1802</v>
      </c>
      <c r="L3710">
        <f>ROUND(C3710/B3710*100,0)</f>
        <v>300</v>
      </c>
      <c r="M3710">
        <f>IFERROR(ROUND(C3710/I3710,2),0)</f>
        <v>53.85</v>
      </c>
      <c r="N3710" t="s">
        <v>1841</v>
      </c>
      <c r="O3710" t="s">
        <v>1842</v>
      </c>
      <c r="P3710" s="10">
        <f t="shared" si="114"/>
        <v>41810.142199074071</v>
      </c>
      <c r="Q3710" s="10">
        <f t="shared" si="115"/>
        <v>41824.142199074071</v>
      </c>
    </row>
    <row r="3711" spans="1:17" x14ac:dyDescent="0.3">
      <c r="A3711" s="7">
        <v>3709</v>
      </c>
      <c r="B3711" s="3">
        <v>1000</v>
      </c>
      <c r="C3711" s="5">
        <v>1082.5</v>
      </c>
      <c r="D3711" t="s">
        <v>1752</v>
      </c>
      <c r="E3711" t="s">
        <v>1758</v>
      </c>
      <c r="F3711">
        <v>1403715546</v>
      </c>
      <c r="G3711">
        <v>1401123546</v>
      </c>
      <c r="H3711" t="b">
        <v>0</v>
      </c>
      <c r="I3711">
        <v>35</v>
      </c>
      <c r="J3711" t="b">
        <v>1</v>
      </c>
      <c r="K3711" t="s">
        <v>1802</v>
      </c>
      <c r="L3711">
        <f>ROUND(C3711/B3711*100,0)</f>
        <v>108</v>
      </c>
      <c r="M3711">
        <f>IFERROR(ROUND(C3711/I3711,2),0)</f>
        <v>30.93</v>
      </c>
      <c r="N3711" t="s">
        <v>1841</v>
      </c>
      <c r="O3711" t="s">
        <v>1842</v>
      </c>
      <c r="P3711" s="10">
        <f t="shared" si="114"/>
        <v>41785.707708333335</v>
      </c>
      <c r="Q3711" s="10">
        <f t="shared" si="115"/>
        <v>41815.707708333335</v>
      </c>
    </row>
    <row r="3712" spans="1:17" x14ac:dyDescent="0.3">
      <c r="A3712" s="7">
        <v>3710</v>
      </c>
      <c r="B3712" s="3">
        <v>1300</v>
      </c>
      <c r="C3712" s="5">
        <v>1835</v>
      </c>
      <c r="D3712" t="s">
        <v>1752</v>
      </c>
      <c r="E3712" t="s">
        <v>1757</v>
      </c>
      <c r="F3712">
        <v>1428068988</v>
      </c>
      <c r="G3712">
        <v>1425908988</v>
      </c>
      <c r="H3712" t="b">
        <v>0</v>
      </c>
      <c r="I3712">
        <v>27</v>
      </c>
      <c r="J3712" t="b">
        <v>1</v>
      </c>
      <c r="K3712" t="s">
        <v>1802</v>
      </c>
      <c r="L3712">
        <f>ROUND(C3712/B3712*100,0)</f>
        <v>141</v>
      </c>
      <c r="M3712">
        <f>IFERROR(ROUND(C3712/I3712,2),0)</f>
        <v>67.959999999999994</v>
      </c>
      <c r="N3712" t="s">
        <v>1841</v>
      </c>
      <c r="O3712" t="s">
        <v>1842</v>
      </c>
      <c r="P3712" s="10">
        <f t="shared" si="114"/>
        <v>42072.576249999998</v>
      </c>
      <c r="Q3712" s="10">
        <f t="shared" si="115"/>
        <v>42097.576249999998</v>
      </c>
    </row>
    <row r="3713" spans="1:17" x14ac:dyDescent="0.3">
      <c r="A3713" s="7">
        <v>3711</v>
      </c>
      <c r="B3713" s="3">
        <v>500</v>
      </c>
      <c r="C3713" s="5">
        <v>570</v>
      </c>
      <c r="D3713" t="s">
        <v>1752</v>
      </c>
      <c r="E3713" t="s">
        <v>1757</v>
      </c>
      <c r="F3713">
        <v>1402848000</v>
      </c>
      <c r="G3713">
        <v>1400606573</v>
      </c>
      <c r="H3713" t="b">
        <v>0</v>
      </c>
      <c r="I3713">
        <v>21</v>
      </c>
      <c r="J3713" t="b">
        <v>1</v>
      </c>
      <c r="K3713" t="s">
        <v>1802</v>
      </c>
      <c r="L3713">
        <f>ROUND(C3713/B3713*100,0)</f>
        <v>114</v>
      </c>
      <c r="M3713">
        <f>IFERROR(ROUND(C3713/I3713,2),0)</f>
        <v>27.14</v>
      </c>
      <c r="N3713" t="s">
        <v>1841</v>
      </c>
      <c r="O3713" t="s">
        <v>1842</v>
      </c>
      <c r="P3713" s="10">
        <f t="shared" si="114"/>
        <v>41779.724224537036</v>
      </c>
      <c r="Q3713" s="10">
        <f t="shared" si="115"/>
        <v>41805.666666666664</v>
      </c>
    </row>
    <row r="3714" spans="1:17" x14ac:dyDescent="0.3">
      <c r="A3714" s="7">
        <v>3712</v>
      </c>
      <c r="B3714" s="3">
        <v>7500</v>
      </c>
      <c r="C3714" s="5">
        <v>11530</v>
      </c>
      <c r="D3714" t="s">
        <v>1752</v>
      </c>
      <c r="E3714" t="s">
        <v>1757</v>
      </c>
      <c r="F3714">
        <v>1433055540</v>
      </c>
      <c r="G3714">
        <v>1431230867</v>
      </c>
      <c r="H3714" t="b">
        <v>0</v>
      </c>
      <c r="I3714">
        <v>104</v>
      </c>
      <c r="J3714" t="b">
        <v>1</v>
      </c>
      <c r="K3714" t="s">
        <v>1802</v>
      </c>
      <c r="L3714">
        <f>ROUND(C3714/B3714*100,0)</f>
        <v>154</v>
      </c>
      <c r="M3714">
        <f>IFERROR(ROUND(C3714/I3714,2),0)</f>
        <v>110.87</v>
      </c>
      <c r="N3714" t="s">
        <v>1841</v>
      </c>
      <c r="O3714" t="s">
        <v>1842</v>
      </c>
      <c r="P3714" s="10">
        <f t="shared" si="114"/>
        <v>42134.172071759262</v>
      </c>
      <c r="Q3714" s="10">
        <f t="shared" si="115"/>
        <v>42155.290972222225</v>
      </c>
    </row>
    <row r="3715" spans="1:17" x14ac:dyDescent="0.3">
      <c r="A3715" s="7">
        <v>3713</v>
      </c>
      <c r="B3715" s="3">
        <v>2000</v>
      </c>
      <c r="C3715" s="5">
        <v>2030</v>
      </c>
      <c r="D3715" t="s">
        <v>1752</v>
      </c>
      <c r="E3715" t="s">
        <v>1757</v>
      </c>
      <c r="F3715">
        <v>1465062166</v>
      </c>
      <c r="G3715">
        <v>1463334166</v>
      </c>
      <c r="H3715" t="b">
        <v>0</v>
      </c>
      <c r="I3715">
        <v>19</v>
      </c>
      <c r="J3715" t="b">
        <v>1</v>
      </c>
      <c r="K3715" t="s">
        <v>1802</v>
      </c>
      <c r="L3715">
        <f>ROUND(C3715/B3715*100,0)</f>
        <v>102</v>
      </c>
      <c r="M3715">
        <f>IFERROR(ROUND(C3715/I3715,2),0)</f>
        <v>106.84</v>
      </c>
      <c r="N3715" t="s">
        <v>1841</v>
      </c>
      <c r="O3715" t="s">
        <v>1842</v>
      </c>
      <c r="P3715" s="10">
        <f t="shared" ref="P3715:P3778" si="116">(((G3715/60)/60/24)+DATE(1970,1,1))</f>
        <v>42505.738032407404</v>
      </c>
      <c r="Q3715" s="10">
        <f t="shared" ref="Q3715:Q3778" si="117">(((F3715/60)/60/24)+DATE(1970,1,1))</f>
        <v>42525.738032407404</v>
      </c>
    </row>
    <row r="3716" spans="1:17" x14ac:dyDescent="0.3">
      <c r="A3716" s="7">
        <v>3714</v>
      </c>
      <c r="B3716" s="3">
        <v>10000</v>
      </c>
      <c r="C3716" s="5">
        <v>10235</v>
      </c>
      <c r="D3716" t="s">
        <v>1752</v>
      </c>
      <c r="E3716" t="s">
        <v>1757</v>
      </c>
      <c r="F3716">
        <v>1432612740</v>
      </c>
      <c r="G3716">
        <v>1429881667</v>
      </c>
      <c r="H3716" t="b">
        <v>0</v>
      </c>
      <c r="I3716">
        <v>97</v>
      </c>
      <c r="J3716" t="b">
        <v>1</v>
      </c>
      <c r="K3716" t="s">
        <v>1802</v>
      </c>
      <c r="L3716">
        <f>ROUND(C3716/B3716*100,0)</f>
        <v>102</v>
      </c>
      <c r="M3716">
        <f>IFERROR(ROUND(C3716/I3716,2),0)</f>
        <v>105.52</v>
      </c>
      <c r="N3716" t="s">
        <v>1841</v>
      </c>
      <c r="O3716" t="s">
        <v>1842</v>
      </c>
      <c r="P3716" s="10">
        <f t="shared" si="116"/>
        <v>42118.556331018524</v>
      </c>
      <c r="Q3716" s="10">
        <f t="shared" si="117"/>
        <v>42150.165972222225</v>
      </c>
    </row>
    <row r="3717" spans="1:17" x14ac:dyDescent="0.3">
      <c r="A3717" s="7">
        <v>3715</v>
      </c>
      <c r="B3717" s="3">
        <v>3500</v>
      </c>
      <c r="C3717" s="5">
        <v>3590</v>
      </c>
      <c r="D3717" t="s">
        <v>1752</v>
      </c>
      <c r="E3717" t="s">
        <v>1758</v>
      </c>
      <c r="F3717">
        <v>1427806320</v>
      </c>
      <c r="G3717">
        <v>1422834819</v>
      </c>
      <c r="H3717" t="b">
        <v>0</v>
      </c>
      <c r="I3717">
        <v>27</v>
      </c>
      <c r="J3717" t="b">
        <v>1</v>
      </c>
      <c r="K3717" t="s">
        <v>1802</v>
      </c>
      <c r="L3717">
        <f>ROUND(C3717/B3717*100,0)</f>
        <v>103</v>
      </c>
      <c r="M3717">
        <f>IFERROR(ROUND(C3717/I3717,2),0)</f>
        <v>132.96</v>
      </c>
      <c r="N3717" t="s">
        <v>1841</v>
      </c>
      <c r="O3717" t="s">
        <v>1842</v>
      </c>
      <c r="P3717" s="10">
        <f t="shared" si="116"/>
        <v>42036.995590277773</v>
      </c>
      <c r="Q3717" s="10">
        <f t="shared" si="117"/>
        <v>42094.536111111112</v>
      </c>
    </row>
    <row r="3718" spans="1:17" x14ac:dyDescent="0.3">
      <c r="A3718" s="7">
        <v>3716</v>
      </c>
      <c r="B3718" s="3">
        <v>800</v>
      </c>
      <c r="C3718" s="5">
        <v>1246</v>
      </c>
      <c r="D3718" t="s">
        <v>1752</v>
      </c>
      <c r="E3718" t="s">
        <v>1757</v>
      </c>
      <c r="F3718">
        <v>1453411109</v>
      </c>
      <c r="G3718">
        <v>1450819109</v>
      </c>
      <c r="H3718" t="b">
        <v>0</v>
      </c>
      <c r="I3718">
        <v>24</v>
      </c>
      <c r="J3718" t="b">
        <v>1</v>
      </c>
      <c r="K3718" t="s">
        <v>1802</v>
      </c>
      <c r="L3718">
        <f>ROUND(C3718/B3718*100,0)</f>
        <v>156</v>
      </c>
      <c r="M3718">
        <f>IFERROR(ROUND(C3718/I3718,2),0)</f>
        <v>51.92</v>
      </c>
      <c r="N3718" t="s">
        <v>1841</v>
      </c>
      <c r="O3718" t="s">
        <v>1842</v>
      </c>
      <c r="P3718" s="10">
        <f t="shared" si="116"/>
        <v>42360.887835648144</v>
      </c>
      <c r="Q3718" s="10">
        <f t="shared" si="117"/>
        <v>42390.887835648144</v>
      </c>
    </row>
    <row r="3719" spans="1:17" x14ac:dyDescent="0.3">
      <c r="A3719" s="7">
        <v>3717</v>
      </c>
      <c r="B3719" s="3">
        <v>4000</v>
      </c>
      <c r="C3719" s="5">
        <v>4030</v>
      </c>
      <c r="D3719" t="s">
        <v>1752</v>
      </c>
      <c r="E3719" t="s">
        <v>1758</v>
      </c>
      <c r="F3719">
        <v>1431204449</v>
      </c>
      <c r="G3719">
        <v>1428526049</v>
      </c>
      <c r="H3719" t="b">
        <v>0</v>
      </c>
      <c r="I3719">
        <v>13</v>
      </c>
      <c r="J3719" t="b">
        <v>1</v>
      </c>
      <c r="K3719" t="s">
        <v>1802</v>
      </c>
      <c r="L3719">
        <f>ROUND(C3719/B3719*100,0)</f>
        <v>101</v>
      </c>
      <c r="M3719">
        <f>IFERROR(ROUND(C3719/I3719,2),0)</f>
        <v>310</v>
      </c>
      <c r="N3719" t="s">
        <v>1841</v>
      </c>
      <c r="O3719" t="s">
        <v>1842</v>
      </c>
      <c r="P3719" s="10">
        <f t="shared" si="116"/>
        <v>42102.866307870368</v>
      </c>
      <c r="Q3719" s="10">
        <f t="shared" si="117"/>
        <v>42133.866307870368</v>
      </c>
    </row>
    <row r="3720" spans="1:17" x14ac:dyDescent="0.3">
      <c r="A3720" s="7">
        <v>3718</v>
      </c>
      <c r="B3720" s="3">
        <v>500</v>
      </c>
      <c r="C3720" s="5">
        <v>1197</v>
      </c>
      <c r="D3720" t="s">
        <v>1752</v>
      </c>
      <c r="E3720" t="s">
        <v>1758</v>
      </c>
      <c r="F3720">
        <v>1425057075</v>
      </c>
      <c r="G3720">
        <v>1422465075</v>
      </c>
      <c r="H3720" t="b">
        <v>0</v>
      </c>
      <c r="I3720">
        <v>46</v>
      </c>
      <c r="J3720" t="b">
        <v>1</v>
      </c>
      <c r="K3720" t="s">
        <v>1802</v>
      </c>
      <c r="L3720">
        <f>ROUND(C3720/B3720*100,0)</f>
        <v>239</v>
      </c>
      <c r="M3720">
        <f>IFERROR(ROUND(C3720/I3720,2),0)</f>
        <v>26.02</v>
      </c>
      <c r="N3720" t="s">
        <v>1841</v>
      </c>
      <c r="O3720" t="s">
        <v>1842</v>
      </c>
      <c r="P3720" s="10">
        <f t="shared" si="116"/>
        <v>42032.716145833328</v>
      </c>
      <c r="Q3720" s="10">
        <f t="shared" si="117"/>
        <v>42062.716145833328</v>
      </c>
    </row>
    <row r="3721" spans="1:17" x14ac:dyDescent="0.3">
      <c r="A3721" s="7">
        <v>3719</v>
      </c>
      <c r="B3721" s="3">
        <v>200</v>
      </c>
      <c r="C3721" s="5">
        <v>420</v>
      </c>
      <c r="D3721" t="s">
        <v>1752</v>
      </c>
      <c r="E3721" t="s">
        <v>1758</v>
      </c>
      <c r="F3721">
        <v>1434994266</v>
      </c>
      <c r="G3721">
        <v>1432402266</v>
      </c>
      <c r="H3721" t="b">
        <v>0</v>
      </c>
      <c r="I3721">
        <v>4</v>
      </c>
      <c r="J3721" t="b">
        <v>1</v>
      </c>
      <c r="K3721" t="s">
        <v>1802</v>
      </c>
      <c r="L3721">
        <f>ROUND(C3721/B3721*100,0)</f>
        <v>210</v>
      </c>
      <c r="M3721">
        <f>IFERROR(ROUND(C3721/I3721,2),0)</f>
        <v>105</v>
      </c>
      <c r="N3721" t="s">
        <v>1841</v>
      </c>
      <c r="O3721" t="s">
        <v>1842</v>
      </c>
      <c r="P3721" s="10">
        <f t="shared" si="116"/>
        <v>42147.729930555557</v>
      </c>
      <c r="Q3721" s="10">
        <f t="shared" si="117"/>
        <v>42177.729930555557</v>
      </c>
    </row>
    <row r="3722" spans="1:17" x14ac:dyDescent="0.3">
      <c r="A3722" s="7">
        <v>3720</v>
      </c>
      <c r="B3722" s="3">
        <v>3300</v>
      </c>
      <c r="C3722" s="5">
        <v>3449</v>
      </c>
      <c r="D3722" t="s">
        <v>1752</v>
      </c>
      <c r="E3722" t="s">
        <v>1757</v>
      </c>
      <c r="F3722">
        <v>1435881006</v>
      </c>
      <c r="G3722">
        <v>1433980206</v>
      </c>
      <c r="H3722" t="b">
        <v>0</v>
      </c>
      <c r="I3722">
        <v>40</v>
      </c>
      <c r="J3722" t="b">
        <v>1</v>
      </c>
      <c r="K3722" t="s">
        <v>1802</v>
      </c>
      <c r="L3722">
        <f>ROUND(C3722/B3722*100,0)</f>
        <v>105</v>
      </c>
      <c r="M3722">
        <f>IFERROR(ROUND(C3722/I3722,2),0)</f>
        <v>86.23</v>
      </c>
      <c r="N3722" t="s">
        <v>1841</v>
      </c>
      <c r="O3722" t="s">
        <v>1842</v>
      </c>
      <c r="P3722" s="10">
        <f t="shared" si="116"/>
        <v>42165.993125000001</v>
      </c>
      <c r="Q3722" s="10">
        <f t="shared" si="117"/>
        <v>42187.993125000001</v>
      </c>
    </row>
    <row r="3723" spans="1:17" x14ac:dyDescent="0.3">
      <c r="A3723" s="7">
        <v>3721</v>
      </c>
      <c r="B3723" s="3">
        <v>5000</v>
      </c>
      <c r="C3723" s="5">
        <v>5040</v>
      </c>
      <c r="D3723" t="s">
        <v>1752</v>
      </c>
      <c r="E3723" t="s">
        <v>1757</v>
      </c>
      <c r="F3723">
        <v>1415230084</v>
      </c>
      <c r="G3723">
        <v>1413412084</v>
      </c>
      <c r="H3723" t="b">
        <v>0</v>
      </c>
      <c r="I3723">
        <v>44</v>
      </c>
      <c r="J3723" t="b">
        <v>1</v>
      </c>
      <c r="K3723" t="s">
        <v>1802</v>
      </c>
      <c r="L3723">
        <f>ROUND(C3723/B3723*100,0)</f>
        <v>101</v>
      </c>
      <c r="M3723">
        <f>IFERROR(ROUND(C3723/I3723,2),0)</f>
        <v>114.55</v>
      </c>
      <c r="N3723" t="s">
        <v>1841</v>
      </c>
      <c r="O3723" t="s">
        <v>1842</v>
      </c>
      <c r="P3723" s="10">
        <f t="shared" si="116"/>
        <v>41927.936157407406</v>
      </c>
      <c r="Q3723" s="10">
        <f t="shared" si="117"/>
        <v>41948.977824074071</v>
      </c>
    </row>
    <row r="3724" spans="1:17" x14ac:dyDescent="0.3">
      <c r="A3724" s="7">
        <v>3722</v>
      </c>
      <c r="B3724" s="3">
        <v>1500</v>
      </c>
      <c r="C3724" s="5">
        <v>1668</v>
      </c>
      <c r="D3724" t="s">
        <v>1752</v>
      </c>
      <c r="E3724" t="s">
        <v>1762</v>
      </c>
      <c r="F3724">
        <v>1455231540</v>
      </c>
      <c r="G3724">
        <v>1452614847</v>
      </c>
      <c r="H3724" t="b">
        <v>0</v>
      </c>
      <c r="I3724">
        <v>35</v>
      </c>
      <c r="J3724" t="b">
        <v>1</v>
      </c>
      <c r="K3724" t="s">
        <v>1802</v>
      </c>
      <c r="L3724">
        <f>ROUND(C3724/B3724*100,0)</f>
        <v>111</v>
      </c>
      <c r="M3724">
        <f>IFERROR(ROUND(C3724/I3724,2),0)</f>
        <v>47.66</v>
      </c>
      <c r="N3724" t="s">
        <v>1841</v>
      </c>
      <c r="O3724" t="s">
        <v>1842</v>
      </c>
      <c r="P3724" s="10">
        <f t="shared" si="116"/>
        <v>42381.671840277777</v>
      </c>
      <c r="Q3724" s="10">
        <f t="shared" si="117"/>
        <v>42411.957638888889</v>
      </c>
    </row>
    <row r="3725" spans="1:17" x14ac:dyDescent="0.3">
      <c r="A3725" s="7">
        <v>3723</v>
      </c>
      <c r="B3725" s="3">
        <v>4500</v>
      </c>
      <c r="C3725" s="5">
        <v>4592</v>
      </c>
      <c r="D3725" t="s">
        <v>1752</v>
      </c>
      <c r="E3725" t="s">
        <v>1758</v>
      </c>
      <c r="F3725">
        <v>1417374262</v>
      </c>
      <c r="G3725">
        <v>1414778662</v>
      </c>
      <c r="H3725" t="b">
        <v>0</v>
      </c>
      <c r="I3725">
        <v>63</v>
      </c>
      <c r="J3725" t="b">
        <v>1</v>
      </c>
      <c r="K3725" t="s">
        <v>1802</v>
      </c>
      <c r="L3725">
        <f>ROUND(C3725/B3725*100,0)</f>
        <v>102</v>
      </c>
      <c r="M3725">
        <f>IFERROR(ROUND(C3725/I3725,2),0)</f>
        <v>72.89</v>
      </c>
      <c r="N3725" t="s">
        <v>1841</v>
      </c>
      <c r="O3725" t="s">
        <v>1842</v>
      </c>
      <c r="P3725" s="10">
        <f t="shared" si="116"/>
        <v>41943.753032407411</v>
      </c>
      <c r="Q3725" s="10">
        <f t="shared" si="117"/>
        <v>41973.794699074075</v>
      </c>
    </row>
    <row r="3726" spans="1:17" x14ac:dyDescent="0.3">
      <c r="A3726" s="7">
        <v>3724</v>
      </c>
      <c r="B3726" s="3">
        <v>4300</v>
      </c>
      <c r="C3726" s="5">
        <v>4409.55</v>
      </c>
      <c r="D3726" t="s">
        <v>1752</v>
      </c>
      <c r="E3726" t="s">
        <v>1758</v>
      </c>
      <c r="F3726">
        <v>1462402800</v>
      </c>
      <c r="G3726">
        <v>1459856860</v>
      </c>
      <c r="H3726" t="b">
        <v>0</v>
      </c>
      <c r="I3726">
        <v>89</v>
      </c>
      <c r="J3726" t="b">
        <v>1</v>
      </c>
      <c r="K3726" t="s">
        <v>1802</v>
      </c>
      <c r="L3726">
        <f>ROUND(C3726/B3726*100,0)</f>
        <v>103</v>
      </c>
      <c r="M3726">
        <f>IFERROR(ROUND(C3726/I3726,2),0)</f>
        <v>49.55</v>
      </c>
      <c r="N3726" t="s">
        <v>1841</v>
      </c>
      <c r="O3726" t="s">
        <v>1842</v>
      </c>
      <c r="P3726" s="10">
        <f t="shared" si="116"/>
        <v>42465.491435185191</v>
      </c>
      <c r="Q3726" s="10">
        <f t="shared" si="117"/>
        <v>42494.958333333328</v>
      </c>
    </row>
    <row r="3727" spans="1:17" x14ac:dyDescent="0.3">
      <c r="A3727" s="7">
        <v>3725</v>
      </c>
      <c r="B3727" s="3">
        <v>300</v>
      </c>
      <c r="C3727" s="5">
        <v>381</v>
      </c>
      <c r="D3727" t="s">
        <v>1752</v>
      </c>
      <c r="E3727" t="s">
        <v>1758</v>
      </c>
      <c r="F3727">
        <v>1455831000</v>
      </c>
      <c r="G3727">
        <v>1454366467</v>
      </c>
      <c r="H3727" t="b">
        <v>0</v>
      </c>
      <c r="I3727">
        <v>15</v>
      </c>
      <c r="J3727" t="b">
        <v>1</v>
      </c>
      <c r="K3727" t="s">
        <v>1802</v>
      </c>
      <c r="L3727">
        <f>ROUND(C3727/B3727*100,0)</f>
        <v>127</v>
      </c>
      <c r="M3727">
        <f>IFERROR(ROUND(C3727/I3727,2),0)</f>
        <v>25.4</v>
      </c>
      <c r="N3727" t="s">
        <v>1841</v>
      </c>
      <c r="O3727" t="s">
        <v>1842</v>
      </c>
      <c r="P3727" s="10">
        <f t="shared" si="116"/>
        <v>42401.945219907408</v>
      </c>
      <c r="Q3727" s="10">
        <f t="shared" si="117"/>
        <v>42418.895833333328</v>
      </c>
    </row>
    <row r="3728" spans="1:17" x14ac:dyDescent="0.3">
      <c r="A3728" s="7">
        <v>3726</v>
      </c>
      <c r="B3728" s="3">
        <v>850</v>
      </c>
      <c r="C3728" s="5">
        <v>2879</v>
      </c>
      <c r="D3728" t="s">
        <v>1752</v>
      </c>
      <c r="E3728" t="s">
        <v>1757</v>
      </c>
      <c r="F3728">
        <v>1461963600</v>
      </c>
      <c r="G3728">
        <v>1459567371</v>
      </c>
      <c r="H3728" t="b">
        <v>0</v>
      </c>
      <c r="I3728">
        <v>46</v>
      </c>
      <c r="J3728" t="b">
        <v>1</v>
      </c>
      <c r="K3728" t="s">
        <v>1802</v>
      </c>
      <c r="L3728">
        <f>ROUND(C3728/B3728*100,0)</f>
        <v>339</v>
      </c>
      <c r="M3728">
        <f>IFERROR(ROUND(C3728/I3728,2),0)</f>
        <v>62.59</v>
      </c>
      <c r="N3728" t="s">
        <v>1841</v>
      </c>
      <c r="O3728" t="s">
        <v>1842</v>
      </c>
      <c r="P3728" s="10">
        <f t="shared" si="116"/>
        <v>42462.140868055561</v>
      </c>
      <c r="Q3728" s="10">
        <f t="shared" si="117"/>
        <v>42489.875</v>
      </c>
    </row>
    <row r="3729" spans="1:17" x14ac:dyDescent="0.3">
      <c r="A3729" s="7">
        <v>3727</v>
      </c>
      <c r="B3729" s="3">
        <v>2000</v>
      </c>
      <c r="C3729" s="5">
        <v>2015</v>
      </c>
      <c r="D3729" t="s">
        <v>1752</v>
      </c>
      <c r="E3729" t="s">
        <v>1757</v>
      </c>
      <c r="F3729">
        <v>1476939300</v>
      </c>
      <c r="G3729">
        <v>1474273294</v>
      </c>
      <c r="H3729" t="b">
        <v>0</v>
      </c>
      <c r="I3729">
        <v>33</v>
      </c>
      <c r="J3729" t="b">
        <v>1</v>
      </c>
      <c r="K3729" t="s">
        <v>1802</v>
      </c>
      <c r="L3729">
        <f>ROUND(C3729/B3729*100,0)</f>
        <v>101</v>
      </c>
      <c r="M3729">
        <f>IFERROR(ROUND(C3729/I3729,2),0)</f>
        <v>61.06</v>
      </c>
      <c r="N3729" t="s">
        <v>1841</v>
      </c>
      <c r="O3729" t="s">
        <v>1842</v>
      </c>
      <c r="P3729" s="10">
        <f t="shared" si="116"/>
        <v>42632.348310185189</v>
      </c>
      <c r="Q3729" s="10">
        <f t="shared" si="117"/>
        <v>42663.204861111109</v>
      </c>
    </row>
    <row r="3730" spans="1:17" x14ac:dyDescent="0.3">
      <c r="A3730" s="7">
        <v>3728</v>
      </c>
      <c r="B3730" s="3">
        <v>20000</v>
      </c>
      <c r="C3730" s="5">
        <v>1862</v>
      </c>
      <c r="D3730" t="s">
        <v>1754</v>
      </c>
      <c r="E3730" t="s">
        <v>1757</v>
      </c>
      <c r="F3730">
        <v>1439957176</v>
      </c>
      <c r="G3730">
        <v>1437365176</v>
      </c>
      <c r="H3730" t="b">
        <v>0</v>
      </c>
      <c r="I3730">
        <v>31</v>
      </c>
      <c r="J3730" t="b">
        <v>0</v>
      </c>
      <c r="K3730" t="s">
        <v>1802</v>
      </c>
      <c r="L3730">
        <f>ROUND(C3730/B3730*100,0)</f>
        <v>9</v>
      </c>
      <c r="M3730">
        <f>IFERROR(ROUND(C3730/I3730,2),0)</f>
        <v>60.06</v>
      </c>
      <c r="N3730" t="s">
        <v>1841</v>
      </c>
      <c r="O3730" t="s">
        <v>1842</v>
      </c>
      <c r="P3730" s="10">
        <f t="shared" si="116"/>
        <v>42205.171018518522</v>
      </c>
      <c r="Q3730" s="10">
        <f t="shared" si="117"/>
        <v>42235.171018518522</v>
      </c>
    </row>
    <row r="3731" spans="1:17" x14ac:dyDescent="0.3">
      <c r="A3731" s="7">
        <v>3729</v>
      </c>
      <c r="B3731" s="3">
        <v>5000</v>
      </c>
      <c r="C3731" s="5">
        <v>362</v>
      </c>
      <c r="D3731" t="s">
        <v>1754</v>
      </c>
      <c r="E3731" t="s">
        <v>1757</v>
      </c>
      <c r="F3731">
        <v>1427082912</v>
      </c>
      <c r="G3731">
        <v>1423198512</v>
      </c>
      <c r="H3731" t="b">
        <v>0</v>
      </c>
      <c r="I3731">
        <v>5</v>
      </c>
      <c r="J3731" t="b">
        <v>0</v>
      </c>
      <c r="K3731" t="s">
        <v>1802</v>
      </c>
      <c r="L3731">
        <f>ROUND(C3731/B3731*100,0)</f>
        <v>7</v>
      </c>
      <c r="M3731">
        <f>IFERROR(ROUND(C3731/I3731,2),0)</f>
        <v>72.400000000000006</v>
      </c>
      <c r="N3731" t="s">
        <v>1841</v>
      </c>
      <c r="O3731" t="s">
        <v>1842</v>
      </c>
      <c r="P3731" s="10">
        <f t="shared" si="116"/>
        <v>42041.205000000002</v>
      </c>
      <c r="Q3731" s="10">
        <f t="shared" si="117"/>
        <v>42086.16333333333</v>
      </c>
    </row>
    <row r="3732" spans="1:17" x14ac:dyDescent="0.3">
      <c r="A3732" s="7">
        <v>3730</v>
      </c>
      <c r="B3732" s="3">
        <v>1000</v>
      </c>
      <c r="C3732" s="5">
        <v>100</v>
      </c>
      <c r="D3732" t="s">
        <v>1754</v>
      </c>
      <c r="E3732" t="s">
        <v>1757</v>
      </c>
      <c r="F3732">
        <v>1439828159</v>
      </c>
      <c r="G3732">
        <v>1437236159</v>
      </c>
      <c r="H3732" t="b">
        <v>0</v>
      </c>
      <c r="I3732">
        <v>1</v>
      </c>
      <c r="J3732" t="b">
        <v>0</v>
      </c>
      <c r="K3732" t="s">
        <v>1802</v>
      </c>
      <c r="L3732">
        <f>ROUND(C3732/B3732*100,0)</f>
        <v>10</v>
      </c>
      <c r="M3732">
        <f>IFERROR(ROUND(C3732/I3732,2),0)</f>
        <v>100</v>
      </c>
      <c r="N3732" t="s">
        <v>1841</v>
      </c>
      <c r="O3732" t="s">
        <v>1842</v>
      </c>
      <c r="P3732" s="10">
        <f t="shared" si="116"/>
        <v>42203.677766203706</v>
      </c>
      <c r="Q3732" s="10">
        <f t="shared" si="117"/>
        <v>42233.677766203706</v>
      </c>
    </row>
    <row r="3733" spans="1:17" x14ac:dyDescent="0.3">
      <c r="A3733" s="7">
        <v>3731</v>
      </c>
      <c r="B3733" s="3">
        <v>5500</v>
      </c>
      <c r="C3733" s="5">
        <v>620</v>
      </c>
      <c r="D3733" t="s">
        <v>1754</v>
      </c>
      <c r="E3733" t="s">
        <v>1757</v>
      </c>
      <c r="F3733">
        <v>1420860180</v>
      </c>
      <c r="G3733">
        <v>1418234646</v>
      </c>
      <c r="H3733" t="b">
        <v>0</v>
      </c>
      <c r="I3733">
        <v>12</v>
      </c>
      <c r="J3733" t="b">
        <v>0</v>
      </c>
      <c r="K3733" t="s">
        <v>1802</v>
      </c>
      <c r="L3733">
        <f>ROUND(C3733/B3733*100,0)</f>
        <v>11</v>
      </c>
      <c r="M3733">
        <f>IFERROR(ROUND(C3733/I3733,2),0)</f>
        <v>51.67</v>
      </c>
      <c r="N3733" t="s">
        <v>1841</v>
      </c>
      <c r="O3733" t="s">
        <v>1842</v>
      </c>
      <c r="P3733" s="10">
        <f t="shared" si="116"/>
        <v>41983.752847222218</v>
      </c>
      <c r="Q3733" s="10">
        <f t="shared" si="117"/>
        <v>42014.140972222223</v>
      </c>
    </row>
    <row r="3734" spans="1:17" x14ac:dyDescent="0.3">
      <c r="A3734" s="7">
        <v>3732</v>
      </c>
      <c r="B3734" s="3">
        <v>850</v>
      </c>
      <c r="C3734" s="5">
        <v>131</v>
      </c>
      <c r="D3734" t="s">
        <v>1754</v>
      </c>
      <c r="E3734" t="s">
        <v>1766</v>
      </c>
      <c r="F3734">
        <v>1422100800</v>
      </c>
      <c r="G3734">
        <v>1416932133</v>
      </c>
      <c r="H3734" t="b">
        <v>0</v>
      </c>
      <c r="I3734">
        <v>4</v>
      </c>
      <c r="J3734" t="b">
        <v>0</v>
      </c>
      <c r="K3734" t="s">
        <v>1802</v>
      </c>
      <c r="L3734">
        <f>ROUND(C3734/B3734*100,0)</f>
        <v>15</v>
      </c>
      <c r="M3734">
        <f>IFERROR(ROUND(C3734/I3734,2),0)</f>
        <v>32.75</v>
      </c>
      <c r="N3734" t="s">
        <v>1841</v>
      </c>
      <c r="O3734" t="s">
        <v>1842</v>
      </c>
      <c r="P3734" s="10">
        <f t="shared" si="116"/>
        <v>41968.677465277782</v>
      </c>
      <c r="Q3734" s="10">
        <f t="shared" si="117"/>
        <v>42028.5</v>
      </c>
    </row>
    <row r="3735" spans="1:17" x14ac:dyDescent="0.3">
      <c r="A3735" s="7">
        <v>3733</v>
      </c>
      <c r="B3735" s="3">
        <v>1500</v>
      </c>
      <c r="C3735" s="5">
        <v>0</v>
      </c>
      <c r="D3735" t="s">
        <v>1754</v>
      </c>
      <c r="E3735" t="s">
        <v>1757</v>
      </c>
      <c r="F3735">
        <v>1429396200</v>
      </c>
      <c r="G3735">
        <v>1428539708</v>
      </c>
      <c r="H3735" t="b">
        <v>0</v>
      </c>
      <c r="I3735">
        <v>0</v>
      </c>
      <c r="J3735" t="b">
        <v>0</v>
      </c>
      <c r="K3735" t="s">
        <v>1802</v>
      </c>
      <c r="L3735">
        <f>ROUND(C3735/B3735*100,0)</f>
        <v>0</v>
      </c>
      <c r="M3735">
        <f>IFERROR(ROUND(C3735/I3735,2),0)</f>
        <v>0</v>
      </c>
      <c r="N3735" t="s">
        <v>1841</v>
      </c>
      <c r="O3735" t="s">
        <v>1842</v>
      </c>
      <c r="P3735" s="10">
        <f t="shared" si="116"/>
        <v>42103.024398148147</v>
      </c>
      <c r="Q3735" s="10">
        <f t="shared" si="117"/>
        <v>42112.9375</v>
      </c>
    </row>
    <row r="3736" spans="1:17" x14ac:dyDescent="0.3">
      <c r="A3736" s="7">
        <v>3734</v>
      </c>
      <c r="B3736" s="3">
        <v>1500</v>
      </c>
      <c r="C3736" s="5">
        <v>427</v>
      </c>
      <c r="D3736" t="s">
        <v>1754</v>
      </c>
      <c r="E3736" t="s">
        <v>1757</v>
      </c>
      <c r="F3736">
        <v>1432589896</v>
      </c>
      <c r="G3736">
        <v>1427405896</v>
      </c>
      <c r="H3736" t="b">
        <v>0</v>
      </c>
      <c r="I3736">
        <v>7</v>
      </c>
      <c r="J3736" t="b">
        <v>0</v>
      </c>
      <c r="K3736" t="s">
        <v>1802</v>
      </c>
      <c r="L3736">
        <f>ROUND(C3736/B3736*100,0)</f>
        <v>28</v>
      </c>
      <c r="M3736">
        <f>IFERROR(ROUND(C3736/I3736,2),0)</f>
        <v>61</v>
      </c>
      <c r="N3736" t="s">
        <v>1841</v>
      </c>
      <c r="O3736" t="s">
        <v>1842</v>
      </c>
      <c r="P3736" s="10">
        <f t="shared" si="116"/>
        <v>42089.901574074072</v>
      </c>
      <c r="Q3736" s="10">
        <f t="shared" si="117"/>
        <v>42149.901574074072</v>
      </c>
    </row>
    <row r="3737" spans="1:17" x14ac:dyDescent="0.3">
      <c r="A3737" s="7">
        <v>3735</v>
      </c>
      <c r="B3737" s="3">
        <v>150</v>
      </c>
      <c r="C3737" s="5">
        <v>20</v>
      </c>
      <c r="D3737" t="s">
        <v>1754</v>
      </c>
      <c r="E3737" t="s">
        <v>1758</v>
      </c>
      <c r="F3737">
        <v>1432831089</v>
      </c>
      <c r="G3737">
        <v>1430239089</v>
      </c>
      <c r="H3737" t="b">
        <v>0</v>
      </c>
      <c r="I3737">
        <v>2</v>
      </c>
      <c r="J3737" t="b">
        <v>0</v>
      </c>
      <c r="K3737" t="s">
        <v>1802</v>
      </c>
      <c r="L3737">
        <f>ROUND(C3737/B3737*100,0)</f>
        <v>13</v>
      </c>
      <c r="M3737">
        <f>IFERROR(ROUND(C3737/I3737,2),0)</f>
        <v>10</v>
      </c>
      <c r="N3737" t="s">
        <v>1841</v>
      </c>
      <c r="O3737" t="s">
        <v>1842</v>
      </c>
      <c r="P3737" s="10">
        <f t="shared" si="116"/>
        <v>42122.693159722221</v>
      </c>
      <c r="Q3737" s="10">
        <f t="shared" si="117"/>
        <v>42152.693159722221</v>
      </c>
    </row>
    <row r="3738" spans="1:17" x14ac:dyDescent="0.3">
      <c r="A3738" s="7">
        <v>3736</v>
      </c>
      <c r="B3738" s="3">
        <v>1500</v>
      </c>
      <c r="C3738" s="5">
        <v>10</v>
      </c>
      <c r="D3738" t="s">
        <v>1754</v>
      </c>
      <c r="E3738" t="s">
        <v>1758</v>
      </c>
      <c r="F3738">
        <v>1427133600</v>
      </c>
      <c r="G3738">
        <v>1423847093</v>
      </c>
      <c r="H3738" t="b">
        <v>0</v>
      </c>
      <c r="I3738">
        <v>1</v>
      </c>
      <c r="J3738" t="b">
        <v>0</v>
      </c>
      <c r="K3738" t="s">
        <v>1802</v>
      </c>
      <c r="L3738">
        <f>ROUND(C3738/B3738*100,0)</f>
        <v>1</v>
      </c>
      <c r="M3738">
        <f>IFERROR(ROUND(C3738/I3738,2),0)</f>
        <v>10</v>
      </c>
      <c r="N3738" t="s">
        <v>1841</v>
      </c>
      <c r="O3738" t="s">
        <v>1842</v>
      </c>
      <c r="P3738" s="10">
        <f t="shared" si="116"/>
        <v>42048.711724537032</v>
      </c>
      <c r="Q3738" s="10">
        <f t="shared" si="117"/>
        <v>42086.75</v>
      </c>
    </row>
    <row r="3739" spans="1:17" x14ac:dyDescent="0.3">
      <c r="A3739" s="7">
        <v>3737</v>
      </c>
      <c r="B3739" s="3">
        <v>700</v>
      </c>
      <c r="C3739" s="5">
        <v>150</v>
      </c>
      <c r="D3739" t="s">
        <v>1754</v>
      </c>
      <c r="E3739" t="s">
        <v>1757</v>
      </c>
      <c r="F3739">
        <v>1447311540</v>
      </c>
      <c r="G3739">
        <v>1445358903</v>
      </c>
      <c r="H3739" t="b">
        <v>0</v>
      </c>
      <c r="I3739">
        <v>4</v>
      </c>
      <c r="J3739" t="b">
        <v>0</v>
      </c>
      <c r="K3739" t="s">
        <v>1802</v>
      </c>
      <c r="L3739">
        <f>ROUND(C3739/B3739*100,0)</f>
        <v>21</v>
      </c>
      <c r="M3739">
        <f>IFERROR(ROUND(C3739/I3739,2),0)</f>
        <v>37.5</v>
      </c>
      <c r="N3739" t="s">
        <v>1841</v>
      </c>
      <c r="O3739" t="s">
        <v>1842</v>
      </c>
      <c r="P3739" s="10">
        <f t="shared" si="116"/>
        <v>42297.691006944442</v>
      </c>
      <c r="Q3739" s="10">
        <f t="shared" si="117"/>
        <v>42320.290972222225</v>
      </c>
    </row>
    <row r="3740" spans="1:17" x14ac:dyDescent="0.3">
      <c r="A3740" s="7">
        <v>3738</v>
      </c>
      <c r="B3740" s="3">
        <v>1500</v>
      </c>
      <c r="C3740" s="5">
        <v>270</v>
      </c>
      <c r="D3740" t="s">
        <v>1754</v>
      </c>
      <c r="E3740" t="s">
        <v>1758</v>
      </c>
      <c r="F3740">
        <v>1405461600</v>
      </c>
      <c r="G3740">
        <v>1403562705</v>
      </c>
      <c r="H3740" t="b">
        <v>0</v>
      </c>
      <c r="I3740">
        <v>6</v>
      </c>
      <c r="J3740" t="b">
        <v>0</v>
      </c>
      <c r="K3740" t="s">
        <v>1802</v>
      </c>
      <c r="L3740">
        <f>ROUND(C3740/B3740*100,0)</f>
        <v>18</v>
      </c>
      <c r="M3740">
        <f>IFERROR(ROUND(C3740/I3740,2),0)</f>
        <v>45</v>
      </c>
      <c r="N3740" t="s">
        <v>1841</v>
      </c>
      <c r="O3740" t="s">
        <v>1842</v>
      </c>
      <c r="P3740" s="10">
        <f t="shared" si="116"/>
        <v>41813.938715277778</v>
      </c>
      <c r="Q3740" s="10">
        <f t="shared" si="117"/>
        <v>41835.916666666664</v>
      </c>
    </row>
    <row r="3741" spans="1:17" x14ac:dyDescent="0.3">
      <c r="A3741" s="7">
        <v>3739</v>
      </c>
      <c r="B3741" s="3">
        <v>4000</v>
      </c>
      <c r="C3741" s="5">
        <v>805</v>
      </c>
      <c r="D3741" t="s">
        <v>1754</v>
      </c>
      <c r="E3741" t="s">
        <v>1758</v>
      </c>
      <c r="F3741">
        <v>1468752468</v>
      </c>
      <c r="G3741">
        <v>1467024468</v>
      </c>
      <c r="H3741" t="b">
        <v>0</v>
      </c>
      <c r="I3741">
        <v>8</v>
      </c>
      <c r="J3741" t="b">
        <v>0</v>
      </c>
      <c r="K3741" t="s">
        <v>1802</v>
      </c>
      <c r="L3741">
        <f>ROUND(C3741/B3741*100,0)</f>
        <v>20</v>
      </c>
      <c r="M3741">
        <f>IFERROR(ROUND(C3741/I3741,2),0)</f>
        <v>100.63</v>
      </c>
      <c r="N3741" t="s">
        <v>1841</v>
      </c>
      <c r="O3741" t="s">
        <v>1842</v>
      </c>
      <c r="P3741" s="10">
        <f t="shared" si="116"/>
        <v>42548.449861111112</v>
      </c>
      <c r="Q3741" s="10">
        <f t="shared" si="117"/>
        <v>42568.449861111112</v>
      </c>
    </row>
    <row r="3742" spans="1:17" x14ac:dyDescent="0.3">
      <c r="A3742" s="7">
        <v>3740</v>
      </c>
      <c r="B3742" s="3">
        <v>2000</v>
      </c>
      <c r="C3742" s="5">
        <v>358</v>
      </c>
      <c r="D3742" t="s">
        <v>1754</v>
      </c>
      <c r="E3742" t="s">
        <v>1757</v>
      </c>
      <c r="F3742">
        <v>1407808438</v>
      </c>
      <c r="G3742">
        <v>1405217355</v>
      </c>
      <c r="H3742" t="b">
        <v>0</v>
      </c>
      <c r="I3742">
        <v>14</v>
      </c>
      <c r="J3742" t="b">
        <v>0</v>
      </c>
      <c r="K3742" t="s">
        <v>1802</v>
      </c>
      <c r="L3742">
        <f>ROUND(C3742/B3742*100,0)</f>
        <v>18</v>
      </c>
      <c r="M3742">
        <f>IFERROR(ROUND(C3742/I3742,2),0)</f>
        <v>25.57</v>
      </c>
      <c r="N3742" t="s">
        <v>1841</v>
      </c>
      <c r="O3742" t="s">
        <v>1842</v>
      </c>
      <c r="P3742" s="10">
        <f t="shared" si="116"/>
        <v>41833.089756944442</v>
      </c>
      <c r="Q3742" s="10">
        <f t="shared" si="117"/>
        <v>41863.079143518517</v>
      </c>
    </row>
    <row r="3743" spans="1:17" x14ac:dyDescent="0.3">
      <c r="A3743" s="7">
        <v>3741</v>
      </c>
      <c r="B3743" s="3">
        <v>20000</v>
      </c>
      <c r="C3743" s="5">
        <v>0</v>
      </c>
      <c r="D3743" t="s">
        <v>1754</v>
      </c>
      <c r="E3743" t="s">
        <v>1757</v>
      </c>
      <c r="F3743">
        <v>1450389950</v>
      </c>
      <c r="G3743">
        <v>1447797950</v>
      </c>
      <c r="H3743" t="b">
        <v>0</v>
      </c>
      <c r="I3743">
        <v>0</v>
      </c>
      <c r="J3743" t="b">
        <v>0</v>
      </c>
      <c r="K3743" t="s">
        <v>1802</v>
      </c>
      <c r="L3743">
        <f>ROUND(C3743/B3743*100,0)</f>
        <v>0</v>
      </c>
      <c r="M3743">
        <f>IFERROR(ROUND(C3743/I3743,2),0)</f>
        <v>0</v>
      </c>
      <c r="N3743" t="s">
        <v>1841</v>
      </c>
      <c r="O3743" t="s">
        <v>1842</v>
      </c>
      <c r="P3743" s="10">
        <f t="shared" si="116"/>
        <v>42325.920717592591</v>
      </c>
      <c r="Q3743" s="10">
        <f t="shared" si="117"/>
        <v>42355.920717592591</v>
      </c>
    </row>
    <row r="3744" spans="1:17" x14ac:dyDescent="0.3">
      <c r="A3744" s="7">
        <v>3742</v>
      </c>
      <c r="B3744" s="3">
        <v>5000</v>
      </c>
      <c r="C3744" s="5">
        <v>100</v>
      </c>
      <c r="D3744" t="s">
        <v>1754</v>
      </c>
      <c r="E3744" t="s">
        <v>1757</v>
      </c>
      <c r="F3744">
        <v>1409980144</v>
      </c>
      <c r="G3744">
        <v>1407388144</v>
      </c>
      <c r="H3744" t="b">
        <v>0</v>
      </c>
      <c r="I3744">
        <v>4</v>
      </c>
      <c r="J3744" t="b">
        <v>0</v>
      </c>
      <c r="K3744" t="s">
        <v>1802</v>
      </c>
      <c r="L3744">
        <f>ROUND(C3744/B3744*100,0)</f>
        <v>2</v>
      </c>
      <c r="M3744">
        <f>IFERROR(ROUND(C3744/I3744,2),0)</f>
        <v>25</v>
      </c>
      <c r="N3744" t="s">
        <v>1841</v>
      </c>
      <c r="O3744" t="s">
        <v>1842</v>
      </c>
      <c r="P3744" s="10">
        <f t="shared" si="116"/>
        <v>41858.214629629627</v>
      </c>
      <c r="Q3744" s="10">
        <f t="shared" si="117"/>
        <v>41888.214629629627</v>
      </c>
    </row>
    <row r="3745" spans="1:17" x14ac:dyDescent="0.3">
      <c r="A3745" s="7">
        <v>3743</v>
      </c>
      <c r="B3745" s="3">
        <v>2200</v>
      </c>
      <c r="C3745" s="5">
        <v>0</v>
      </c>
      <c r="D3745" t="s">
        <v>1754</v>
      </c>
      <c r="E3745" t="s">
        <v>1757</v>
      </c>
      <c r="F3745">
        <v>1404406964</v>
      </c>
      <c r="G3745">
        <v>1401814964</v>
      </c>
      <c r="H3745" t="b">
        <v>0</v>
      </c>
      <c r="I3745">
        <v>0</v>
      </c>
      <c r="J3745" t="b">
        <v>0</v>
      </c>
      <c r="K3745" t="s">
        <v>1802</v>
      </c>
      <c r="L3745">
        <f>ROUND(C3745/B3745*100,0)</f>
        <v>0</v>
      </c>
      <c r="M3745">
        <f>IFERROR(ROUND(C3745/I3745,2),0)</f>
        <v>0</v>
      </c>
      <c r="N3745" t="s">
        <v>1841</v>
      </c>
      <c r="O3745" t="s">
        <v>1842</v>
      </c>
      <c r="P3745" s="10">
        <f t="shared" si="116"/>
        <v>41793.710231481484</v>
      </c>
      <c r="Q3745" s="10">
        <f t="shared" si="117"/>
        <v>41823.710231481484</v>
      </c>
    </row>
    <row r="3746" spans="1:17" x14ac:dyDescent="0.3">
      <c r="A3746" s="7">
        <v>3744</v>
      </c>
      <c r="B3746" s="3">
        <v>1200</v>
      </c>
      <c r="C3746" s="5">
        <v>0</v>
      </c>
      <c r="D3746" t="s">
        <v>1754</v>
      </c>
      <c r="E3746" t="s">
        <v>1757</v>
      </c>
      <c r="F3746">
        <v>1404532740</v>
      </c>
      <c r="G3746">
        <v>1401823952</v>
      </c>
      <c r="H3746" t="b">
        <v>0</v>
      </c>
      <c r="I3746">
        <v>0</v>
      </c>
      <c r="J3746" t="b">
        <v>0</v>
      </c>
      <c r="K3746" t="s">
        <v>1802</v>
      </c>
      <c r="L3746">
        <f>ROUND(C3746/B3746*100,0)</f>
        <v>0</v>
      </c>
      <c r="M3746">
        <f>IFERROR(ROUND(C3746/I3746,2),0)</f>
        <v>0</v>
      </c>
      <c r="N3746" t="s">
        <v>1841</v>
      </c>
      <c r="O3746" t="s">
        <v>1842</v>
      </c>
      <c r="P3746" s="10">
        <f t="shared" si="116"/>
        <v>41793.814259259263</v>
      </c>
      <c r="Q3746" s="10">
        <f t="shared" si="117"/>
        <v>41825.165972222225</v>
      </c>
    </row>
    <row r="3747" spans="1:17" x14ac:dyDescent="0.3">
      <c r="A3747" s="7">
        <v>3745</v>
      </c>
      <c r="B3747" s="3">
        <v>100</v>
      </c>
      <c r="C3747" s="5">
        <v>10</v>
      </c>
      <c r="D3747" t="s">
        <v>1754</v>
      </c>
      <c r="E3747" t="s">
        <v>1757</v>
      </c>
      <c r="F3747">
        <v>1407689102</v>
      </c>
      <c r="G3747">
        <v>1405097102</v>
      </c>
      <c r="H3747" t="b">
        <v>0</v>
      </c>
      <c r="I3747">
        <v>1</v>
      </c>
      <c r="J3747" t="b">
        <v>0</v>
      </c>
      <c r="K3747" t="s">
        <v>1802</v>
      </c>
      <c r="L3747">
        <f>ROUND(C3747/B3747*100,0)</f>
        <v>10</v>
      </c>
      <c r="M3747">
        <f>IFERROR(ROUND(C3747/I3747,2),0)</f>
        <v>10</v>
      </c>
      <c r="N3747" t="s">
        <v>1841</v>
      </c>
      <c r="O3747" t="s">
        <v>1842</v>
      </c>
      <c r="P3747" s="10">
        <f t="shared" si="116"/>
        <v>41831.697939814818</v>
      </c>
      <c r="Q3747" s="10">
        <f t="shared" si="117"/>
        <v>41861.697939814818</v>
      </c>
    </row>
    <row r="3748" spans="1:17" x14ac:dyDescent="0.3">
      <c r="A3748" s="7">
        <v>3746</v>
      </c>
      <c r="B3748" s="3">
        <v>8500</v>
      </c>
      <c r="C3748" s="5">
        <v>202</v>
      </c>
      <c r="D3748" t="s">
        <v>1754</v>
      </c>
      <c r="E3748" t="s">
        <v>1757</v>
      </c>
      <c r="F3748">
        <v>1475918439</v>
      </c>
      <c r="G3748">
        <v>1473326439</v>
      </c>
      <c r="H3748" t="b">
        <v>0</v>
      </c>
      <c r="I3748">
        <v>1</v>
      </c>
      <c r="J3748" t="b">
        <v>0</v>
      </c>
      <c r="K3748" t="s">
        <v>1802</v>
      </c>
      <c r="L3748">
        <f>ROUND(C3748/B3748*100,0)</f>
        <v>2</v>
      </c>
      <c r="M3748">
        <f>IFERROR(ROUND(C3748/I3748,2),0)</f>
        <v>202</v>
      </c>
      <c r="N3748" t="s">
        <v>1841</v>
      </c>
      <c r="O3748" t="s">
        <v>1842</v>
      </c>
      <c r="P3748" s="10">
        <f t="shared" si="116"/>
        <v>42621.389340277776</v>
      </c>
      <c r="Q3748" s="10">
        <f t="shared" si="117"/>
        <v>42651.389340277776</v>
      </c>
    </row>
    <row r="3749" spans="1:17" x14ac:dyDescent="0.3">
      <c r="A3749" s="7">
        <v>3747</v>
      </c>
      <c r="B3749" s="3">
        <v>2500</v>
      </c>
      <c r="C3749" s="5">
        <v>25</v>
      </c>
      <c r="D3749" t="s">
        <v>1754</v>
      </c>
      <c r="E3749" t="s">
        <v>1758</v>
      </c>
      <c r="F3749">
        <v>1436137140</v>
      </c>
      <c r="G3749">
        <v>1433833896</v>
      </c>
      <c r="H3749" t="b">
        <v>0</v>
      </c>
      <c r="I3749">
        <v>1</v>
      </c>
      <c r="J3749" t="b">
        <v>0</v>
      </c>
      <c r="K3749" t="s">
        <v>1802</v>
      </c>
      <c r="L3749">
        <f>ROUND(C3749/B3749*100,0)</f>
        <v>1</v>
      </c>
      <c r="M3749">
        <f>IFERROR(ROUND(C3749/I3749,2),0)</f>
        <v>25</v>
      </c>
      <c r="N3749" t="s">
        <v>1841</v>
      </c>
      <c r="O3749" t="s">
        <v>1842</v>
      </c>
      <c r="P3749" s="10">
        <f t="shared" si="116"/>
        <v>42164.299722222218</v>
      </c>
      <c r="Q3749" s="10">
        <f t="shared" si="117"/>
        <v>42190.957638888889</v>
      </c>
    </row>
    <row r="3750" spans="1:17" hidden="1" x14ac:dyDescent="0.3">
      <c r="A3750" s="7">
        <v>3748</v>
      </c>
      <c r="B3750" s="3">
        <v>5000</v>
      </c>
      <c r="C3750" s="5">
        <v>5176</v>
      </c>
      <c r="D3750" t="s">
        <v>1752</v>
      </c>
      <c r="E3750" t="s">
        <v>1757</v>
      </c>
      <c r="F3750">
        <v>1455602340</v>
      </c>
      <c r="G3750">
        <v>1453827436</v>
      </c>
      <c r="H3750" t="b">
        <v>0</v>
      </c>
      <c r="I3750">
        <v>52</v>
      </c>
      <c r="J3750" t="b">
        <v>1</v>
      </c>
      <c r="K3750" t="s">
        <v>1836</v>
      </c>
      <c r="L3750">
        <f>ROUND(C3750/B3750*100,0)</f>
        <v>104</v>
      </c>
      <c r="M3750">
        <f>IFERROR(ROUND(C3750/I3750,2),0)</f>
        <v>99.54</v>
      </c>
      <c r="N3750" t="s">
        <v>1841</v>
      </c>
      <c r="O3750" t="s">
        <v>1844</v>
      </c>
      <c r="P3750" s="10">
        <f t="shared" si="116"/>
        <v>42395.706435185188</v>
      </c>
      <c r="Q3750" s="10">
        <f t="shared" si="117"/>
        <v>42416.249305555553</v>
      </c>
    </row>
    <row r="3751" spans="1:17" hidden="1" x14ac:dyDescent="0.3">
      <c r="A3751" s="7">
        <v>3749</v>
      </c>
      <c r="B3751" s="3">
        <v>500</v>
      </c>
      <c r="C3751" s="5">
        <v>525</v>
      </c>
      <c r="D3751" t="s">
        <v>1752</v>
      </c>
      <c r="E3751" t="s">
        <v>1757</v>
      </c>
      <c r="F3751">
        <v>1461902340</v>
      </c>
      <c r="G3751">
        <v>1459220588</v>
      </c>
      <c r="H3751" t="b">
        <v>0</v>
      </c>
      <c r="I3751">
        <v>7</v>
      </c>
      <c r="J3751" t="b">
        <v>1</v>
      </c>
      <c r="K3751" t="s">
        <v>1836</v>
      </c>
      <c r="L3751">
        <f>ROUND(C3751/B3751*100,0)</f>
        <v>105</v>
      </c>
      <c r="M3751">
        <f>IFERROR(ROUND(C3751/I3751,2),0)</f>
        <v>75</v>
      </c>
      <c r="N3751" t="s">
        <v>1841</v>
      </c>
      <c r="O3751" t="s">
        <v>1844</v>
      </c>
      <c r="P3751" s="10">
        <f t="shared" si="116"/>
        <v>42458.127175925925</v>
      </c>
      <c r="Q3751" s="10">
        <f t="shared" si="117"/>
        <v>42489.165972222225</v>
      </c>
    </row>
    <row r="3752" spans="1:17" hidden="1" x14ac:dyDescent="0.3">
      <c r="A3752" s="7">
        <v>3750</v>
      </c>
      <c r="B3752" s="3">
        <v>6000</v>
      </c>
      <c r="C3752" s="5">
        <v>6027</v>
      </c>
      <c r="D3752" t="s">
        <v>1752</v>
      </c>
      <c r="E3752" t="s">
        <v>1757</v>
      </c>
      <c r="F3752">
        <v>1423555140</v>
      </c>
      <c r="G3752">
        <v>1421105608</v>
      </c>
      <c r="H3752" t="b">
        <v>0</v>
      </c>
      <c r="I3752">
        <v>28</v>
      </c>
      <c r="J3752" t="b">
        <v>1</v>
      </c>
      <c r="K3752" t="s">
        <v>1836</v>
      </c>
      <c r="L3752">
        <f>ROUND(C3752/B3752*100,0)</f>
        <v>100</v>
      </c>
      <c r="M3752">
        <f>IFERROR(ROUND(C3752/I3752,2),0)</f>
        <v>215.25</v>
      </c>
      <c r="N3752" t="s">
        <v>1841</v>
      </c>
      <c r="O3752" t="s">
        <v>1844</v>
      </c>
      <c r="P3752" s="10">
        <f t="shared" si="116"/>
        <v>42016.981574074074</v>
      </c>
      <c r="Q3752" s="10">
        <f t="shared" si="117"/>
        <v>42045.332638888889</v>
      </c>
    </row>
    <row r="3753" spans="1:17" hidden="1" x14ac:dyDescent="0.3">
      <c r="A3753" s="7">
        <v>3751</v>
      </c>
      <c r="B3753" s="3">
        <v>1000</v>
      </c>
      <c r="C3753" s="5">
        <v>1326</v>
      </c>
      <c r="D3753" t="s">
        <v>1752</v>
      </c>
      <c r="E3753" t="s">
        <v>1757</v>
      </c>
      <c r="F3753">
        <v>1459641073</v>
      </c>
      <c r="G3753">
        <v>1454460673</v>
      </c>
      <c r="H3753" t="b">
        <v>0</v>
      </c>
      <c r="I3753">
        <v>11</v>
      </c>
      <c r="J3753" t="b">
        <v>1</v>
      </c>
      <c r="K3753" t="s">
        <v>1836</v>
      </c>
      <c r="L3753">
        <f>ROUND(C3753/B3753*100,0)</f>
        <v>133</v>
      </c>
      <c r="M3753">
        <f>IFERROR(ROUND(C3753/I3753,2),0)</f>
        <v>120.55</v>
      </c>
      <c r="N3753" t="s">
        <v>1841</v>
      </c>
      <c r="O3753" t="s">
        <v>1844</v>
      </c>
      <c r="P3753" s="10">
        <f t="shared" si="116"/>
        <v>42403.035567129627</v>
      </c>
      <c r="Q3753" s="10">
        <f t="shared" si="117"/>
        <v>42462.993900462956</v>
      </c>
    </row>
    <row r="3754" spans="1:17" hidden="1" x14ac:dyDescent="0.3">
      <c r="A3754" s="7">
        <v>3752</v>
      </c>
      <c r="B3754" s="3">
        <v>500</v>
      </c>
      <c r="C3754" s="5">
        <v>565</v>
      </c>
      <c r="D3754" t="s">
        <v>1752</v>
      </c>
      <c r="E3754" t="s">
        <v>1758</v>
      </c>
      <c r="F3754">
        <v>1476651600</v>
      </c>
      <c r="G3754">
        <v>1473189335</v>
      </c>
      <c r="H3754" t="b">
        <v>0</v>
      </c>
      <c r="I3754">
        <v>15</v>
      </c>
      <c r="J3754" t="b">
        <v>1</v>
      </c>
      <c r="K3754" t="s">
        <v>1836</v>
      </c>
      <c r="L3754">
        <f>ROUND(C3754/B3754*100,0)</f>
        <v>113</v>
      </c>
      <c r="M3754">
        <f>IFERROR(ROUND(C3754/I3754,2),0)</f>
        <v>37.67</v>
      </c>
      <c r="N3754" t="s">
        <v>1841</v>
      </c>
      <c r="O3754" t="s">
        <v>1844</v>
      </c>
      <c r="P3754" s="10">
        <f t="shared" si="116"/>
        <v>42619.802488425921</v>
      </c>
      <c r="Q3754" s="10">
        <f t="shared" si="117"/>
        <v>42659.875</v>
      </c>
    </row>
    <row r="3755" spans="1:17" hidden="1" x14ac:dyDescent="0.3">
      <c r="A3755" s="7">
        <v>3753</v>
      </c>
      <c r="B3755" s="3">
        <v>5000</v>
      </c>
      <c r="C3755" s="5">
        <v>5167</v>
      </c>
      <c r="D3755" t="s">
        <v>1752</v>
      </c>
      <c r="E3755" t="s">
        <v>1757</v>
      </c>
      <c r="F3755">
        <v>1433289600</v>
      </c>
      <c r="G3755">
        <v>1430768800</v>
      </c>
      <c r="H3755" t="b">
        <v>0</v>
      </c>
      <c r="I3755">
        <v>30</v>
      </c>
      <c r="J3755" t="b">
        <v>1</v>
      </c>
      <c r="K3755" t="s">
        <v>1836</v>
      </c>
      <c r="L3755">
        <f>ROUND(C3755/B3755*100,0)</f>
        <v>103</v>
      </c>
      <c r="M3755">
        <f>IFERROR(ROUND(C3755/I3755,2),0)</f>
        <v>172.23</v>
      </c>
      <c r="N3755" t="s">
        <v>1841</v>
      </c>
      <c r="O3755" t="s">
        <v>1844</v>
      </c>
      <c r="P3755" s="10">
        <f t="shared" si="116"/>
        <v>42128.824074074073</v>
      </c>
      <c r="Q3755" s="10">
        <f t="shared" si="117"/>
        <v>42158</v>
      </c>
    </row>
    <row r="3756" spans="1:17" hidden="1" x14ac:dyDescent="0.3">
      <c r="A3756" s="7">
        <v>3754</v>
      </c>
      <c r="B3756" s="3">
        <v>2500</v>
      </c>
      <c r="C3756" s="5">
        <v>3000</v>
      </c>
      <c r="D3756" t="s">
        <v>1752</v>
      </c>
      <c r="E3756" t="s">
        <v>1757</v>
      </c>
      <c r="F3756">
        <v>1406350740</v>
      </c>
      <c r="G3756">
        <v>1403125737</v>
      </c>
      <c r="H3756" t="b">
        <v>0</v>
      </c>
      <c r="I3756">
        <v>27</v>
      </c>
      <c r="J3756" t="b">
        <v>1</v>
      </c>
      <c r="K3756" t="s">
        <v>1836</v>
      </c>
      <c r="L3756">
        <f>ROUND(C3756/B3756*100,0)</f>
        <v>120</v>
      </c>
      <c r="M3756">
        <f>IFERROR(ROUND(C3756/I3756,2),0)</f>
        <v>111.11</v>
      </c>
      <c r="N3756" t="s">
        <v>1841</v>
      </c>
      <c r="O3756" t="s">
        <v>1844</v>
      </c>
      <c r="P3756" s="10">
        <f t="shared" si="116"/>
        <v>41808.881215277775</v>
      </c>
      <c r="Q3756" s="10">
        <f t="shared" si="117"/>
        <v>41846.207638888889</v>
      </c>
    </row>
    <row r="3757" spans="1:17" hidden="1" x14ac:dyDescent="0.3">
      <c r="A3757" s="7">
        <v>3755</v>
      </c>
      <c r="B3757" s="3">
        <v>550</v>
      </c>
      <c r="C3757" s="5">
        <v>713</v>
      </c>
      <c r="D3757" t="s">
        <v>1752</v>
      </c>
      <c r="E3757" t="s">
        <v>1758</v>
      </c>
      <c r="F3757">
        <v>1460753307</v>
      </c>
      <c r="G3757">
        <v>1458161307</v>
      </c>
      <c r="H3757" t="b">
        <v>0</v>
      </c>
      <c r="I3757">
        <v>28</v>
      </c>
      <c r="J3757" t="b">
        <v>1</v>
      </c>
      <c r="K3757" t="s">
        <v>1836</v>
      </c>
      <c r="L3757">
        <f>ROUND(C3757/B3757*100,0)</f>
        <v>130</v>
      </c>
      <c r="M3757">
        <f>IFERROR(ROUND(C3757/I3757,2),0)</f>
        <v>25.46</v>
      </c>
      <c r="N3757" t="s">
        <v>1841</v>
      </c>
      <c r="O3757" t="s">
        <v>1844</v>
      </c>
      <c r="P3757" s="10">
        <f t="shared" si="116"/>
        <v>42445.866979166662</v>
      </c>
      <c r="Q3757" s="10">
        <f t="shared" si="117"/>
        <v>42475.866979166662</v>
      </c>
    </row>
    <row r="3758" spans="1:17" hidden="1" x14ac:dyDescent="0.3">
      <c r="A3758" s="7">
        <v>3756</v>
      </c>
      <c r="B3758" s="3">
        <v>4500</v>
      </c>
      <c r="C3758" s="5">
        <v>4550</v>
      </c>
      <c r="D3758" t="s">
        <v>1752</v>
      </c>
      <c r="E3758" t="s">
        <v>1757</v>
      </c>
      <c r="F3758">
        <v>1402515198</v>
      </c>
      <c r="G3758">
        <v>1399923198</v>
      </c>
      <c r="H3758" t="b">
        <v>0</v>
      </c>
      <c r="I3758">
        <v>17</v>
      </c>
      <c r="J3758" t="b">
        <v>1</v>
      </c>
      <c r="K3758" t="s">
        <v>1836</v>
      </c>
      <c r="L3758">
        <f>ROUND(C3758/B3758*100,0)</f>
        <v>101</v>
      </c>
      <c r="M3758">
        <f>IFERROR(ROUND(C3758/I3758,2),0)</f>
        <v>267.64999999999998</v>
      </c>
      <c r="N3758" t="s">
        <v>1841</v>
      </c>
      <c r="O3758" t="s">
        <v>1844</v>
      </c>
      <c r="P3758" s="10">
        <f t="shared" si="116"/>
        <v>41771.814791666664</v>
      </c>
      <c r="Q3758" s="10">
        <f t="shared" si="117"/>
        <v>41801.814791666664</v>
      </c>
    </row>
    <row r="3759" spans="1:17" hidden="1" x14ac:dyDescent="0.3">
      <c r="A3759" s="7">
        <v>3757</v>
      </c>
      <c r="B3759" s="3">
        <v>3500</v>
      </c>
      <c r="C3759" s="5">
        <v>3798</v>
      </c>
      <c r="D3759" t="s">
        <v>1752</v>
      </c>
      <c r="E3759" t="s">
        <v>1757</v>
      </c>
      <c r="F3759">
        <v>1417465515</v>
      </c>
      <c r="G3759">
        <v>1415737515</v>
      </c>
      <c r="H3759" t="b">
        <v>0</v>
      </c>
      <c r="I3759">
        <v>50</v>
      </c>
      <c r="J3759" t="b">
        <v>1</v>
      </c>
      <c r="K3759" t="s">
        <v>1836</v>
      </c>
      <c r="L3759">
        <f>ROUND(C3759/B3759*100,0)</f>
        <v>109</v>
      </c>
      <c r="M3759">
        <f>IFERROR(ROUND(C3759/I3759,2),0)</f>
        <v>75.959999999999994</v>
      </c>
      <c r="N3759" t="s">
        <v>1841</v>
      </c>
      <c r="O3759" t="s">
        <v>1844</v>
      </c>
      <c r="P3759" s="10">
        <f t="shared" si="116"/>
        <v>41954.850868055553</v>
      </c>
      <c r="Q3759" s="10">
        <f t="shared" si="117"/>
        <v>41974.850868055553</v>
      </c>
    </row>
    <row r="3760" spans="1:17" hidden="1" x14ac:dyDescent="0.3">
      <c r="A3760" s="7">
        <v>3758</v>
      </c>
      <c r="B3760" s="3">
        <v>1500</v>
      </c>
      <c r="C3760" s="5">
        <v>1535</v>
      </c>
      <c r="D3760" t="s">
        <v>1752</v>
      </c>
      <c r="E3760" t="s">
        <v>1757</v>
      </c>
      <c r="F3760">
        <v>1400475600</v>
      </c>
      <c r="G3760">
        <v>1397819938</v>
      </c>
      <c r="H3760" t="b">
        <v>0</v>
      </c>
      <c r="I3760">
        <v>26</v>
      </c>
      <c r="J3760" t="b">
        <v>1</v>
      </c>
      <c r="K3760" t="s">
        <v>1836</v>
      </c>
      <c r="L3760">
        <f>ROUND(C3760/B3760*100,0)</f>
        <v>102</v>
      </c>
      <c r="M3760">
        <f>IFERROR(ROUND(C3760/I3760,2),0)</f>
        <v>59.04</v>
      </c>
      <c r="N3760" t="s">
        <v>1841</v>
      </c>
      <c r="O3760" t="s">
        <v>1844</v>
      </c>
      <c r="P3760" s="10">
        <f t="shared" si="116"/>
        <v>41747.471504629626</v>
      </c>
      <c r="Q3760" s="10">
        <f t="shared" si="117"/>
        <v>41778.208333333336</v>
      </c>
    </row>
    <row r="3761" spans="1:17" hidden="1" x14ac:dyDescent="0.3">
      <c r="A3761" s="7">
        <v>3759</v>
      </c>
      <c r="B3761" s="3">
        <v>4000</v>
      </c>
      <c r="C3761" s="5">
        <v>4409.7700000000004</v>
      </c>
      <c r="D3761" t="s">
        <v>1752</v>
      </c>
      <c r="E3761" t="s">
        <v>1757</v>
      </c>
      <c r="F3761">
        <v>1440556553</v>
      </c>
      <c r="G3761">
        <v>1435372553</v>
      </c>
      <c r="H3761" t="b">
        <v>0</v>
      </c>
      <c r="I3761">
        <v>88</v>
      </c>
      <c r="J3761" t="b">
        <v>1</v>
      </c>
      <c r="K3761" t="s">
        <v>1836</v>
      </c>
      <c r="L3761">
        <f>ROUND(C3761/B3761*100,0)</f>
        <v>110</v>
      </c>
      <c r="M3761">
        <f>IFERROR(ROUND(C3761/I3761,2),0)</f>
        <v>50.11</v>
      </c>
      <c r="N3761" t="s">
        <v>1841</v>
      </c>
      <c r="O3761" t="s">
        <v>1844</v>
      </c>
      <c r="P3761" s="10">
        <f t="shared" si="116"/>
        <v>42182.108252314814</v>
      </c>
      <c r="Q3761" s="10">
        <f t="shared" si="117"/>
        <v>42242.108252314814</v>
      </c>
    </row>
    <row r="3762" spans="1:17" hidden="1" x14ac:dyDescent="0.3">
      <c r="A3762" s="7">
        <v>3760</v>
      </c>
      <c r="B3762" s="3">
        <v>5000</v>
      </c>
      <c r="C3762" s="5">
        <v>5050.7700000000004</v>
      </c>
      <c r="D3762" t="s">
        <v>1752</v>
      </c>
      <c r="E3762" t="s">
        <v>1757</v>
      </c>
      <c r="F3762">
        <v>1399293386</v>
      </c>
      <c r="G3762">
        <v>1397133386</v>
      </c>
      <c r="H3762" t="b">
        <v>0</v>
      </c>
      <c r="I3762">
        <v>91</v>
      </c>
      <c r="J3762" t="b">
        <v>1</v>
      </c>
      <c r="K3762" t="s">
        <v>1836</v>
      </c>
      <c r="L3762">
        <f>ROUND(C3762/B3762*100,0)</f>
        <v>101</v>
      </c>
      <c r="M3762">
        <f>IFERROR(ROUND(C3762/I3762,2),0)</f>
        <v>55.5</v>
      </c>
      <c r="N3762" t="s">
        <v>1841</v>
      </c>
      <c r="O3762" t="s">
        <v>1844</v>
      </c>
      <c r="P3762" s="10">
        <f t="shared" si="116"/>
        <v>41739.525300925925</v>
      </c>
      <c r="Q3762" s="10">
        <f t="shared" si="117"/>
        <v>41764.525300925925</v>
      </c>
    </row>
    <row r="3763" spans="1:17" hidden="1" x14ac:dyDescent="0.3">
      <c r="A3763" s="7">
        <v>3761</v>
      </c>
      <c r="B3763" s="3">
        <v>500</v>
      </c>
      <c r="C3763" s="5">
        <v>500</v>
      </c>
      <c r="D3763" t="s">
        <v>1752</v>
      </c>
      <c r="E3763" t="s">
        <v>1758</v>
      </c>
      <c r="F3763">
        <v>1439247600</v>
      </c>
      <c r="G3763">
        <v>1434625937</v>
      </c>
      <c r="H3763" t="b">
        <v>0</v>
      </c>
      <c r="I3763">
        <v>3</v>
      </c>
      <c r="J3763" t="b">
        <v>1</v>
      </c>
      <c r="K3763" t="s">
        <v>1836</v>
      </c>
      <c r="L3763">
        <f>ROUND(C3763/B3763*100,0)</f>
        <v>100</v>
      </c>
      <c r="M3763">
        <f>IFERROR(ROUND(C3763/I3763,2),0)</f>
        <v>166.67</v>
      </c>
      <c r="N3763" t="s">
        <v>1841</v>
      </c>
      <c r="O3763" t="s">
        <v>1844</v>
      </c>
      <c r="P3763" s="10">
        <f t="shared" si="116"/>
        <v>42173.466863425929</v>
      </c>
      <c r="Q3763" s="10">
        <f t="shared" si="117"/>
        <v>42226.958333333328</v>
      </c>
    </row>
    <row r="3764" spans="1:17" hidden="1" x14ac:dyDescent="0.3">
      <c r="A3764" s="7">
        <v>3762</v>
      </c>
      <c r="B3764" s="3">
        <v>1250</v>
      </c>
      <c r="C3764" s="5">
        <v>1328</v>
      </c>
      <c r="D3764" t="s">
        <v>1752</v>
      </c>
      <c r="E3764" t="s">
        <v>1758</v>
      </c>
      <c r="F3764">
        <v>1438543889</v>
      </c>
      <c r="G3764">
        <v>1436383889</v>
      </c>
      <c r="H3764" t="b">
        <v>0</v>
      </c>
      <c r="I3764">
        <v>28</v>
      </c>
      <c r="J3764" t="b">
        <v>1</v>
      </c>
      <c r="K3764" t="s">
        <v>1836</v>
      </c>
      <c r="L3764">
        <f>ROUND(C3764/B3764*100,0)</f>
        <v>106</v>
      </c>
      <c r="M3764">
        <f>IFERROR(ROUND(C3764/I3764,2),0)</f>
        <v>47.43</v>
      </c>
      <c r="N3764" t="s">
        <v>1841</v>
      </c>
      <c r="O3764" t="s">
        <v>1844</v>
      </c>
      <c r="P3764" s="10">
        <f t="shared" si="116"/>
        <v>42193.813530092593</v>
      </c>
      <c r="Q3764" s="10">
        <f t="shared" si="117"/>
        <v>42218.813530092593</v>
      </c>
    </row>
    <row r="3765" spans="1:17" hidden="1" x14ac:dyDescent="0.3">
      <c r="A3765" s="7">
        <v>3763</v>
      </c>
      <c r="B3765" s="3">
        <v>5000</v>
      </c>
      <c r="C3765" s="5">
        <v>5000</v>
      </c>
      <c r="D3765" t="s">
        <v>1752</v>
      </c>
      <c r="E3765" t="s">
        <v>1757</v>
      </c>
      <c r="F3765">
        <v>1427907626</v>
      </c>
      <c r="G3765">
        <v>1425319226</v>
      </c>
      <c r="H3765" t="b">
        <v>0</v>
      </c>
      <c r="I3765">
        <v>77</v>
      </c>
      <c r="J3765" t="b">
        <v>1</v>
      </c>
      <c r="K3765" t="s">
        <v>1836</v>
      </c>
      <c r="L3765">
        <f>ROUND(C3765/B3765*100,0)</f>
        <v>100</v>
      </c>
      <c r="M3765">
        <f>IFERROR(ROUND(C3765/I3765,2),0)</f>
        <v>64.94</v>
      </c>
      <c r="N3765" t="s">
        <v>1841</v>
      </c>
      <c r="O3765" t="s">
        <v>1844</v>
      </c>
      <c r="P3765" s="10">
        <f t="shared" si="116"/>
        <v>42065.750300925924</v>
      </c>
      <c r="Q3765" s="10">
        <f t="shared" si="117"/>
        <v>42095.708634259259</v>
      </c>
    </row>
    <row r="3766" spans="1:17" hidden="1" x14ac:dyDescent="0.3">
      <c r="A3766" s="7">
        <v>3764</v>
      </c>
      <c r="B3766" s="3">
        <v>1500</v>
      </c>
      <c r="C3766" s="5">
        <v>1500</v>
      </c>
      <c r="D3766" t="s">
        <v>1752</v>
      </c>
      <c r="E3766" t="s">
        <v>1757</v>
      </c>
      <c r="F3766">
        <v>1464482160</v>
      </c>
      <c r="G3766">
        <v>1462824832</v>
      </c>
      <c r="H3766" t="b">
        <v>0</v>
      </c>
      <c r="I3766">
        <v>27</v>
      </c>
      <c r="J3766" t="b">
        <v>1</v>
      </c>
      <c r="K3766" t="s">
        <v>1836</v>
      </c>
      <c r="L3766">
        <f>ROUND(C3766/B3766*100,0)</f>
        <v>100</v>
      </c>
      <c r="M3766">
        <f>IFERROR(ROUND(C3766/I3766,2),0)</f>
        <v>55.56</v>
      </c>
      <c r="N3766" t="s">
        <v>1841</v>
      </c>
      <c r="O3766" t="s">
        <v>1844</v>
      </c>
      <c r="P3766" s="10">
        <f t="shared" si="116"/>
        <v>42499.842962962968</v>
      </c>
      <c r="Q3766" s="10">
        <f t="shared" si="117"/>
        <v>42519.024999999994</v>
      </c>
    </row>
    <row r="3767" spans="1:17" hidden="1" x14ac:dyDescent="0.3">
      <c r="A3767" s="7">
        <v>3765</v>
      </c>
      <c r="B3767" s="3">
        <v>7000</v>
      </c>
      <c r="C3767" s="5">
        <v>7942</v>
      </c>
      <c r="D3767" t="s">
        <v>1752</v>
      </c>
      <c r="E3767" t="s">
        <v>1757</v>
      </c>
      <c r="F3767">
        <v>1406745482</v>
      </c>
      <c r="G3767">
        <v>1404153482</v>
      </c>
      <c r="H3767" t="b">
        <v>0</v>
      </c>
      <c r="I3767">
        <v>107</v>
      </c>
      <c r="J3767" t="b">
        <v>1</v>
      </c>
      <c r="K3767" t="s">
        <v>1836</v>
      </c>
      <c r="L3767">
        <f>ROUND(C3767/B3767*100,0)</f>
        <v>113</v>
      </c>
      <c r="M3767">
        <f>IFERROR(ROUND(C3767/I3767,2),0)</f>
        <v>74.22</v>
      </c>
      <c r="N3767" t="s">
        <v>1841</v>
      </c>
      <c r="O3767" t="s">
        <v>1844</v>
      </c>
      <c r="P3767" s="10">
        <f t="shared" si="116"/>
        <v>41820.776412037041</v>
      </c>
      <c r="Q3767" s="10">
        <f t="shared" si="117"/>
        <v>41850.776412037041</v>
      </c>
    </row>
    <row r="3768" spans="1:17" hidden="1" x14ac:dyDescent="0.3">
      <c r="A3768" s="7">
        <v>3766</v>
      </c>
      <c r="B3768" s="3">
        <v>10000</v>
      </c>
      <c r="C3768" s="5">
        <v>10265.01</v>
      </c>
      <c r="D3768" t="s">
        <v>1752</v>
      </c>
      <c r="E3768" t="s">
        <v>1757</v>
      </c>
      <c r="F3768">
        <v>1404360045</v>
      </c>
      <c r="G3768">
        <v>1401336045</v>
      </c>
      <c r="H3768" t="b">
        <v>0</v>
      </c>
      <c r="I3768">
        <v>96</v>
      </c>
      <c r="J3768" t="b">
        <v>1</v>
      </c>
      <c r="K3768" t="s">
        <v>1836</v>
      </c>
      <c r="L3768">
        <f>ROUND(C3768/B3768*100,0)</f>
        <v>103</v>
      </c>
      <c r="M3768">
        <f>IFERROR(ROUND(C3768/I3768,2),0)</f>
        <v>106.93</v>
      </c>
      <c r="N3768" t="s">
        <v>1841</v>
      </c>
      <c r="O3768" t="s">
        <v>1844</v>
      </c>
      <c r="P3768" s="10">
        <f t="shared" si="116"/>
        <v>41788.167187500003</v>
      </c>
      <c r="Q3768" s="10">
        <f t="shared" si="117"/>
        <v>41823.167187500003</v>
      </c>
    </row>
    <row r="3769" spans="1:17" hidden="1" x14ac:dyDescent="0.3">
      <c r="A3769" s="7">
        <v>3767</v>
      </c>
      <c r="B3769" s="3">
        <v>2000</v>
      </c>
      <c r="C3769" s="5">
        <v>2335</v>
      </c>
      <c r="D3769" t="s">
        <v>1752</v>
      </c>
      <c r="E3769" t="s">
        <v>1757</v>
      </c>
      <c r="F3769">
        <v>1425185940</v>
      </c>
      <c r="G3769">
        <v>1423960097</v>
      </c>
      <c r="H3769" t="b">
        <v>0</v>
      </c>
      <c r="I3769">
        <v>56</v>
      </c>
      <c r="J3769" t="b">
        <v>1</v>
      </c>
      <c r="K3769" t="s">
        <v>1836</v>
      </c>
      <c r="L3769">
        <f>ROUND(C3769/B3769*100,0)</f>
        <v>117</v>
      </c>
      <c r="M3769">
        <f>IFERROR(ROUND(C3769/I3769,2),0)</f>
        <v>41.7</v>
      </c>
      <c r="N3769" t="s">
        <v>1841</v>
      </c>
      <c r="O3769" t="s">
        <v>1844</v>
      </c>
      <c r="P3769" s="10">
        <f t="shared" si="116"/>
        <v>42050.019641203704</v>
      </c>
      <c r="Q3769" s="10">
        <f t="shared" si="117"/>
        <v>42064.207638888889</v>
      </c>
    </row>
    <row r="3770" spans="1:17" hidden="1" x14ac:dyDescent="0.3">
      <c r="A3770" s="7">
        <v>3768</v>
      </c>
      <c r="B3770" s="3">
        <v>4000</v>
      </c>
      <c r="C3770" s="5">
        <v>4306.1099999999997</v>
      </c>
      <c r="D3770" t="s">
        <v>1752</v>
      </c>
      <c r="E3770" t="s">
        <v>1757</v>
      </c>
      <c r="F3770">
        <v>1402594090</v>
      </c>
      <c r="G3770">
        <v>1400002090</v>
      </c>
      <c r="H3770" t="b">
        <v>0</v>
      </c>
      <c r="I3770">
        <v>58</v>
      </c>
      <c r="J3770" t="b">
        <v>1</v>
      </c>
      <c r="K3770" t="s">
        <v>1836</v>
      </c>
      <c r="L3770">
        <f>ROUND(C3770/B3770*100,0)</f>
        <v>108</v>
      </c>
      <c r="M3770">
        <f>IFERROR(ROUND(C3770/I3770,2),0)</f>
        <v>74.239999999999995</v>
      </c>
      <c r="N3770" t="s">
        <v>1841</v>
      </c>
      <c r="O3770" t="s">
        <v>1844</v>
      </c>
      <c r="P3770" s="10">
        <f t="shared" si="116"/>
        <v>41772.727893518517</v>
      </c>
      <c r="Q3770" s="10">
        <f t="shared" si="117"/>
        <v>41802.727893518517</v>
      </c>
    </row>
    <row r="3771" spans="1:17" hidden="1" x14ac:dyDescent="0.3">
      <c r="A3771" s="7">
        <v>3769</v>
      </c>
      <c r="B3771" s="3">
        <v>1100</v>
      </c>
      <c r="C3771" s="5">
        <v>1100</v>
      </c>
      <c r="D3771" t="s">
        <v>1752</v>
      </c>
      <c r="E3771" t="s">
        <v>1757</v>
      </c>
      <c r="F3771">
        <v>1460730079</v>
      </c>
      <c r="G3771">
        <v>1458138079</v>
      </c>
      <c r="H3771" t="b">
        <v>0</v>
      </c>
      <c r="I3771">
        <v>15</v>
      </c>
      <c r="J3771" t="b">
        <v>1</v>
      </c>
      <c r="K3771" t="s">
        <v>1836</v>
      </c>
      <c r="L3771">
        <f>ROUND(C3771/B3771*100,0)</f>
        <v>100</v>
      </c>
      <c r="M3771">
        <f>IFERROR(ROUND(C3771/I3771,2),0)</f>
        <v>73.33</v>
      </c>
      <c r="N3771" t="s">
        <v>1841</v>
      </c>
      <c r="O3771" t="s">
        <v>1844</v>
      </c>
      <c r="P3771" s="10">
        <f t="shared" si="116"/>
        <v>42445.598136574074</v>
      </c>
      <c r="Q3771" s="10">
        <f t="shared" si="117"/>
        <v>42475.598136574074</v>
      </c>
    </row>
    <row r="3772" spans="1:17" hidden="1" x14ac:dyDescent="0.3">
      <c r="A3772" s="7">
        <v>3770</v>
      </c>
      <c r="B3772" s="3">
        <v>2000</v>
      </c>
      <c r="C3772" s="5">
        <v>2000</v>
      </c>
      <c r="D3772" t="s">
        <v>1752</v>
      </c>
      <c r="E3772" t="s">
        <v>1758</v>
      </c>
      <c r="F3772">
        <v>1434234010</v>
      </c>
      <c r="G3772">
        <v>1431642010</v>
      </c>
      <c r="H3772" t="b">
        <v>0</v>
      </c>
      <c r="I3772">
        <v>20</v>
      </c>
      <c r="J3772" t="b">
        <v>1</v>
      </c>
      <c r="K3772" t="s">
        <v>1836</v>
      </c>
      <c r="L3772">
        <f>ROUND(C3772/B3772*100,0)</f>
        <v>100</v>
      </c>
      <c r="M3772">
        <f>IFERROR(ROUND(C3772/I3772,2),0)</f>
        <v>100</v>
      </c>
      <c r="N3772" t="s">
        <v>1841</v>
      </c>
      <c r="O3772" t="s">
        <v>1844</v>
      </c>
      <c r="P3772" s="10">
        <f t="shared" si="116"/>
        <v>42138.930671296301</v>
      </c>
      <c r="Q3772" s="10">
        <f t="shared" si="117"/>
        <v>42168.930671296301</v>
      </c>
    </row>
    <row r="3773" spans="1:17" hidden="1" x14ac:dyDescent="0.3">
      <c r="A3773" s="7">
        <v>3771</v>
      </c>
      <c r="B3773" s="3">
        <v>1000</v>
      </c>
      <c r="C3773" s="5">
        <v>1460</v>
      </c>
      <c r="D3773" t="s">
        <v>1752</v>
      </c>
      <c r="E3773" t="s">
        <v>1757</v>
      </c>
      <c r="F3773">
        <v>1463529600</v>
      </c>
      <c r="G3773">
        <v>1462307652</v>
      </c>
      <c r="H3773" t="b">
        <v>0</v>
      </c>
      <c r="I3773">
        <v>38</v>
      </c>
      <c r="J3773" t="b">
        <v>1</v>
      </c>
      <c r="K3773" t="s">
        <v>1836</v>
      </c>
      <c r="L3773">
        <f>ROUND(C3773/B3773*100,0)</f>
        <v>146</v>
      </c>
      <c r="M3773">
        <f>IFERROR(ROUND(C3773/I3773,2),0)</f>
        <v>38.42</v>
      </c>
      <c r="N3773" t="s">
        <v>1841</v>
      </c>
      <c r="O3773" t="s">
        <v>1844</v>
      </c>
      <c r="P3773" s="10">
        <f t="shared" si="116"/>
        <v>42493.857083333336</v>
      </c>
      <c r="Q3773" s="10">
        <f t="shared" si="117"/>
        <v>42508</v>
      </c>
    </row>
    <row r="3774" spans="1:17" hidden="1" x14ac:dyDescent="0.3">
      <c r="A3774" s="7">
        <v>3772</v>
      </c>
      <c r="B3774" s="3">
        <v>5000</v>
      </c>
      <c r="C3774" s="5">
        <v>5510</v>
      </c>
      <c r="D3774" t="s">
        <v>1752</v>
      </c>
      <c r="E3774" t="s">
        <v>1757</v>
      </c>
      <c r="F3774">
        <v>1480399200</v>
      </c>
      <c r="G3774">
        <v>1478616506</v>
      </c>
      <c r="H3774" t="b">
        <v>0</v>
      </c>
      <c r="I3774">
        <v>33</v>
      </c>
      <c r="J3774" t="b">
        <v>1</v>
      </c>
      <c r="K3774" t="s">
        <v>1836</v>
      </c>
      <c r="L3774">
        <f>ROUND(C3774/B3774*100,0)</f>
        <v>110</v>
      </c>
      <c r="M3774">
        <f>IFERROR(ROUND(C3774/I3774,2),0)</f>
        <v>166.97</v>
      </c>
      <c r="N3774" t="s">
        <v>1841</v>
      </c>
      <c r="O3774" t="s">
        <v>1844</v>
      </c>
      <c r="P3774" s="10">
        <f t="shared" si="116"/>
        <v>42682.616967592592</v>
      </c>
      <c r="Q3774" s="10">
        <f t="shared" si="117"/>
        <v>42703.25</v>
      </c>
    </row>
    <row r="3775" spans="1:17" hidden="1" x14ac:dyDescent="0.3">
      <c r="A3775" s="7">
        <v>3773</v>
      </c>
      <c r="B3775" s="3">
        <v>5000</v>
      </c>
      <c r="C3775" s="5">
        <v>5410</v>
      </c>
      <c r="D3775" t="s">
        <v>1752</v>
      </c>
      <c r="E3775" t="s">
        <v>1757</v>
      </c>
      <c r="F3775">
        <v>1479175680</v>
      </c>
      <c r="G3775">
        <v>1476317247</v>
      </c>
      <c r="H3775" t="b">
        <v>0</v>
      </c>
      <c r="I3775">
        <v>57</v>
      </c>
      <c r="J3775" t="b">
        <v>1</v>
      </c>
      <c r="K3775" t="s">
        <v>1836</v>
      </c>
      <c r="L3775">
        <f>ROUND(C3775/B3775*100,0)</f>
        <v>108</v>
      </c>
      <c r="M3775">
        <f>IFERROR(ROUND(C3775/I3775,2),0)</f>
        <v>94.91</v>
      </c>
      <c r="N3775" t="s">
        <v>1841</v>
      </c>
      <c r="O3775" t="s">
        <v>1844</v>
      </c>
      <c r="P3775" s="10">
        <f t="shared" si="116"/>
        <v>42656.005173611105</v>
      </c>
      <c r="Q3775" s="10">
        <f t="shared" si="117"/>
        <v>42689.088888888888</v>
      </c>
    </row>
    <row r="3776" spans="1:17" hidden="1" x14ac:dyDescent="0.3">
      <c r="A3776" s="7">
        <v>3774</v>
      </c>
      <c r="B3776" s="3">
        <v>2500</v>
      </c>
      <c r="C3776" s="5">
        <v>2500</v>
      </c>
      <c r="D3776" t="s">
        <v>1752</v>
      </c>
      <c r="E3776" t="s">
        <v>1762</v>
      </c>
      <c r="F3776">
        <v>1428606055</v>
      </c>
      <c r="G3776">
        <v>1427223655</v>
      </c>
      <c r="H3776" t="b">
        <v>0</v>
      </c>
      <c r="I3776">
        <v>25</v>
      </c>
      <c r="J3776" t="b">
        <v>1</v>
      </c>
      <c r="K3776" t="s">
        <v>1836</v>
      </c>
      <c r="L3776">
        <f>ROUND(C3776/B3776*100,0)</f>
        <v>100</v>
      </c>
      <c r="M3776">
        <f>IFERROR(ROUND(C3776/I3776,2),0)</f>
        <v>100</v>
      </c>
      <c r="N3776" t="s">
        <v>1841</v>
      </c>
      <c r="O3776" t="s">
        <v>1844</v>
      </c>
      <c r="P3776" s="10">
        <f t="shared" si="116"/>
        <v>42087.792303240742</v>
      </c>
      <c r="Q3776" s="10">
        <f t="shared" si="117"/>
        <v>42103.792303240742</v>
      </c>
    </row>
    <row r="3777" spans="1:17" hidden="1" x14ac:dyDescent="0.3">
      <c r="A3777" s="7">
        <v>3775</v>
      </c>
      <c r="B3777" s="3">
        <v>2000</v>
      </c>
      <c r="C3777" s="5">
        <v>2005</v>
      </c>
      <c r="D3777" t="s">
        <v>1752</v>
      </c>
      <c r="E3777" t="s">
        <v>1757</v>
      </c>
      <c r="F3777">
        <v>1428552000</v>
      </c>
      <c r="G3777">
        <v>1426199843</v>
      </c>
      <c r="H3777" t="b">
        <v>0</v>
      </c>
      <c r="I3777">
        <v>14</v>
      </c>
      <c r="J3777" t="b">
        <v>1</v>
      </c>
      <c r="K3777" t="s">
        <v>1836</v>
      </c>
      <c r="L3777">
        <f>ROUND(C3777/B3777*100,0)</f>
        <v>100</v>
      </c>
      <c r="M3777">
        <f>IFERROR(ROUND(C3777/I3777,2),0)</f>
        <v>143.21</v>
      </c>
      <c r="N3777" t="s">
        <v>1841</v>
      </c>
      <c r="O3777" t="s">
        <v>1844</v>
      </c>
      <c r="P3777" s="10">
        <f t="shared" si="116"/>
        <v>42075.942627314813</v>
      </c>
      <c r="Q3777" s="10">
        <f t="shared" si="117"/>
        <v>42103.166666666672</v>
      </c>
    </row>
    <row r="3778" spans="1:17" hidden="1" x14ac:dyDescent="0.3">
      <c r="A3778" s="7">
        <v>3776</v>
      </c>
      <c r="B3778" s="3">
        <v>8000</v>
      </c>
      <c r="C3778" s="5">
        <v>8537</v>
      </c>
      <c r="D3778" t="s">
        <v>1752</v>
      </c>
      <c r="E3778" t="s">
        <v>1757</v>
      </c>
      <c r="F3778">
        <v>1406854800</v>
      </c>
      <c r="G3778">
        <v>1403599778</v>
      </c>
      <c r="H3778" t="b">
        <v>0</v>
      </c>
      <c r="I3778">
        <v>94</v>
      </c>
      <c r="J3778" t="b">
        <v>1</v>
      </c>
      <c r="K3778" t="s">
        <v>1836</v>
      </c>
      <c r="L3778">
        <f>ROUND(C3778/B3778*100,0)</f>
        <v>107</v>
      </c>
      <c r="M3778">
        <f>IFERROR(ROUND(C3778/I3778,2),0)</f>
        <v>90.82</v>
      </c>
      <c r="N3778" t="s">
        <v>1841</v>
      </c>
      <c r="O3778" t="s">
        <v>1844</v>
      </c>
      <c r="P3778" s="10">
        <f t="shared" si="116"/>
        <v>41814.367800925924</v>
      </c>
      <c r="Q3778" s="10">
        <f t="shared" si="117"/>
        <v>41852.041666666664</v>
      </c>
    </row>
    <row r="3779" spans="1:17" hidden="1" x14ac:dyDescent="0.3">
      <c r="A3779" s="7">
        <v>3777</v>
      </c>
      <c r="B3779" s="3">
        <v>2000</v>
      </c>
      <c r="C3779" s="5">
        <v>2864</v>
      </c>
      <c r="D3779" t="s">
        <v>1752</v>
      </c>
      <c r="E3779" t="s">
        <v>1757</v>
      </c>
      <c r="F3779">
        <v>1411790400</v>
      </c>
      <c r="G3779">
        <v>1409884821</v>
      </c>
      <c r="H3779" t="b">
        <v>0</v>
      </c>
      <c r="I3779">
        <v>59</v>
      </c>
      <c r="J3779" t="b">
        <v>1</v>
      </c>
      <c r="K3779" t="s">
        <v>1836</v>
      </c>
      <c r="L3779">
        <f>ROUND(C3779/B3779*100,0)</f>
        <v>143</v>
      </c>
      <c r="M3779">
        <f>IFERROR(ROUND(C3779/I3779,2),0)</f>
        <v>48.54</v>
      </c>
      <c r="N3779" t="s">
        <v>1841</v>
      </c>
      <c r="O3779" t="s">
        <v>1844</v>
      </c>
      <c r="P3779" s="10">
        <f t="shared" ref="P3779:P3842" si="118">(((G3779/60)/60/24)+DATE(1970,1,1))</f>
        <v>41887.111354166671</v>
      </c>
      <c r="Q3779" s="10">
        <f t="shared" ref="Q3779:Q3842" si="119">(((F3779/60)/60/24)+DATE(1970,1,1))</f>
        <v>41909.166666666664</v>
      </c>
    </row>
    <row r="3780" spans="1:17" hidden="1" x14ac:dyDescent="0.3">
      <c r="A3780" s="7">
        <v>3778</v>
      </c>
      <c r="B3780" s="3">
        <v>2400</v>
      </c>
      <c r="C3780" s="5">
        <v>2521</v>
      </c>
      <c r="D3780" t="s">
        <v>1752</v>
      </c>
      <c r="E3780" t="s">
        <v>1757</v>
      </c>
      <c r="F3780">
        <v>1423942780</v>
      </c>
      <c r="G3780">
        <v>1418758780</v>
      </c>
      <c r="H3780" t="b">
        <v>0</v>
      </c>
      <c r="I3780">
        <v>36</v>
      </c>
      <c r="J3780" t="b">
        <v>1</v>
      </c>
      <c r="K3780" t="s">
        <v>1836</v>
      </c>
      <c r="L3780">
        <f>ROUND(C3780/B3780*100,0)</f>
        <v>105</v>
      </c>
      <c r="M3780">
        <f>IFERROR(ROUND(C3780/I3780,2),0)</f>
        <v>70.03</v>
      </c>
      <c r="N3780" t="s">
        <v>1841</v>
      </c>
      <c r="O3780" t="s">
        <v>1844</v>
      </c>
      <c r="P3780" s="10">
        <f t="shared" si="118"/>
        <v>41989.819212962961</v>
      </c>
      <c r="Q3780" s="10">
        <f t="shared" si="119"/>
        <v>42049.819212962961</v>
      </c>
    </row>
    <row r="3781" spans="1:17" hidden="1" x14ac:dyDescent="0.3">
      <c r="A3781" s="7">
        <v>3779</v>
      </c>
      <c r="B3781" s="3">
        <v>15000</v>
      </c>
      <c r="C3781" s="5">
        <v>15597</v>
      </c>
      <c r="D3781" t="s">
        <v>1752</v>
      </c>
      <c r="E3781" t="s">
        <v>1757</v>
      </c>
      <c r="F3781">
        <v>1459010340</v>
      </c>
      <c r="G3781">
        <v>1456421940</v>
      </c>
      <c r="H3781" t="b">
        <v>0</v>
      </c>
      <c r="I3781">
        <v>115</v>
      </c>
      <c r="J3781" t="b">
        <v>1</v>
      </c>
      <c r="K3781" t="s">
        <v>1836</v>
      </c>
      <c r="L3781">
        <f>ROUND(C3781/B3781*100,0)</f>
        <v>104</v>
      </c>
      <c r="M3781">
        <f>IFERROR(ROUND(C3781/I3781,2),0)</f>
        <v>135.63</v>
      </c>
      <c r="N3781" t="s">
        <v>1841</v>
      </c>
      <c r="O3781" t="s">
        <v>1844</v>
      </c>
      <c r="P3781" s="10">
        <f t="shared" si="118"/>
        <v>42425.735416666663</v>
      </c>
      <c r="Q3781" s="10">
        <f t="shared" si="119"/>
        <v>42455.693750000006</v>
      </c>
    </row>
    <row r="3782" spans="1:17" hidden="1" x14ac:dyDescent="0.3">
      <c r="A3782" s="7">
        <v>3780</v>
      </c>
      <c r="B3782" s="3">
        <v>2500</v>
      </c>
      <c r="C3782" s="5">
        <v>3000</v>
      </c>
      <c r="D3782" t="s">
        <v>1752</v>
      </c>
      <c r="E3782" t="s">
        <v>1757</v>
      </c>
      <c r="F3782">
        <v>1436817960</v>
      </c>
      <c r="G3782">
        <v>1433999785</v>
      </c>
      <c r="H3782" t="b">
        <v>0</v>
      </c>
      <c r="I3782">
        <v>30</v>
      </c>
      <c r="J3782" t="b">
        <v>1</v>
      </c>
      <c r="K3782" t="s">
        <v>1836</v>
      </c>
      <c r="L3782">
        <f>ROUND(C3782/B3782*100,0)</f>
        <v>120</v>
      </c>
      <c r="M3782">
        <f>IFERROR(ROUND(C3782/I3782,2),0)</f>
        <v>100</v>
      </c>
      <c r="N3782" t="s">
        <v>1841</v>
      </c>
      <c r="O3782" t="s">
        <v>1844</v>
      </c>
      <c r="P3782" s="10">
        <f t="shared" si="118"/>
        <v>42166.219733796301</v>
      </c>
      <c r="Q3782" s="10">
        <f t="shared" si="119"/>
        <v>42198.837499999994</v>
      </c>
    </row>
    <row r="3783" spans="1:17" hidden="1" x14ac:dyDescent="0.3">
      <c r="A3783" s="7">
        <v>3781</v>
      </c>
      <c r="B3783" s="3">
        <v>4500</v>
      </c>
      <c r="C3783" s="5">
        <v>4935</v>
      </c>
      <c r="D3783" t="s">
        <v>1752</v>
      </c>
      <c r="E3783" t="s">
        <v>1757</v>
      </c>
      <c r="F3783">
        <v>1410210685</v>
      </c>
      <c r="G3783">
        <v>1408050685</v>
      </c>
      <c r="H3783" t="b">
        <v>0</v>
      </c>
      <c r="I3783">
        <v>52</v>
      </c>
      <c r="J3783" t="b">
        <v>1</v>
      </c>
      <c r="K3783" t="s">
        <v>1836</v>
      </c>
      <c r="L3783">
        <f>ROUND(C3783/B3783*100,0)</f>
        <v>110</v>
      </c>
      <c r="M3783">
        <f>IFERROR(ROUND(C3783/I3783,2),0)</f>
        <v>94.9</v>
      </c>
      <c r="N3783" t="s">
        <v>1841</v>
      </c>
      <c r="O3783" t="s">
        <v>1844</v>
      </c>
      <c r="P3783" s="10">
        <f t="shared" si="118"/>
        <v>41865.882928240739</v>
      </c>
      <c r="Q3783" s="10">
        <f t="shared" si="119"/>
        <v>41890.882928240739</v>
      </c>
    </row>
    <row r="3784" spans="1:17" hidden="1" x14ac:dyDescent="0.3">
      <c r="A3784" s="7">
        <v>3782</v>
      </c>
      <c r="B3784" s="3">
        <v>2000</v>
      </c>
      <c r="C3784" s="5">
        <v>2035</v>
      </c>
      <c r="D3784" t="s">
        <v>1752</v>
      </c>
      <c r="E3784" t="s">
        <v>1758</v>
      </c>
      <c r="F3784">
        <v>1469401200</v>
      </c>
      <c r="G3784">
        <v>1466887297</v>
      </c>
      <c r="H3784" t="b">
        <v>0</v>
      </c>
      <c r="I3784">
        <v>27</v>
      </c>
      <c r="J3784" t="b">
        <v>1</v>
      </c>
      <c r="K3784" t="s">
        <v>1836</v>
      </c>
      <c r="L3784">
        <f>ROUND(C3784/B3784*100,0)</f>
        <v>102</v>
      </c>
      <c r="M3784">
        <f>IFERROR(ROUND(C3784/I3784,2),0)</f>
        <v>75.37</v>
      </c>
      <c r="N3784" t="s">
        <v>1841</v>
      </c>
      <c r="O3784" t="s">
        <v>1844</v>
      </c>
      <c r="P3784" s="10">
        <f t="shared" si="118"/>
        <v>42546.862233796302</v>
      </c>
      <c r="Q3784" s="10">
        <f t="shared" si="119"/>
        <v>42575.958333333328</v>
      </c>
    </row>
    <row r="3785" spans="1:17" hidden="1" x14ac:dyDescent="0.3">
      <c r="A3785" s="7">
        <v>3783</v>
      </c>
      <c r="B3785" s="3">
        <v>1200</v>
      </c>
      <c r="C3785" s="5">
        <v>1547</v>
      </c>
      <c r="D3785" t="s">
        <v>1752</v>
      </c>
      <c r="E3785" t="s">
        <v>1757</v>
      </c>
      <c r="F3785">
        <v>1458057600</v>
      </c>
      <c r="G3785">
        <v>1455938520</v>
      </c>
      <c r="H3785" t="b">
        <v>0</v>
      </c>
      <c r="I3785">
        <v>24</v>
      </c>
      <c r="J3785" t="b">
        <v>1</v>
      </c>
      <c r="K3785" t="s">
        <v>1836</v>
      </c>
      <c r="L3785">
        <f>ROUND(C3785/B3785*100,0)</f>
        <v>129</v>
      </c>
      <c r="M3785">
        <f>IFERROR(ROUND(C3785/I3785,2),0)</f>
        <v>64.459999999999994</v>
      </c>
      <c r="N3785" t="s">
        <v>1841</v>
      </c>
      <c r="O3785" t="s">
        <v>1844</v>
      </c>
      <c r="P3785" s="10">
        <f t="shared" si="118"/>
        <v>42420.140277777777</v>
      </c>
      <c r="Q3785" s="10">
        <f t="shared" si="119"/>
        <v>42444.666666666672</v>
      </c>
    </row>
    <row r="3786" spans="1:17" hidden="1" x14ac:dyDescent="0.3">
      <c r="A3786" s="7">
        <v>3784</v>
      </c>
      <c r="B3786" s="3">
        <v>1000</v>
      </c>
      <c r="C3786" s="5">
        <v>1150</v>
      </c>
      <c r="D3786" t="s">
        <v>1752</v>
      </c>
      <c r="E3786" t="s">
        <v>1762</v>
      </c>
      <c r="F3786">
        <v>1468193532</v>
      </c>
      <c r="G3786">
        <v>1465601532</v>
      </c>
      <c r="H3786" t="b">
        <v>0</v>
      </c>
      <c r="I3786">
        <v>10</v>
      </c>
      <c r="J3786" t="b">
        <v>1</v>
      </c>
      <c r="K3786" t="s">
        <v>1836</v>
      </c>
      <c r="L3786">
        <f>ROUND(C3786/B3786*100,0)</f>
        <v>115</v>
      </c>
      <c r="M3786">
        <f>IFERROR(ROUND(C3786/I3786,2),0)</f>
        <v>115</v>
      </c>
      <c r="N3786" t="s">
        <v>1841</v>
      </c>
      <c r="O3786" t="s">
        <v>1844</v>
      </c>
      <c r="P3786" s="10">
        <f t="shared" si="118"/>
        <v>42531.980694444443</v>
      </c>
      <c r="Q3786" s="10">
        <f t="shared" si="119"/>
        <v>42561.980694444443</v>
      </c>
    </row>
    <row r="3787" spans="1:17" hidden="1" x14ac:dyDescent="0.3">
      <c r="A3787" s="7">
        <v>3785</v>
      </c>
      <c r="B3787" s="3">
        <v>2000</v>
      </c>
      <c r="C3787" s="5">
        <v>3015</v>
      </c>
      <c r="D3787" t="s">
        <v>1752</v>
      </c>
      <c r="E3787" t="s">
        <v>1758</v>
      </c>
      <c r="F3787">
        <v>1470132180</v>
      </c>
      <c r="G3787">
        <v>1467040769</v>
      </c>
      <c r="H3787" t="b">
        <v>0</v>
      </c>
      <c r="I3787">
        <v>30</v>
      </c>
      <c r="J3787" t="b">
        <v>1</v>
      </c>
      <c r="K3787" t="s">
        <v>1836</v>
      </c>
      <c r="L3787">
        <f>ROUND(C3787/B3787*100,0)</f>
        <v>151</v>
      </c>
      <c r="M3787">
        <f>IFERROR(ROUND(C3787/I3787,2),0)</f>
        <v>100.5</v>
      </c>
      <c r="N3787" t="s">
        <v>1841</v>
      </c>
      <c r="O3787" t="s">
        <v>1844</v>
      </c>
      <c r="P3787" s="10">
        <f t="shared" si="118"/>
        <v>42548.63853009259</v>
      </c>
      <c r="Q3787" s="10">
        <f t="shared" si="119"/>
        <v>42584.418749999997</v>
      </c>
    </row>
    <row r="3788" spans="1:17" hidden="1" x14ac:dyDescent="0.3">
      <c r="A3788" s="7">
        <v>3786</v>
      </c>
      <c r="B3788" s="3">
        <v>6000</v>
      </c>
      <c r="C3788" s="5">
        <v>6658</v>
      </c>
      <c r="D3788" t="s">
        <v>1752</v>
      </c>
      <c r="E3788" t="s">
        <v>1757</v>
      </c>
      <c r="F3788">
        <v>1464310475</v>
      </c>
      <c r="G3788">
        <v>1461718475</v>
      </c>
      <c r="H3788" t="b">
        <v>0</v>
      </c>
      <c r="I3788">
        <v>71</v>
      </c>
      <c r="J3788" t="b">
        <v>1</v>
      </c>
      <c r="K3788" t="s">
        <v>1836</v>
      </c>
      <c r="L3788">
        <f>ROUND(C3788/B3788*100,0)</f>
        <v>111</v>
      </c>
      <c r="M3788">
        <f>IFERROR(ROUND(C3788/I3788,2),0)</f>
        <v>93.77</v>
      </c>
      <c r="N3788" t="s">
        <v>1841</v>
      </c>
      <c r="O3788" t="s">
        <v>1844</v>
      </c>
      <c r="P3788" s="10">
        <f t="shared" si="118"/>
        <v>42487.037905092591</v>
      </c>
      <c r="Q3788" s="10">
        <f t="shared" si="119"/>
        <v>42517.037905092591</v>
      </c>
    </row>
    <row r="3789" spans="1:17" hidden="1" x14ac:dyDescent="0.3">
      <c r="A3789" s="7">
        <v>3787</v>
      </c>
      <c r="B3789" s="3">
        <v>350</v>
      </c>
      <c r="C3789" s="5">
        <v>351</v>
      </c>
      <c r="D3789" t="s">
        <v>1752</v>
      </c>
      <c r="E3789" t="s">
        <v>1757</v>
      </c>
      <c r="F3789">
        <v>1436587140</v>
      </c>
      <c r="G3789">
        <v>1434113406</v>
      </c>
      <c r="H3789" t="b">
        <v>0</v>
      </c>
      <c r="I3789">
        <v>10</v>
      </c>
      <c r="J3789" t="b">
        <v>1</v>
      </c>
      <c r="K3789" t="s">
        <v>1836</v>
      </c>
      <c r="L3789">
        <f>ROUND(C3789/B3789*100,0)</f>
        <v>100</v>
      </c>
      <c r="M3789">
        <f>IFERROR(ROUND(C3789/I3789,2),0)</f>
        <v>35.1</v>
      </c>
      <c r="N3789" t="s">
        <v>1841</v>
      </c>
      <c r="O3789" t="s">
        <v>1844</v>
      </c>
      <c r="P3789" s="10">
        <f t="shared" si="118"/>
        <v>42167.534791666665</v>
      </c>
      <c r="Q3789" s="10">
        <f t="shared" si="119"/>
        <v>42196.165972222225</v>
      </c>
    </row>
    <row r="3790" spans="1:17" hidden="1" x14ac:dyDescent="0.3">
      <c r="A3790" s="7">
        <v>3788</v>
      </c>
      <c r="B3790" s="3">
        <v>75000</v>
      </c>
      <c r="C3790" s="5">
        <v>500</v>
      </c>
      <c r="D3790" t="s">
        <v>1754</v>
      </c>
      <c r="E3790" t="s">
        <v>1757</v>
      </c>
      <c r="F3790">
        <v>1450887480</v>
      </c>
      <c r="G3790">
        <v>1448469719</v>
      </c>
      <c r="H3790" t="b">
        <v>0</v>
      </c>
      <c r="I3790">
        <v>1</v>
      </c>
      <c r="J3790" t="b">
        <v>0</v>
      </c>
      <c r="K3790" t="s">
        <v>1836</v>
      </c>
      <c r="L3790">
        <f>ROUND(C3790/B3790*100,0)</f>
        <v>1</v>
      </c>
      <c r="M3790">
        <f>IFERROR(ROUND(C3790/I3790,2),0)</f>
        <v>500</v>
      </c>
      <c r="N3790" t="s">
        <v>1841</v>
      </c>
      <c r="O3790" t="s">
        <v>1844</v>
      </c>
      <c r="P3790" s="10">
        <f t="shared" si="118"/>
        <v>42333.695821759262</v>
      </c>
      <c r="Q3790" s="10">
        <f t="shared" si="119"/>
        <v>42361.679166666669</v>
      </c>
    </row>
    <row r="3791" spans="1:17" hidden="1" x14ac:dyDescent="0.3">
      <c r="A3791" s="7">
        <v>3789</v>
      </c>
      <c r="B3791" s="3">
        <v>3550</v>
      </c>
      <c r="C3791" s="5">
        <v>116</v>
      </c>
      <c r="D3791" t="s">
        <v>1754</v>
      </c>
      <c r="E3791" t="s">
        <v>1758</v>
      </c>
      <c r="F3791">
        <v>1434395418</v>
      </c>
      <c r="G3791">
        <v>1431630618</v>
      </c>
      <c r="H3791" t="b">
        <v>0</v>
      </c>
      <c r="I3791">
        <v>4</v>
      </c>
      <c r="J3791" t="b">
        <v>0</v>
      </c>
      <c r="K3791" t="s">
        <v>1836</v>
      </c>
      <c r="L3791">
        <f>ROUND(C3791/B3791*100,0)</f>
        <v>3</v>
      </c>
      <c r="M3791">
        <f>IFERROR(ROUND(C3791/I3791,2),0)</f>
        <v>29</v>
      </c>
      <c r="N3791" t="s">
        <v>1841</v>
      </c>
      <c r="O3791" t="s">
        <v>1844</v>
      </c>
      <c r="P3791" s="10">
        <f t="shared" si="118"/>
        <v>42138.798819444448</v>
      </c>
      <c r="Q3791" s="10">
        <f t="shared" si="119"/>
        <v>42170.798819444448</v>
      </c>
    </row>
    <row r="3792" spans="1:17" hidden="1" x14ac:dyDescent="0.3">
      <c r="A3792" s="7">
        <v>3790</v>
      </c>
      <c r="B3792" s="3">
        <v>15000</v>
      </c>
      <c r="C3792" s="5">
        <v>0</v>
      </c>
      <c r="D3792" t="s">
        <v>1754</v>
      </c>
      <c r="E3792" t="s">
        <v>1757</v>
      </c>
      <c r="F3792">
        <v>1479834023</v>
      </c>
      <c r="G3792">
        <v>1477238423</v>
      </c>
      <c r="H3792" t="b">
        <v>0</v>
      </c>
      <c r="I3792">
        <v>0</v>
      </c>
      <c r="J3792" t="b">
        <v>0</v>
      </c>
      <c r="K3792" t="s">
        <v>1836</v>
      </c>
      <c r="L3792">
        <f>ROUND(C3792/B3792*100,0)</f>
        <v>0</v>
      </c>
      <c r="M3792">
        <f>IFERROR(ROUND(C3792/I3792,2),0)</f>
        <v>0</v>
      </c>
      <c r="N3792" t="s">
        <v>1841</v>
      </c>
      <c r="O3792" t="s">
        <v>1844</v>
      </c>
      <c r="P3792" s="10">
        <f t="shared" si="118"/>
        <v>42666.666932870372</v>
      </c>
      <c r="Q3792" s="10">
        <f t="shared" si="119"/>
        <v>42696.708599537036</v>
      </c>
    </row>
    <row r="3793" spans="1:17" hidden="1" x14ac:dyDescent="0.3">
      <c r="A3793" s="7">
        <v>3791</v>
      </c>
      <c r="B3793" s="3">
        <v>1500</v>
      </c>
      <c r="C3793" s="5">
        <v>0</v>
      </c>
      <c r="D3793" t="s">
        <v>1754</v>
      </c>
      <c r="E3793" t="s">
        <v>1757</v>
      </c>
      <c r="F3793">
        <v>1404664592</v>
      </c>
      <c r="G3793">
        <v>1399480592</v>
      </c>
      <c r="H3793" t="b">
        <v>0</v>
      </c>
      <c r="I3793">
        <v>0</v>
      </c>
      <c r="J3793" t="b">
        <v>0</v>
      </c>
      <c r="K3793" t="s">
        <v>1836</v>
      </c>
      <c r="L3793">
        <f>ROUND(C3793/B3793*100,0)</f>
        <v>0</v>
      </c>
      <c r="M3793">
        <f>IFERROR(ROUND(C3793/I3793,2),0)</f>
        <v>0</v>
      </c>
      <c r="N3793" t="s">
        <v>1841</v>
      </c>
      <c r="O3793" t="s">
        <v>1844</v>
      </c>
      <c r="P3793" s="10">
        <f t="shared" si="118"/>
        <v>41766.692037037035</v>
      </c>
      <c r="Q3793" s="10">
        <f t="shared" si="119"/>
        <v>41826.692037037035</v>
      </c>
    </row>
    <row r="3794" spans="1:17" hidden="1" x14ac:dyDescent="0.3">
      <c r="A3794" s="7">
        <v>3792</v>
      </c>
      <c r="B3794" s="3">
        <v>12500</v>
      </c>
      <c r="C3794" s="5">
        <v>35</v>
      </c>
      <c r="D3794" t="s">
        <v>1754</v>
      </c>
      <c r="E3794" t="s">
        <v>1757</v>
      </c>
      <c r="F3794">
        <v>1436957022</v>
      </c>
      <c r="G3794">
        <v>1434365022</v>
      </c>
      <c r="H3794" t="b">
        <v>0</v>
      </c>
      <c r="I3794">
        <v>2</v>
      </c>
      <c r="J3794" t="b">
        <v>0</v>
      </c>
      <c r="K3794" t="s">
        <v>1836</v>
      </c>
      <c r="L3794">
        <f>ROUND(C3794/B3794*100,0)</f>
        <v>0</v>
      </c>
      <c r="M3794">
        <f>IFERROR(ROUND(C3794/I3794,2),0)</f>
        <v>17.5</v>
      </c>
      <c r="N3794" t="s">
        <v>1841</v>
      </c>
      <c r="O3794" t="s">
        <v>1844</v>
      </c>
      <c r="P3794" s="10">
        <f t="shared" si="118"/>
        <v>42170.447013888886</v>
      </c>
      <c r="Q3794" s="10">
        <f t="shared" si="119"/>
        <v>42200.447013888886</v>
      </c>
    </row>
    <row r="3795" spans="1:17" hidden="1" x14ac:dyDescent="0.3">
      <c r="A3795" s="7">
        <v>3793</v>
      </c>
      <c r="B3795" s="3">
        <v>7000</v>
      </c>
      <c r="C3795" s="5">
        <v>4176</v>
      </c>
      <c r="D3795" t="s">
        <v>1754</v>
      </c>
      <c r="E3795" t="s">
        <v>1757</v>
      </c>
      <c r="F3795">
        <v>1418769129</v>
      </c>
      <c r="G3795">
        <v>1416954729</v>
      </c>
      <c r="H3795" t="b">
        <v>0</v>
      </c>
      <c r="I3795">
        <v>24</v>
      </c>
      <c r="J3795" t="b">
        <v>0</v>
      </c>
      <c r="K3795" t="s">
        <v>1836</v>
      </c>
      <c r="L3795">
        <f>ROUND(C3795/B3795*100,0)</f>
        <v>60</v>
      </c>
      <c r="M3795">
        <f>IFERROR(ROUND(C3795/I3795,2),0)</f>
        <v>174</v>
      </c>
      <c r="N3795" t="s">
        <v>1841</v>
      </c>
      <c r="O3795" t="s">
        <v>1844</v>
      </c>
      <c r="P3795" s="10">
        <f t="shared" si="118"/>
        <v>41968.938993055555</v>
      </c>
      <c r="Q3795" s="10">
        <f t="shared" si="119"/>
        <v>41989.938993055555</v>
      </c>
    </row>
    <row r="3796" spans="1:17" hidden="1" x14ac:dyDescent="0.3">
      <c r="A3796" s="7">
        <v>3794</v>
      </c>
      <c r="B3796" s="3">
        <v>5000</v>
      </c>
      <c r="C3796" s="5">
        <v>50</v>
      </c>
      <c r="D3796" t="s">
        <v>1754</v>
      </c>
      <c r="E3796" t="s">
        <v>1758</v>
      </c>
      <c r="F3796">
        <v>1433685354</v>
      </c>
      <c r="G3796">
        <v>1431093354</v>
      </c>
      <c r="H3796" t="b">
        <v>0</v>
      </c>
      <c r="I3796">
        <v>1</v>
      </c>
      <c r="J3796" t="b">
        <v>0</v>
      </c>
      <c r="K3796" t="s">
        <v>1836</v>
      </c>
      <c r="L3796">
        <f>ROUND(C3796/B3796*100,0)</f>
        <v>1</v>
      </c>
      <c r="M3796">
        <f>IFERROR(ROUND(C3796/I3796,2),0)</f>
        <v>50</v>
      </c>
      <c r="N3796" t="s">
        <v>1841</v>
      </c>
      <c r="O3796" t="s">
        <v>1844</v>
      </c>
      <c r="P3796" s="10">
        <f t="shared" si="118"/>
        <v>42132.58048611111</v>
      </c>
      <c r="Q3796" s="10">
        <f t="shared" si="119"/>
        <v>42162.58048611111</v>
      </c>
    </row>
    <row r="3797" spans="1:17" hidden="1" x14ac:dyDescent="0.3">
      <c r="A3797" s="7">
        <v>3795</v>
      </c>
      <c r="B3797" s="3">
        <v>600</v>
      </c>
      <c r="C3797" s="5">
        <v>10</v>
      </c>
      <c r="D3797" t="s">
        <v>1754</v>
      </c>
      <c r="E3797" t="s">
        <v>1758</v>
      </c>
      <c r="F3797">
        <v>1440801000</v>
      </c>
      <c r="G3797">
        <v>1437042490</v>
      </c>
      <c r="H3797" t="b">
        <v>0</v>
      </c>
      <c r="I3797">
        <v>2</v>
      </c>
      <c r="J3797" t="b">
        <v>0</v>
      </c>
      <c r="K3797" t="s">
        <v>1836</v>
      </c>
      <c r="L3797">
        <f>ROUND(C3797/B3797*100,0)</f>
        <v>2</v>
      </c>
      <c r="M3797">
        <f>IFERROR(ROUND(C3797/I3797,2),0)</f>
        <v>5</v>
      </c>
      <c r="N3797" t="s">
        <v>1841</v>
      </c>
      <c r="O3797" t="s">
        <v>1844</v>
      </c>
      <c r="P3797" s="10">
        <f t="shared" si="118"/>
        <v>42201.436226851853</v>
      </c>
      <c r="Q3797" s="10">
        <f t="shared" si="119"/>
        <v>42244.9375</v>
      </c>
    </row>
    <row r="3798" spans="1:17" hidden="1" x14ac:dyDescent="0.3">
      <c r="A3798" s="7">
        <v>3796</v>
      </c>
      <c r="B3798" s="3">
        <v>22500</v>
      </c>
      <c r="C3798" s="5">
        <v>1</v>
      </c>
      <c r="D3798" t="s">
        <v>1754</v>
      </c>
      <c r="E3798" t="s">
        <v>1757</v>
      </c>
      <c r="F3798">
        <v>1484354556</v>
      </c>
      <c r="G3798">
        <v>1479170556</v>
      </c>
      <c r="H3798" t="b">
        <v>0</v>
      </c>
      <c r="I3798">
        <v>1</v>
      </c>
      <c r="J3798" t="b">
        <v>0</v>
      </c>
      <c r="K3798" t="s">
        <v>1836</v>
      </c>
      <c r="L3798">
        <f>ROUND(C3798/B3798*100,0)</f>
        <v>0</v>
      </c>
      <c r="M3798">
        <f>IFERROR(ROUND(C3798/I3798,2),0)</f>
        <v>1</v>
      </c>
      <c r="N3798" t="s">
        <v>1841</v>
      </c>
      <c r="O3798" t="s">
        <v>1844</v>
      </c>
      <c r="P3798" s="10">
        <f t="shared" si="118"/>
        <v>42689.029583333337</v>
      </c>
      <c r="Q3798" s="10">
        <f t="shared" si="119"/>
        <v>42749.029583333337</v>
      </c>
    </row>
    <row r="3799" spans="1:17" hidden="1" x14ac:dyDescent="0.3">
      <c r="A3799" s="7">
        <v>3797</v>
      </c>
      <c r="B3799" s="3">
        <v>6000</v>
      </c>
      <c r="C3799" s="5">
        <v>5380</v>
      </c>
      <c r="D3799" t="s">
        <v>1754</v>
      </c>
      <c r="E3799" t="s">
        <v>1757</v>
      </c>
      <c r="F3799">
        <v>1429564165</v>
      </c>
      <c r="G3799">
        <v>1426972165</v>
      </c>
      <c r="H3799" t="b">
        <v>0</v>
      </c>
      <c r="I3799">
        <v>37</v>
      </c>
      <c r="J3799" t="b">
        <v>0</v>
      </c>
      <c r="K3799" t="s">
        <v>1836</v>
      </c>
      <c r="L3799">
        <f>ROUND(C3799/B3799*100,0)</f>
        <v>90</v>
      </c>
      <c r="M3799">
        <f>IFERROR(ROUND(C3799/I3799,2),0)</f>
        <v>145.41</v>
      </c>
      <c r="N3799" t="s">
        <v>1841</v>
      </c>
      <c r="O3799" t="s">
        <v>1844</v>
      </c>
      <c r="P3799" s="10">
        <f t="shared" si="118"/>
        <v>42084.881539351853</v>
      </c>
      <c r="Q3799" s="10">
        <f t="shared" si="119"/>
        <v>42114.881539351853</v>
      </c>
    </row>
    <row r="3800" spans="1:17" hidden="1" x14ac:dyDescent="0.3">
      <c r="A3800" s="7">
        <v>3798</v>
      </c>
      <c r="B3800" s="3">
        <v>70000</v>
      </c>
      <c r="C3800" s="5">
        <v>1025</v>
      </c>
      <c r="D3800" t="s">
        <v>1754</v>
      </c>
      <c r="E3800" t="s">
        <v>1757</v>
      </c>
      <c r="F3800">
        <v>1407691248</v>
      </c>
      <c r="G3800">
        <v>1405099248</v>
      </c>
      <c r="H3800" t="b">
        <v>0</v>
      </c>
      <c r="I3800">
        <v>5</v>
      </c>
      <c r="J3800" t="b">
        <v>0</v>
      </c>
      <c r="K3800" t="s">
        <v>1836</v>
      </c>
      <c r="L3800">
        <f>ROUND(C3800/B3800*100,0)</f>
        <v>1</v>
      </c>
      <c r="M3800">
        <f>IFERROR(ROUND(C3800/I3800,2),0)</f>
        <v>205</v>
      </c>
      <c r="N3800" t="s">
        <v>1841</v>
      </c>
      <c r="O3800" t="s">
        <v>1844</v>
      </c>
      <c r="P3800" s="10">
        <f t="shared" si="118"/>
        <v>41831.722777777781</v>
      </c>
      <c r="Q3800" s="10">
        <f t="shared" si="119"/>
        <v>41861.722777777781</v>
      </c>
    </row>
    <row r="3801" spans="1:17" hidden="1" x14ac:dyDescent="0.3">
      <c r="A3801" s="7">
        <v>3799</v>
      </c>
      <c r="B3801" s="3">
        <v>10000</v>
      </c>
      <c r="C3801" s="5">
        <v>402</v>
      </c>
      <c r="D3801" t="s">
        <v>1754</v>
      </c>
      <c r="E3801" t="s">
        <v>1757</v>
      </c>
      <c r="F3801">
        <v>1457734843</v>
      </c>
      <c r="G3801">
        <v>1455142843</v>
      </c>
      <c r="H3801" t="b">
        <v>0</v>
      </c>
      <c r="I3801">
        <v>4</v>
      </c>
      <c r="J3801" t="b">
        <v>0</v>
      </c>
      <c r="K3801" t="s">
        <v>1836</v>
      </c>
      <c r="L3801">
        <f>ROUND(C3801/B3801*100,0)</f>
        <v>4</v>
      </c>
      <c r="M3801">
        <f>IFERROR(ROUND(C3801/I3801,2),0)</f>
        <v>100.5</v>
      </c>
      <c r="N3801" t="s">
        <v>1841</v>
      </c>
      <c r="O3801" t="s">
        <v>1844</v>
      </c>
      <c r="P3801" s="10">
        <f t="shared" si="118"/>
        <v>42410.93105324074</v>
      </c>
      <c r="Q3801" s="10">
        <f t="shared" si="119"/>
        <v>42440.93105324074</v>
      </c>
    </row>
    <row r="3802" spans="1:17" hidden="1" x14ac:dyDescent="0.3">
      <c r="A3802" s="7">
        <v>3800</v>
      </c>
      <c r="B3802" s="3">
        <v>22000</v>
      </c>
      <c r="C3802" s="5">
        <v>881</v>
      </c>
      <c r="D3802" t="s">
        <v>1754</v>
      </c>
      <c r="E3802" t="s">
        <v>1757</v>
      </c>
      <c r="F3802">
        <v>1420952340</v>
      </c>
      <c r="G3802">
        <v>1418146883</v>
      </c>
      <c r="H3802" t="b">
        <v>0</v>
      </c>
      <c r="I3802">
        <v>16</v>
      </c>
      <c r="J3802" t="b">
        <v>0</v>
      </c>
      <c r="K3802" t="s">
        <v>1836</v>
      </c>
      <c r="L3802">
        <f>ROUND(C3802/B3802*100,0)</f>
        <v>4</v>
      </c>
      <c r="M3802">
        <f>IFERROR(ROUND(C3802/I3802,2),0)</f>
        <v>55.06</v>
      </c>
      <c r="N3802" t="s">
        <v>1841</v>
      </c>
      <c r="O3802" t="s">
        <v>1844</v>
      </c>
      <c r="P3802" s="10">
        <f t="shared" si="118"/>
        <v>41982.737071759257</v>
      </c>
      <c r="Q3802" s="10">
        <f t="shared" si="119"/>
        <v>42015.207638888889</v>
      </c>
    </row>
    <row r="3803" spans="1:17" hidden="1" x14ac:dyDescent="0.3">
      <c r="A3803" s="7">
        <v>3801</v>
      </c>
      <c r="B3803" s="3">
        <v>5000</v>
      </c>
      <c r="C3803" s="5">
        <v>426</v>
      </c>
      <c r="D3803" t="s">
        <v>1754</v>
      </c>
      <c r="E3803" t="s">
        <v>1757</v>
      </c>
      <c r="F3803">
        <v>1420215216</v>
      </c>
      <c r="G3803">
        <v>1417536816</v>
      </c>
      <c r="H3803" t="b">
        <v>0</v>
      </c>
      <c r="I3803">
        <v>9</v>
      </c>
      <c r="J3803" t="b">
        <v>0</v>
      </c>
      <c r="K3803" t="s">
        <v>1836</v>
      </c>
      <c r="L3803">
        <f>ROUND(C3803/B3803*100,0)</f>
        <v>9</v>
      </c>
      <c r="M3803">
        <f>IFERROR(ROUND(C3803/I3803,2),0)</f>
        <v>47.33</v>
      </c>
      <c r="N3803" t="s">
        <v>1841</v>
      </c>
      <c r="O3803" t="s">
        <v>1844</v>
      </c>
      <c r="P3803" s="10">
        <f t="shared" si="118"/>
        <v>41975.676111111112</v>
      </c>
      <c r="Q3803" s="10">
        <f t="shared" si="119"/>
        <v>42006.676111111112</v>
      </c>
    </row>
    <row r="3804" spans="1:17" hidden="1" x14ac:dyDescent="0.3">
      <c r="A3804" s="7">
        <v>3802</v>
      </c>
      <c r="B3804" s="3">
        <v>3000</v>
      </c>
      <c r="C3804" s="5">
        <v>0</v>
      </c>
      <c r="D3804" t="s">
        <v>1754</v>
      </c>
      <c r="E3804" t="s">
        <v>1757</v>
      </c>
      <c r="F3804">
        <v>1445482906</v>
      </c>
      <c r="G3804">
        <v>1442890906</v>
      </c>
      <c r="H3804" t="b">
        <v>0</v>
      </c>
      <c r="I3804">
        <v>0</v>
      </c>
      <c r="J3804" t="b">
        <v>0</v>
      </c>
      <c r="K3804" t="s">
        <v>1836</v>
      </c>
      <c r="L3804">
        <f>ROUND(C3804/B3804*100,0)</f>
        <v>0</v>
      </c>
      <c r="M3804">
        <f>IFERROR(ROUND(C3804/I3804,2),0)</f>
        <v>0</v>
      </c>
      <c r="N3804" t="s">
        <v>1841</v>
      </c>
      <c r="O3804" t="s">
        <v>1844</v>
      </c>
      <c r="P3804" s="10">
        <f t="shared" si="118"/>
        <v>42269.126226851848</v>
      </c>
      <c r="Q3804" s="10">
        <f t="shared" si="119"/>
        <v>42299.126226851848</v>
      </c>
    </row>
    <row r="3805" spans="1:17" hidden="1" x14ac:dyDescent="0.3">
      <c r="A3805" s="7">
        <v>3803</v>
      </c>
      <c r="B3805" s="3">
        <v>12000</v>
      </c>
      <c r="C3805" s="5">
        <v>2358</v>
      </c>
      <c r="D3805" t="s">
        <v>1754</v>
      </c>
      <c r="E3805" t="s">
        <v>1757</v>
      </c>
      <c r="F3805">
        <v>1457133568</v>
      </c>
      <c r="G3805">
        <v>1454541568</v>
      </c>
      <c r="H3805" t="b">
        <v>0</v>
      </c>
      <c r="I3805">
        <v>40</v>
      </c>
      <c r="J3805" t="b">
        <v>0</v>
      </c>
      <c r="K3805" t="s">
        <v>1836</v>
      </c>
      <c r="L3805">
        <f>ROUND(C3805/B3805*100,0)</f>
        <v>20</v>
      </c>
      <c r="M3805">
        <f>IFERROR(ROUND(C3805/I3805,2),0)</f>
        <v>58.95</v>
      </c>
      <c r="N3805" t="s">
        <v>1841</v>
      </c>
      <c r="O3805" t="s">
        <v>1844</v>
      </c>
      <c r="P3805" s="10">
        <f t="shared" si="118"/>
        <v>42403.971851851849</v>
      </c>
      <c r="Q3805" s="10">
        <f t="shared" si="119"/>
        <v>42433.971851851849</v>
      </c>
    </row>
    <row r="3806" spans="1:17" hidden="1" x14ac:dyDescent="0.3">
      <c r="A3806" s="7">
        <v>3804</v>
      </c>
      <c r="B3806" s="3">
        <v>8000</v>
      </c>
      <c r="C3806" s="5">
        <v>0</v>
      </c>
      <c r="D3806" t="s">
        <v>1754</v>
      </c>
      <c r="E3806" t="s">
        <v>1757</v>
      </c>
      <c r="F3806">
        <v>1469948400</v>
      </c>
      <c r="G3806">
        <v>1465172024</v>
      </c>
      <c r="H3806" t="b">
        <v>0</v>
      </c>
      <c r="I3806">
        <v>0</v>
      </c>
      <c r="J3806" t="b">
        <v>0</v>
      </c>
      <c r="K3806" t="s">
        <v>1836</v>
      </c>
      <c r="L3806">
        <f>ROUND(C3806/B3806*100,0)</f>
        <v>0</v>
      </c>
      <c r="M3806">
        <f>IFERROR(ROUND(C3806/I3806,2),0)</f>
        <v>0</v>
      </c>
      <c r="N3806" t="s">
        <v>1841</v>
      </c>
      <c r="O3806" t="s">
        <v>1844</v>
      </c>
      <c r="P3806" s="10">
        <f t="shared" si="118"/>
        <v>42527.00953703704</v>
      </c>
      <c r="Q3806" s="10">
        <f t="shared" si="119"/>
        <v>42582.291666666672</v>
      </c>
    </row>
    <row r="3807" spans="1:17" hidden="1" x14ac:dyDescent="0.3">
      <c r="A3807" s="7">
        <v>3805</v>
      </c>
      <c r="B3807" s="3">
        <v>150000</v>
      </c>
      <c r="C3807" s="5">
        <v>3</v>
      </c>
      <c r="D3807" t="s">
        <v>1754</v>
      </c>
      <c r="E3807" t="s">
        <v>1757</v>
      </c>
      <c r="F3807">
        <v>1411852640</v>
      </c>
      <c r="G3807">
        <v>1406668640</v>
      </c>
      <c r="H3807" t="b">
        <v>0</v>
      </c>
      <c r="I3807">
        <v>2</v>
      </c>
      <c r="J3807" t="b">
        <v>0</v>
      </c>
      <c r="K3807" t="s">
        <v>1836</v>
      </c>
      <c r="L3807">
        <f>ROUND(C3807/B3807*100,0)</f>
        <v>0</v>
      </c>
      <c r="M3807">
        <f>IFERROR(ROUND(C3807/I3807,2),0)</f>
        <v>1.5</v>
      </c>
      <c r="N3807" t="s">
        <v>1841</v>
      </c>
      <c r="O3807" t="s">
        <v>1844</v>
      </c>
      <c r="P3807" s="10">
        <f t="shared" si="118"/>
        <v>41849.887037037035</v>
      </c>
      <c r="Q3807" s="10">
        <f t="shared" si="119"/>
        <v>41909.887037037035</v>
      </c>
    </row>
    <row r="3808" spans="1:17" hidden="1" x14ac:dyDescent="0.3">
      <c r="A3808" s="7">
        <v>3806</v>
      </c>
      <c r="B3808" s="3">
        <v>7500</v>
      </c>
      <c r="C3808" s="5">
        <v>5</v>
      </c>
      <c r="D3808" t="s">
        <v>1754</v>
      </c>
      <c r="E3808" t="s">
        <v>1759</v>
      </c>
      <c r="F3808">
        <v>1404022381</v>
      </c>
      <c r="G3808">
        <v>1402294381</v>
      </c>
      <c r="H3808" t="b">
        <v>0</v>
      </c>
      <c r="I3808">
        <v>1</v>
      </c>
      <c r="J3808" t="b">
        <v>0</v>
      </c>
      <c r="K3808" t="s">
        <v>1836</v>
      </c>
      <c r="L3808">
        <f>ROUND(C3808/B3808*100,0)</f>
        <v>0</v>
      </c>
      <c r="M3808">
        <f>IFERROR(ROUND(C3808/I3808,2),0)</f>
        <v>5</v>
      </c>
      <c r="N3808" t="s">
        <v>1841</v>
      </c>
      <c r="O3808" t="s">
        <v>1844</v>
      </c>
      <c r="P3808" s="10">
        <f t="shared" si="118"/>
        <v>41799.259039351848</v>
      </c>
      <c r="Q3808" s="10">
        <f t="shared" si="119"/>
        <v>41819.259039351848</v>
      </c>
    </row>
    <row r="3809" spans="1:17" hidden="1" x14ac:dyDescent="0.3">
      <c r="A3809" s="7">
        <v>3807</v>
      </c>
      <c r="B3809" s="3">
        <v>1500</v>
      </c>
      <c r="C3809" s="5">
        <v>455</v>
      </c>
      <c r="D3809" t="s">
        <v>1754</v>
      </c>
      <c r="E3809" t="s">
        <v>1757</v>
      </c>
      <c r="F3809">
        <v>1428097739</v>
      </c>
      <c r="G3809">
        <v>1427492939</v>
      </c>
      <c r="H3809" t="b">
        <v>0</v>
      </c>
      <c r="I3809">
        <v>9</v>
      </c>
      <c r="J3809" t="b">
        <v>0</v>
      </c>
      <c r="K3809" t="s">
        <v>1836</v>
      </c>
      <c r="L3809">
        <f>ROUND(C3809/B3809*100,0)</f>
        <v>30</v>
      </c>
      <c r="M3809">
        <f>IFERROR(ROUND(C3809/I3809,2),0)</f>
        <v>50.56</v>
      </c>
      <c r="N3809" t="s">
        <v>1841</v>
      </c>
      <c r="O3809" t="s">
        <v>1844</v>
      </c>
      <c r="P3809" s="10">
        <f t="shared" si="118"/>
        <v>42090.909016203703</v>
      </c>
      <c r="Q3809" s="10">
        <f t="shared" si="119"/>
        <v>42097.909016203703</v>
      </c>
    </row>
    <row r="3810" spans="1:17" x14ac:dyDescent="0.3">
      <c r="A3810" s="7">
        <v>3808</v>
      </c>
      <c r="B3810" s="3">
        <v>1000</v>
      </c>
      <c r="C3810" s="5">
        <v>1000</v>
      </c>
      <c r="D3810" t="s">
        <v>1752</v>
      </c>
      <c r="E3810" t="s">
        <v>1758</v>
      </c>
      <c r="F3810">
        <v>1429955619</v>
      </c>
      <c r="G3810">
        <v>1424775219</v>
      </c>
      <c r="H3810" t="b">
        <v>0</v>
      </c>
      <c r="I3810">
        <v>24</v>
      </c>
      <c r="J3810" t="b">
        <v>1</v>
      </c>
      <c r="K3810" t="s">
        <v>1802</v>
      </c>
      <c r="L3810">
        <f>ROUND(C3810/B3810*100,0)</f>
        <v>100</v>
      </c>
      <c r="M3810">
        <f>IFERROR(ROUND(C3810/I3810,2),0)</f>
        <v>41.67</v>
      </c>
      <c r="N3810" t="s">
        <v>1841</v>
      </c>
      <c r="O3810" t="s">
        <v>1842</v>
      </c>
      <c r="P3810" s="10">
        <f t="shared" si="118"/>
        <v>42059.453923611116</v>
      </c>
      <c r="Q3810" s="10">
        <f t="shared" si="119"/>
        <v>42119.412256944444</v>
      </c>
    </row>
    <row r="3811" spans="1:17" x14ac:dyDescent="0.3">
      <c r="A3811" s="7">
        <v>3809</v>
      </c>
      <c r="B3811" s="3">
        <v>2000</v>
      </c>
      <c r="C3811" s="5">
        <v>2025</v>
      </c>
      <c r="D3811" t="s">
        <v>1752</v>
      </c>
      <c r="E3811" t="s">
        <v>1758</v>
      </c>
      <c r="F3811">
        <v>1406761200</v>
      </c>
      <c r="G3811">
        <v>1402403907</v>
      </c>
      <c r="H3811" t="b">
        <v>0</v>
      </c>
      <c r="I3811">
        <v>38</v>
      </c>
      <c r="J3811" t="b">
        <v>1</v>
      </c>
      <c r="K3811" t="s">
        <v>1802</v>
      </c>
      <c r="L3811">
        <f>ROUND(C3811/B3811*100,0)</f>
        <v>101</v>
      </c>
      <c r="M3811">
        <f>IFERROR(ROUND(C3811/I3811,2),0)</f>
        <v>53.29</v>
      </c>
      <c r="N3811" t="s">
        <v>1841</v>
      </c>
      <c r="O3811" t="s">
        <v>1842</v>
      </c>
      <c r="P3811" s="10">
        <f t="shared" si="118"/>
        <v>41800.526701388888</v>
      </c>
      <c r="Q3811" s="10">
        <f t="shared" si="119"/>
        <v>41850.958333333336</v>
      </c>
    </row>
    <row r="3812" spans="1:17" x14ac:dyDescent="0.3">
      <c r="A3812" s="7">
        <v>3810</v>
      </c>
      <c r="B3812" s="3">
        <v>1500</v>
      </c>
      <c r="C3812" s="5">
        <v>1826</v>
      </c>
      <c r="D3812" t="s">
        <v>1752</v>
      </c>
      <c r="E3812" t="s">
        <v>1757</v>
      </c>
      <c r="F3812">
        <v>1426965758</v>
      </c>
      <c r="G3812">
        <v>1424377358</v>
      </c>
      <c r="H3812" t="b">
        <v>0</v>
      </c>
      <c r="I3812">
        <v>26</v>
      </c>
      <c r="J3812" t="b">
        <v>1</v>
      </c>
      <c r="K3812" t="s">
        <v>1802</v>
      </c>
      <c r="L3812">
        <f>ROUND(C3812/B3812*100,0)</f>
        <v>122</v>
      </c>
      <c r="M3812">
        <f>IFERROR(ROUND(C3812/I3812,2),0)</f>
        <v>70.23</v>
      </c>
      <c r="N3812" t="s">
        <v>1841</v>
      </c>
      <c r="O3812" t="s">
        <v>1842</v>
      </c>
      <c r="P3812" s="10">
        <f t="shared" si="118"/>
        <v>42054.849050925928</v>
      </c>
      <c r="Q3812" s="10">
        <f t="shared" si="119"/>
        <v>42084.807384259257</v>
      </c>
    </row>
    <row r="3813" spans="1:17" x14ac:dyDescent="0.3">
      <c r="A3813" s="7">
        <v>3811</v>
      </c>
      <c r="B3813" s="3">
        <v>250</v>
      </c>
      <c r="C3813" s="5">
        <v>825</v>
      </c>
      <c r="D3813" t="s">
        <v>1752</v>
      </c>
      <c r="E3813" t="s">
        <v>1758</v>
      </c>
      <c r="F3813">
        <v>1464692400</v>
      </c>
      <c r="G3813">
        <v>1461769373</v>
      </c>
      <c r="H3813" t="b">
        <v>0</v>
      </c>
      <c r="I3813">
        <v>19</v>
      </c>
      <c r="J3813" t="b">
        <v>1</v>
      </c>
      <c r="K3813" t="s">
        <v>1802</v>
      </c>
      <c r="L3813">
        <f>ROUND(C3813/B3813*100,0)</f>
        <v>330</v>
      </c>
      <c r="M3813">
        <f>IFERROR(ROUND(C3813/I3813,2),0)</f>
        <v>43.42</v>
      </c>
      <c r="N3813" t="s">
        <v>1841</v>
      </c>
      <c r="O3813" t="s">
        <v>1842</v>
      </c>
      <c r="P3813" s="10">
        <f t="shared" si="118"/>
        <v>42487.62700231481</v>
      </c>
      <c r="Q3813" s="10">
        <f t="shared" si="119"/>
        <v>42521.458333333328</v>
      </c>
    </row>
    <row r="3814" spans="1:17" x14ac:dyDescent="0.3">
      <c r="A3814" s="7">
        <v>3812</v>
      </c>
      <c r="B3814" s="3">
        <v>2000</v>
      </c>
      <c r="C3814" s="5">
        <v>2191</v>
      </c>
      <c r="D3814" t="s">
        <v>1752</v>
      </c>
      <c r="E3814" t="s">
        <v>1762</v>
      </c>
      <c r="F3814">
        <v>1433131140</v>
      </c>
      <c r="G3814">
        <v>1429120908</v>
      </c>
      <c r="H3814" t="b">
        <v>0</v>
      </c>
      <c r="I3814">
        <v>11</v>
      </c>
      <c r="J3814" t="b">
        <v>1</v>
      </c>
      <c r="K3814" t="s">
        <v>1802</v>
      </c>
      <c r="L3814">
        <f>ROUND(C3814/B3814*100,0)</f>
        <v>110</v>
      </c>
      <c r="M3814">
        <f>IFERROR(ROUND(C3814/I3814,2),0)</f>
        <v>199.18</v>
      </c>
      <c r="N3814" t="s">
        <v>1841</v>
      </c>
      <c r="O3814" t="s">
        <v>1842</v>
      </c>
      <c r="P3814" s="10">
        <f t="shared" si="118"/>
        <v>42109.751250000001</v>
      </c>
      <c r="Q3814" s="10">
        <f t="shared" si="119"/>
        <v>42156.165972222225</v>
      </c>
    </row>
    <row r="3815" spans="1:17" x14ac:dyDescent="0.3">
      <c r="A3815" s="7">
        <v>3813</v>
      </c>
      <c r="B3815" s="3">
        <v>2100</v>
      </c>
      <c r="C3815" s="5">
        <v>2119.9899999999998</v>
      </c>
      <c r="D3815" t="s">
        <v>1752</v>
      </c>
      <c r="E3815" t="s">
        <v>1757</v>
      </c>
      <c r="F3815">
        <v>1465940580</v>
      </c>
      <c r="G3815">
        <v>1462603021</v>
      </c>
      <c r="H3815" t="b">
        <v>0</v>
      </c>
      <c r="I3815">
        <v>27</v>
      </c>
      <c r="J3815" t="b">
        <v>1</v>
      </c>
      <c r="K3815" t="s">
        <v>1802</v>
      </c>
      <c r="L3815">
        <f>ROUND(C3815/B3815*100,0)</f>
        <v>101</v>
      </c>
      <c r="M3815">
        <f>IFERROR(ROUND(C3815/I3815,2),0)</f>
        <v>78.52</v>
      </c>
      <c r="N3815" t="s">
        <v>1841</v>
      </c>
      <c r="O3815" t="s">
        <v>1842</v>
      </c>
      <c r="P3815" s="10">
        <f t="shared" si="118"/>
        <v>42497.275706018518</v>
      </c>
      <c r="Q3815" s="10">
        <f t="shared" si="119"/>
        <v>42535.904861111107</v>
      </c>
    </row>
    <row r="3816" spans="1:17" x14ac:dyDescent="0.3">
      <c r="A3816" s="7">
        <v>3814</v>
      </c>
      <c r="B3816" s="3">
        <v>1500</v>
      </c>
      <c r="C3816" s="5">
        <v>2102</v>
      </c>
      <c r="D3816" t="s">
        <v>1752</v>
      </c>
      <c r="E3816" t="s">
        <v>1757</v>
      </c>
      <c r="F3816">
        <v>1427860740</v>
      </c>
      <c r="G3816">
        <v>1424727712</v>
      </c>
      <c r="H3816" t="b">
        <v>0</v>
      </c>
      <c r="I3816">
        <v>34</v>
      </c>
      <c r="J3816" t="b">
        <v>1</v>
      </c>
      <c r="K3816" t="s">
        <v>1802</v>
      </c>
      <c r="L3816">
        <f>ROUND(C3816/B3816*100,0)</f>
        <v>140</v>
      </c>
      <c r="M3816">
        <f>IFERROR(ROUND(C3816/I3816,2),0)</f>
        <v>61.82</v>
      </c>
      <c r="N3816" t="s">
        <v>1841</v>
      </c>
      <c r="O3816" t="s">
        <v>1842</v>
      </c>
      <c r="P3816" s="10">
        <f t="shared" si="118"/>
        <v>42058.904074074075</v>
      </c>
      <c r="Q3816" s="10">
        <f t="shared" si="119"/>
        <v>42095.165972222225</v>
      </c>
    </row>
    <row r="3817" spans="1:17" x14ac:dyDescent="0.3">
      <c r="A3817" s="7">
        <v>3815</v>
      </c>
      <c r="B3817" s="3">
        <v>1000</v>
      </c>
      <c r="C3817" s="5">
        <v>1000.01</v>
      </c>
      <c r="D3817" t="s">
        <v>1752</v>
      </c>
      <c r="E3817" t="s">
        <v>1758</v>
      </c>
      <c r="F3817">
        <v>1440111600</v>
      </c>
      <c r="G3817">
        <v>1437545657</v>
      </c>
      <c r="H3817" t="b">
        <v>0</v>
      </c>
      <c r="I3817">
        <v>20</v>
      </c>
      <c r="J3817" t="b">
        <v>1</v>
      </c>
      <c r="K3817" t="s">
        <v>1802</v>
      </c>
      <c r="L3817">
        <f>ROUND(C3817/B3817*100,0)</f>
        <v>100</v>
      </c>
      <c r="M3817">
        <f>IFERROR(ROUND(C3817/I3817,2),0)</f>
        <v>50</v>
      </c>
      <c r="N3817" t="s">
        <v>1841</v>
      </c>
      <c r="O3817" t="s">
        <v>1842</v>
      </c>
      <c r="P3817" s="10">
        <f t="shared" si="118"/>
        <v>42207.259918981479</v>
      </c>
      <c r="Q3817" s="10">
        <f t="shared" si="119"/>
        <v>42236.958333333328</v>
      </c>
    </row>
    <row r="3818" spans="1:17" x14ac:dyDescent="0.3">
      <c r="A3818" s="7">
        <v>3816</v>
      </c>
      <c r="B3818" s="3">
        <v>1500</v>
      </c>
      <c r="C3818" s="5">
        <v>1788.57</v>
      </c>
      <c r="D3818" t="s">
        <v>1752</v>
      </c>
      <c r="E3818" t="s">
        <v>1757</v>
      </c>
      <c r="F3818">
        <v>1405614823</v>
      </c>
      <c r="G3818">
        <v>1403022823</v>
      </c>
      <c r="H3818" t="b">
        <v>0</v>
      </c>
      <c r="I3818">
        <v>37</v>
      </c>
      <c r="J3818" t="b">
        <v>1</v>
      </c>
      <c r="K3818" t="s">
        <v>1802</v>
      </c>
      <c r="L3818">
        <f>ROUND(C3818/B3818*100,0)</f>
        <v>119</v>
      </c>
      <c r="M3818">
        <f>IFERROR(ROUND(C3818/I3818,2),0)</f>
        <v>48.34</v>
      </c>
      <c r="N3818" t="s">
        <v>1841</v>
      </c>
      <c r="O3818" t="s">
        <v>1842</v>
      </c>
      <c r="P3818" s="10">
        <f t="shared" si="118"/>
        <v>41807.690081018518</v>
      </c>
      <c r="Q3818" s="10">
        <f t="shared" si="119"/>
        <v>41837.690081018518</v>
      </c>
    </row>
    <row r="3819" spans="1:17" x14ac:dyDescent="0.3">
      <c r="A3819" s="7">
        <v>3817</v>
      </c>
      <c r="B3819" s="3">
        <v>2000</v>
      </c>
      <c r="C3819" s="5">
        <v>2145</v>
      </c>
      <c r="D3819" t="s">
        <v>1752</v>
      </c>
      <c r="E3819" t="s">
        <v>1757</v>
      </c>
      <c r="F3819">
        <v>1445659140</v>
      </c>
      <c r="G3819">
        <v>1444236216</v>
      </c>
      <c r="H3819" t="b">
        <v>0</v>
      </c>
      <c r="I3819">
        <v>20</v>
      </c>
      <c r="J3819" t="b">
        <v>1</v>
      </c>
      <c r="K3819" t="s">
        <v>1802</v>
      </c>
      <c r="L3819">
        <f>ROUND(C3819/B3819*100,0)</f>
        <v>107</v>
      </c>
      <c r="M3819">
        <f>IFERROR(ROUND(C3819/I3819,2),0)</f>
        <v>107.25</v>
      </c>
      <c r="N3819" t="s">
        <v>1841</v>
      </c>
      <c r="O3819" t="s">
        <v>1842</v>
      </c>
      <c r="P3819" s="10">
        <f t="shared" si="118"/>
        <v>42284.69694444444</v>
      </c>
      <c r="Q3819" s="10">
        <f t="shared" si="119"/>
        <v>42301.165972222225</v>
      </c>
    </row>
    <row r="3820" spans="1:17" x14ac:dyDescent="0.3">
      <c r="A3820" s="7">
        <v>3818</v>
      </c>
      <c r="B3820" s="3">
        <v>250</v>
      </c>
      <c r="C3820" s="5">
        <v>570</v>
      </c>
      <c r="D3820" t="s">
        <v>1752</v>
      </c>
      <c r="E3820" t="s">
        <v>1757</v>
      </c>
      <c r="F3820">
        <v>1426187582</v>
      </c>
      <c r="G3820">
        <v>1423599182</v>
      </c>
      <c r="H3820" t="b">
        <v>0</v>
      </c>
      <c r="I3820">
        <v>10</v>
      </c>
      <c r="J3820" t="b">
        <v>1</v>
      </c>
      <c r="K3820" t="s">
        <v>1802</v>
      </c>
      <c r="L3820">
        <f>ROUND(C3820/B3820*100,0)</f>
        <v>228</v>
      </c>
      <c r="M3820">
        <f>IFERROR(ROUND(C3820/I3820,2),0)</f>
        <v>57</v>
      </c>
      <c r="N3820" t="s">
        <v>1841</v>
      </c>
      <c r="O3820" t="s">
        <v>1842</v>
      </c>
      <c r="P3820" s="10">
        <f t="shared" si="118"/>
        <v>42045.84238425926</v>
      </c>
      <c r="Q3820" s="10">
        <f t="shared" si="119"/>
        <v>42075.800717592589</v>
      </c>
    </row>
    <row r="3821" spans="1:17" x14ac:dyDescent="0.3">
      <c r="A3821" s="7">
        <v>3819</v>
      </c>
      <c r="B3821" s="3">
        <v>1000</v>
      </c>
      <c r="C3821" s="5">
        <v>1064</v>
      </c>
      <c r="D3821" t="s">
        <v>1752</v>
      </c>
      <c r="E3821" t="s">
        <v>1757</v>
      </c>
      <c r="F3821">
        <v>1437166920</v>
      </c>
      <c r="G3821">
        <v>1435554104</v>
      </c>
      <c r="H3821" t="b">
        <v>0</v>
      </c>
      <c r="I3821">
        <v>26</v>
      </c>
      <c r="J3821" t="b">
        <v>1</v>
      </c>
      <c r="K3821" t="s">
        <v>1802</v>
      </c>
      <c r="L3821">
        <f>ROUND(C3821/B3821*100,0)</f>
        <v>106</v>
      </c>
      <c r="M3821">
        <f>IFERROR(ROUND(C3821/I3821,2),0)</f>
        <v>40.92</v>
      </c>
      <c r="N3821" t="s">
        <v>1841</v>
      </c>
      <c r="O3821" t="s">
        <v>1842</v>
      </c>
      <c r="P3821" s="10">
        <f t="shared" si="118"/>
        <v>42184.209537037037</v>
      </c>
      <c r="Q3821" s="10">
        <f t="shared" si="119"/>
        <v>42202.876388888893</v>
      </c>
    </row>
    <row r="3822" spans="1:17" x14ac:dyDescent="0.3">
      <c r="A3822" s="7">
        <v>3820</v>
      </c>
      <c r="B3822" s="3">
        <v>300</v>
      </c>
      <c r="C3822" s="5">
        <v>430</v>
      </c>
      <c r="D3822" t="s">
        <v>1752</v>
      </c>
      <c r="E3822" t="s">
        <v>1758</v>
      </c>
      <c r="F3822">
        <v>1436110717</v>
      </c>
      <c r="G3822">
        <v>1433518717</v>
      </c>
      <c r="H3822" t="b">
        <v>0</v>
      </c>
      <c r="I3822">
        <v>20</v>
      </c>
      <c r="J3822" t="b">
        <v>1</v>
      </c>
      <c r="K3822" t="s">
        <v>1802</v>
      </c>
      <c r="L3822">
        <f>ROUND(C3822/B3822*100,0)</f>
        <v>143</v>
      </c>
      <c r="M3822">
        <f>IFERROR(ROUND(C3822/I3822,2),0)</f>
        <v>21.5</v>
      </c>
      <c r="N3822" t="s">
        <v>1841</v>
      </c>
      <c r="O3822" t="s">
        <v>1842</v>
      </c>
      <c r="P3822" s="10">
        <f t="shared" si="118"/>
        <v>42160.651817129634</v>
      </c>
      <c r="Q3822" s="10">
        <f t="shared" si="119"/>
        <v>42190.651817129634</v>
      </c>
    </row>
    <row r="3823" spans="1:17" x14ac:dyDescent="0.3">
      <c r="A3823" s="7">
        <v>3821</v>
      </c>
      <c r="B3823" s="3">
        <v>3500</v>
      </c>
      <c r="C3823" s="5">
        <v>3659</v>
      </c>
      <c r="D3823" t="s">
        <v>1752</v>
      </c>
      <c r="E3823" t="s">
        <v>1757</v>
      </c>
      <c r="F3823">
        <v>1451881207</v>
      </c>
      <c r="G3823">
        <v>1449116407</v>
      </c>
      <c r="H3823" t="b">
        <v>0</v>
      </c>
      <c r="I3823">
        <v>46</v>
      </c>
      <c r="J3823" t="b">
        <v>1</v>
      </c>
      <c r="K3823" t="s">
        <v>1802</v>
      </c>
      <c r="L3823">
        <f>ROUND(C3823/B3823*100,0)</f>
        <v>105</v>
      </c>
      <c r="M3823">
        <f>IFERROR(ROUND(C3823/I3823,2),0)</f>
        <v>79.540000000000006</v>
      </c>
      <c r="N3823" t="s">
        <v>1841</v>
      </c>
      <c r="O3823" t="s">
        <v>1842</v>
      </c>
      <c r="P3823" s="10">
        <f t="shared" si="118"/>
        <v>42341.180636574078</v>
      </c>
      <c r="Q3823" s="10">
        <f t="shared" si="119"/>
        <v>42373.180636574078</v>
      </c>
    </row>
    <row r="3824" spans="1:17" x14ac:dyDescent="0.3">
      <c r="A3824" s="7">
        <v>3822</v>
      </c>
      <c r="B3824" s="3">
        <v>5000</v>
      </c>
      <c r="C3824" s="5">
        <v>5501</v>
      </c>
      <c r="D3824" t="s">
        <v>1752</v>
      </c>
      <c r="E3824" t="s">
        <v>1769</v>
      </c>
      <c r="F3824">
        <v>1453244340</v>
      </c>
      <c r="G3824">
        <v>1448136417</v>
      </c>
      <c r="H3824" t="b">
        <v>0</v>
      </c>
      <c r="I3824">
        <v>76</v>
      </c>
      <c r="J3824" t="b">
        <v>1</v>
      </c>
      <c r="K3824" t="s">
        <v>1802</v>
      </c>
      <c r="L3824">
        <f>ROUND(C3824/B3824*100,0)</f>
        <v>110</v>
      </c>
      <c r="M3824">
        <f>IFERROR(ROUND(C3824/I3824,2),0)</f>
        <v>72.38</v>
      </c>
      <c r="N3824" t="s">
        <v>1841</v>
      </c>
      <c r="O3824" t="s">
        <v>1842</v>
      </c>
      <c r="P3824" s="10">
        <f t="shared" si="118"/>
        <v>42329.838159722218</v>
      </c>
      <c r="Q3824" s="10">
        <f t="shared" si="119"/>
        <v>42388.957638888889</v>
      </c>
    </row>
    <row r="3825" spans="1:17" x14ac:dyDescent="0.3">
      <c r="A3825" s="7">
        <v>3823</v>
      </c>
      <c r="B3825" s="3">
        <v>2500</v>
      </c>
      <c r="C3825" s="5">
        <v>2650</v>
      </c>
      <c r="D3825" t="s">
        <v>1752</v>
      </c>
      <c r="E3825" t="s">
        <v>1757</v>
      </c>
      <c r="F3825">
        <v>1437364740</v>
      </c>
      <c r="G3825">
        <v>1434405044</v>
      </c>
      <c r="H3825" t="b">
        <v>0</v>
      </c>
      <c r="I3825">
        <v>41</v>
      </c>
      <c r="J3825" t="b">
        <v>1</v>
      </c>
      <c r="K3825" t="s">
        <v>1802</v>
      </c>
      <c r="L3825">
        <f>ROUND(C3825/B3825*100,0)</f>
        <v>106</v>
      </c>
      <c r="M3825">
        <f>IFERROR(ROUND(C3825/I3825,2),0)</f>
        <v>64.63</v>
      </c>
      <c r="N3825" t="s">
        <v>1841</v>
      </c>
      <c r="O3825" t="s">
        <v>1842</v>
      </c>
      <c r="P3825" s="10">
        <f t="shared" si="118"/>
        <v>42170.910231481481</v>
      </c>
      <c r="Q3825" s="10">
        <f t="shared" si="119"/>
        <v>42205.165972222225</v>
      </c>
    </row>
    <row r="3826" spans="1:17" x14ac:dyDescent="0.3">
      <c r="A3826" s="7">
        <v>3824</v>
      </c>
      <c r="B3826" s="3">
        <v>250</v>
      </c>
      <c r="C3826" s="5">
        <v>270</v>
      </c>
      <c r="D3826" t="s">
        <v>1752</v>
      </c>
      <c r="E3826" t="s">
        <v>1758</v>
      </c>
      <c r="F3826">
        <v>1470058860</v>
      </c>
      <c r="G3826">
        <v>1469026903</v>
      </c>
      <c r="H3826" t="b">
        <v>0</v>
      </c>
      <c r="I3826">
        <v>7</v>
      </c>
      <c r="J3826" t="b">
        <v>1</v>
      </c>
      <c r="K3826" t="s">
        <v>1802</v>
      </c>
      <c r="L3826">
        <f>ROUND(C3826/B3826*100,0)</f>
        <v>108</v>
      </c>
      <c r="M3826">
        <f>IFERROR(ROUND(C3826/I3826,2),0)</f>
        <v>38.57</v>
      </c>
      <c r="N3826" t="s">
        <v>1841</v>
      </c>
      <c r="O3826" t="s">
        <v>1842</v>
      </c>
      <c r="P3826" s="10">
        <f t="shared" si="118"/>
        <v>42571.626192129625</v>
      </c>
      <c r="Q3826" s="10">
        <f t="shared" si="119"/>
        <v>42583.570138888885</v>
      </c>
    </row>
    <row r="3827" spans="1:17" x14ac:dyDescent="0.3">
      <c r="A3827" s="7">
        <v>3825</v>
      </c>
      <c r="B3827" s="3">
        <v>5000</v>
      </c>
      <c r="C3827" s="5">
        <v>5271</v>
      </c>
      <c r="D3827" t="s">
        <v>1752</v>
      </c>
      <c r="E3827" t="s">
        <v>1757</v>
      </c>
      <c r="F3827">
        <v>1434505214</v>
      </c>
      <c r="G3827">
        <v>1432690814</v>
      </c>
      <c r="H3827" t="b">
        <v>0</v>
      </c>
      <c r="I3827">
        <v>49</v>
      </c>
      <c r="J3827" t="b">
        <v>1</v>
      </c>
      <c r="K3827" t="s">
        <v>1802</v>
      </c>
      <c r="L3827">
        <f>ROUND(C3827/B3827*100,0)</f>
        <v>105</v>
      </c>
      <c r="M3827">
        <f>IFERROR(ROUND(C3827/I3827,2),0)</f>
        <v>107.57</v>
      </c>
      <c r="N3827" t="s">
        <v>1841</v>
      </c>
      <c r="O3827" t="s">
        <v>1842</v>
      </c>
      <c r="P3827" s="10">
        <f t="shared" si="118"/>
        <v>42151.069606481484</v>
      </c>
      <c r="Q3827" s="10">
        <f t="shared" si="119"/>
        <v>42172.069606481484</v>
      </c>
    </row>
    <row r="3828" spans="1:17" x14ac:dyDescent="0.3">
      <c r="A3828" s="7">
        <v>3826</v>
      </c>
      <c r="B3828" s="3">
        <v>600</v>
      </c>
      <c r="C3828" s="5">
        <v>715</v>
      </c>
      <c r="D3828" t="s">
        <v>1752</v>
      </c>
      <c r="E3828" t="s">
        <v>1758</v>
      </c>
      <c r="F3828">
        <v>1430993394</v>
      </c>
      <c r="G3828">
        <v>1428401394</v>
      </c>
      <c r="H3828" t="b">
        <v>0</v>
      </c>
      <c r="I3828">
        <v>26</v>
      </c>
      <c r="J3828" t="b">
        <v>1</v>
      </c>
      <c r="K3828" t="s">
        <v>1802</v>
      </c>
      <c r="L3828">
        <f>ROUND(C3828/B3828*100,0)</f>
        <v>119</v>
      </c>
      <c r="M3828">
        <f>IFERROR(ROUND(C3828/I3828,2),0)</f>
        <v>27.5</v>
      </c>
      <c r="N3828" t="s">
        <v>1841</v>
      </c>
      <c r="O3828" t="s">
        <v>1842</v>
      </c>
      <c r="P3828" s="10">
        <f t="shared" si="118"/>
        <v>42101.423541666663</v>
      </c>
      <c r="Q3828" s="10">
        <f t="shared" si="119"/>
        <v>42131.423541666663</v>
      </c>
    </row>
    <row r="3829" spans="1:17" x14ac:dyDescent="0.3">
      <c r="A3829" s="7">
        <v>3827</v>
      </c>
      <c r="B3829" s="3">
        <v>3000</v>
      </c>
      <c r="C3829" s="5">
        <v>4580</v>
      </c>
      <c r="D3829" t="s">
        <v>1752</v>
      </c>
      <c r="E3829" t="s">
        <v>1758</v>
      </c>
      <c r="F3829">
        <v>1427414400</v>
      </c>
      <c r="G3829">
        <v>1422656201</v>
      </c>
      <c r="H3829" t="b">
        <v>0</v>
      </c>
      <c r="I3829">
        <v>65</v>
      </c>
      <c r="J3829" t="b">
        <v>1</v>
      </c>
      <c r="K3829" t="s">
        <v>1802</v>
      </c>
      <c r="L3829">
        <f>ROUND(C3829/B3829*100,0)</f>
        <v>153</v>
      </c>
      <c r="M3829">
        <f>IFERROR(ROUND(C3829/I3829,2),0)</f>
        <v>70.459999999999994</v>
      </c>
      <c r="N3829" t="s">
        <v>1841</v>
      </c>
      <c r="O3829" t="s">
        <v>1842</v>
      </c>
      <c r="P3829" s="10">
        <f t="shared" si="118"/>
        <v>42034.928252314814</v>
      </c>
      <c r="Q3829" s="10">
        <f t="shared" si="119"/>
        <v>42090</v>
      </c>
    </row>
    <row r="3830" spans="1:17" x14ac:dyDescent="0.3">
      <c r="A3830" s="7">
        <v>3828</v>
      </c>
      <c r="B3830" s="3">
        <v>5000</v>
      </c>
      <c r="C3830" s="5">
        <v>5000</v>
      </c>
      <c r="D3830" t="s">
        <v>1752</v>
      </c>
      <c r="E3830" t="s">
        <v>1757</v>
      </c>
      <c r="F3830">
        <v>1420033187</v>
      </c>
      <c r="G3830">
        <v>1414845587</v>
      </c>
      <c r="H3830" t="b">
        <v>0</v>
      </c>
      <c r="I3830">
        <v>28</v>
      </c>
      <c r="J3830" t="b">
        <v>1</v>
      </c>
      <c r="K3830" t="s">
        <v>1802</v>
      </c>
      <c r="L3830">
        <f>ROUND(C3830/B3830*100,0)</f>
        <v>100</v>
      </c>
      <c r="M3830">
        <f>IFERROR(ROUND(C3830/I3830,2),0)</f>
        <v>178.57</v>
      </c>
      <c r="N3830" t="s">
        <v>1841</v>
      </c>
      <c r="O3830" t="s">
        <v>1842</v>
      </c>
      <c r="P3830" s="10">
        <f t="shared" si="118"/>
        <v>41944.527627314819</v>
      </c>
      <c r="Q3830" s="10">
        <f t="shared" si="119"/>
        <v>42004.569293981483</v>
      </c>
    </row>
    <row r="3831" spans="1:17" x14ac:dyDescent="0.3">
      <c r="A3831" s="7">
        <v>3829</v>
      </c>
      <c r="B3831" s="3">
        <v>500</v>
      </c>
      <c r="C3831" s="5">
        <v>501</v>
      </c>
      <c r="D3831" t="s">
        <v>1752</v>
      </c>
      <c r="E3831" t="s">
        <v>1757</v>
      </c>
      <c r="F3831">
        <v>1472676371</v>
      </c>
      <c r="G3831">
        <v>1470948371</v>
      </c>
      <c r="H3831" t="b">
        <v>0</v>
      </c>
      <c r="I3831">
        <v>8</v>
      </c>
      <c r="J3831" t="b">
        <v>1</v>
      </c>
      <c r="K3831" t="s">
        <v>1802</v>
      </c>
      <c r="L3831">
        <f>ROUND(C3831/B3831*100,0)</f>
        <v>100</v>
      </c>
      <c r="M3831">
        <f>IFERROR(ROUND(C3831/I3831,2),0)</f>
        <v>62.63</v>
      </c>
      <c r="N3831" t="s">
        <v>1841</v>
      </c>
      <c r="O3831" t="s">
        <v>1842</v>
      </c>
      <c r="P3831" s="10">
        <f t="shared" si="118"/>
        <v>42593.865405092598</v>
      </c>
      <c r="Q3831" s="10">
        <f t="shared" si="119"/>
        <v>42613.865405092598</v>
      </c>
    </row>
    <row r="3832" spans="1:17" x14ac:dyDescent="0.3">
      <c r="A3832" s="7">
        <v>3830</v>
      </c>
      <c r="B3832" s="3">
        <v>100</v>
      </c>
      <c r="C3832" s="5">
        <v>225</v>
      </c>
      <c r="D3832" t="s">
        <v>1752</v>
      </c>
      <c r="E3832" t="s">
        <v>1757</v>
      </c>
      <c r="F3832">
        <v>1464371211</v>
      </c>
      <c r="G3832">
        <v>1463161611</v>
      </c>
      <c r="H3832" t="b">
        <v>0</v>
      </c>
      <c r="I3832">
        <v>3</v>
      </c>
      <c r="J3832" t="b">
        <v>1</v>
      </c>
      <c r="K3832" t="s">
        <v>1802</v>
      </c>
      <c r="L3832">
        <f>ROUND(C3832/B3832*100,0)</f>
        <v>225</v>
      </c>
      <c r="M3832">
        <f>IFERROR(ROUND(C3832/I3832,2),0)</f>
        <v>75</v>
      </c>
      <c r="N3832" t="s">
        <v>1841</v>
      </c>
      <c r="O3832" t="s">
        <v>1842</v>
      </c>
      <c r="P3832" s="10">
        <f t="shared" si="118"/>
        <v>42503.740868055553</v>
      </c>
      <c r="Q3832" s="10">
        <f t="shared" si="119"/>
        <v>42517.740868055553</v>
      </c>
    </row>
    <row r="3833" spans="1:17" x14ac:dyDescent="0.3">
      <c r="A3833" s="7">
        <v>3831</v>
      </c>
      <c r="B3833" s="3">
        <v>500</v>
      </c>
      <c r="C3833" s="5">
        <v>530.11</v>
      </c>
      <c r="D3833" t="s">
        <v>1752</v>
      </c>
      <c r="E3833" t="s">
        <v>1757</v>
      </c>
      <c r="F3833">
        <v>1415222545</v>
      </c>
      <c r="G3833">
        <v>1413404545</v>
      </c>
      <c r="H3833" t="b">
        <v>0</v>
      </c>
      <c r="I3833">
        <v>9</v>
      </c>
      <c r="J3833" t="b">
        <v>1</v>
      </c>
      <c r="K3833" t="s">
        <v>1802</v>
      </c>
      <c r="L3833">
        <f>ROUND(C3833/B3833*100,0)</f>
        <v>106</v>
      </c>
      <c r="M3833">
        <f>IFERROR(ROUND(C3833/I3833,2),0)</f>
        <v>58.9</v>
      </c>
      <c r="N3833" t="s">
        <v>1841</v>
      </c>
      <c r="O3833" t="s">
        <v>1842</v>
      </c>
      <c r="P3833" s="10">
        <f t="shared" si="118"/>
        <v>41927.848900462966</v>
      </c>
      <c r="Q3833" s="10">
        <f t="shared" si="119"/>
        <v>41948.890567129631</v>
      </c>
    </row>
    <row r="3834" spans="1:17" x14ac:dyDescent="0.3">
      <c r="A3834" s="7">
        <v>3832</v>
      </c>
      <c r="B3834" s="3">
        <v>1200</v>
      </c>
      <c r="C3834" s="5">
        <v>1256</v>
      </c>
      <c r="D3834" t="s">
        <v>1752</v>
      </c>
      <c r="E3834" t="s">
        <v>1757</v>
      </c>
      <c r="F3834">
        <v>1455936335</v>
      </c>
      <c r="G3834">
        <v>1452048335</v>
      </c>
      <c r="H3834" t="b">
        <v>0</v>
      </c>
      <c r="I3834">
        <v>9</v>
      </c>
      <c r="J3834" t="b">
        <v>1</v>
      </c>
      <c r="K3834" t="s">
        <v>1802</v>
      </c>
      <c r="L3834">
        <f>ROUND(C3834/B3834*100,0)</f>
        <v>105</v>
      </c>
      <c r="M3834">
        <f>IFERROR(ROUND(C3834/I3834,2),0)</f>
        <v>139.56</v>
      </c>
      <c r="N3834" t="s">
        <v>1841</v>
      </c>
      <c r="O3834" t="s">
        <v>1842</v>
      </c>
      <c r="P3834" s="10">
        <f t="shared" si="118"/>
        <v>42375.114988425921</v>
      </c>
      <c r="Q3834" s="10">
        <f t="shared" si="119"/>
        <v>42420.114988425921</v>
      </c>
    </row>
    <row r="3835" spans="1:17" x14ac:dyDescent="0.3">
      <c r="A3835" s="7">
        <v>3833</v>
      </c>
      <c r="B3835" s="3">
        <v>1200</v>
      </c>
      <c r="C3835" s="5">
        <v>1400</v>
      </c>
      <c r="D3835" t="s">
        <v>1752</v>
      </c>
      <c r="E3835" t="s">
        <v>1762</v>
      </c>
      <c r="F3835">
        <v>1417460940</v>
      </c>
      <c r="G3835">
        <v>1416516972</v>
      </c>
      <c r="H3835" t="b">
        <v>0</v>
      </c>
      <c r="I3835">
        <v>20</v>
      </c>
      <c r="J3835" t="b">
        <v>1</v>
      </c>
      <c r="K3835" t="s">
        <v>1802</v>
      </c>
      <c r="L3835">
        <f>ROUND(C3835/B3835*100,0)</f>
        <v>117</v>
      </c>
      <c r="M3835">
        <f>IFERROR(ROUND(C3835/I3835,2),0)</f>
        <v>70</v>
      </c>
      <c r="N3835" t="s">
        <v>1841</v>
      </c>
      <c r="O3835" t="s">
        <v>1842</v>
      </c>
      <c r="P3835" s="10">
        <f t="shared" si="118"/>
        <v>41963.872361111105</v>
      </c>
      <c r="Q3835" s="10">
        <f t="shared" si="119"/>
        <v>41974.797916666663</v>
      </c>
    </row>
    <row r="3836" spans="1:17" x14ac:dyDescent="0.3">
      <c r="A3836" s="7">
        <v>3834</v>
      </c>
      <c r="B3836" s="3">
        <v>3000</v>
      </c>
      <c r="C3836" s="5">
        <v>3271</v>
      </c>
      <c r="D3836" t="s">
        <v>1752</v>
      </c>
      <c r="E3836" t="s">
        <v>1758</v>
      </c>
      <c r="F3836">
        <v>1434624067</v>
      </c>
      <c r="G3836">
        <v>1432032067</v>
      </c>
      <c r="H3836" t="b">
        <v>0</v>
      </c>
      <c r="I3836">
        <v>57</v>
      </c>
      <c r="J3836" t="b">
        <v>1</v>
      </c>
      <c r="K3836" t="s">
        <v>1802</v>
      </c>
      <c r="L3836">
        <f>ROUND(C3836/B3836*100,0)</f>
        <v>109</v>
      </c>
      <c r="M3836">
        <f>IFERROR(ROUND(C3836/I3836,2),0)</f>
        <v>57.39</v>
      </c>
      <c r="N3836" t="s">
        <v>1841</v>
      </c>
      <c r="O3836" t="s">
        <v>1842</v>
      </c>
      <c r="P3836" s="10">
        <f t="shared" si="118"/>
        <v>42143.445219907408</v>
      </c>
      <c r="Q3836" s="10">
        <f t="shared" si="119"/>
        <v>42173.445219907408</v>
      </c>
    </row>
    <row r="3837" spans="1:17" x14ac:dyDescent="0.3">
      <c r="A3837" s="7">
        <v>3835</v>
      </c>
      <c r="B3837" s="3">
        <v>200</v>
      </c>
      <c r="C3837" s="5">
        <v>320</v>
      </c>
      <c r="D3837" t="s">
        <v>1752</v>
      </c>
      <c r="E3837" t="s">
        <v>1758</v>
      </c>
      <c r="F3837">
        <v>1461278208</v>
      </c>
      <c r="G3837">
        <v>1459463808</v>
      </c>
      <c r="H3837" t="b">
        <v>0</v>
      </c>
      <c r="I3837">
        <v>8</v>
      </c>
      <c r="J3837" t="b">
        <v>1</v>
      </c>
      <c r="K3837" t="s">
        <v>1802</v>
      </c>
      <c r="L3837">
        <f>ROUND(C3837/B3837*100,0)</f>
        <v>160</v>
      </c>
      <c r="M3837">
        <f>IFERROR(ROUND(C3837/I3837,2),0)</f>
        <v>40</v>
      </c>
      <c r="N3837" t="s">
        <v>1841</v>
      </c>
      <c r="O3837" t="s">
        <v>1842</v>
      </c>
      <c r="P3837" s="10">
        <f t="shared" si="118"/>
        <v>42460.94222222222</v>
      </c>
      <c r="Q3837" s="10">
        <f t="shared" si="119"/>
        <v>42481.94222222222</v>
      </c>
    </row>
    <row r="3838" spans="1:17" x14ac:dyDescent="0.3">
      <c r="A3838" s="7">
        <v>3836</v>
      </c>
      <c r="B3838" s="3">
        <v>800</v>
      </c>
      <c r="C3838" s="5">
        <v>900</v>
      </c>
      <c r="D3838" t="s">
        <v>1752</v>
      </c>
      <c r="E3838" t="s">
        <v>1757</v>
      </c>
      <c r="F3838">
        <v>1470197340</v>
      </c>
      <c r="G3838">
        <v>1467497652</v>
      </c>
      <c r="H3838" t="b">
        <v>0</v>
      </c>
      <c r="I3838">
        <v>14</v>
      </c>
      <c r="J3838" t="b">
        <v>1</v>
      </c>
      <c r="K3838" t="s">
        <v>1802</v>
      </c>
      <c r="L3838">
        <f>ROUND(C3838/B3838*100,0)</f>
        <v>113</v>
      </c>
      <c r="M3838">
        <f>IFERROR(ROUND(C3838/I3838,2),0)</f>
        <v>64.290000000000006</v>
      </c>
      <c r="N3838" t="s">
        <v>1841</v>
      </c>
      <c r="O3838" t="s">
        <v>1842</v>
      </c>
      <c r="P3838" s="10">
        <f t="shared" si="118"/>
        <v>42553.926527777774</v>
      </c>
      <c r="Q3838" s="10">
        <f t="shared" si="119"/>
        <v>42585.172916666663</v>
      </c>
    </row>
    <row r="3839" spans="1:17" x14ac:dyDescent="0.3">
      <c r="A3839" s="7">
        <v>3837</v>
      </c>
      <c r="B3839" s="3">
        <v>2000</v>
      </c>
      <c r="C3839" s="5">
        <v>2042</v>
      </c>
      <c r="D3839" t="s">
        <v>1752</v>
      </c>
      <c r="E3839" t="s">
        <v>1758</v>
      </c>
      <c r="F3839">
        <v>1435947758</v>
      </c>
      <c r="G3839">
        <v>1432837358</v>
      </c>
      <c r="H3839" t="b">
        <v>0</v>
      </c>
      <c r="I3839">
        <v>17</v>
      </c>
      <c r="J3839" t="b">
        <v>1</v>
      </c>
      <c r="K3839" t="s">
        <v>1802</v>
      </c>
      <c r="L3839">
        <f>ROUND(C3839/B3839*100,0)</f>
        <v>102</v>
      </c>
      <c r="M3839">
        <f>IFERROR(ROUND(C3839/I3839,2),0)</f>
        <v>120.12</v>
      </c>
      <c r="N3839" t="s">
        <v>1841</v>
      </c>
      <c r="O3839" t="s">
        <v>1842</v>
      </c>
      <c r="P3839" s="10">
        <f t="shared" si="118"/>
        <v>42152.765717592592</v>
      </c>
      <c r="Q3839" s="10">
        <f t="shared" si="119"/>
        <v>42188.765717592592</v>
      </c>
    </row>
    <row r="3840" spans="1:17" x14ac:dyDescent="0.3">
      <c r="A3840" s="7">
        <v>3838</v>
      </c>
      <c r="B3840" s="3">
        <v>100000</v>
      </c>
      <c r="C3840" s="5">
        <v>100824</v>
      </c>
      <c r="D3840" t="s">
        <v>1752</v>
      </c>
      <c r="E3840" t="s">
        <v>1768</v>
      </c>
      <c r="F3840">
        <v>1432314209</v>
      </c>
      <c r="G3840">
        <v>1429722209</v>
      </c>
      <c r="H3840" t="b">
        <v>0</v>
      </c>
      <c r="I3840">
        <v>100</v>
      </c>
      <c r="J3840" t="b">
        <v>1</v>
      </c>
      <c r="K3840" t="s">
        <v>1802</v>
      </c>
      <c r="L3840">
        <f>ROUND(C3840/B3840*100,0)</f>
        <v>101</v>
      </c>
      <c r="M3840">
        <f>IFERROR(ROUND(C3840/I3840,2),0)</f>
        <v>1008.24</v>
      </c>
      <c r="N3840" t="s">
        <v>1841</v>
      </c>
      <c r="O3840" t="s">
        <v>1842</v>
      </c>
      <c r="P3840" s="10">
        <f t="shared" si="118"/>
        <v>42116.710752314815</v>
      </c>
      <c r="Q3840" s="10">
        <f t="shared" si="119"/>
        <v>42146.710752314815</v>
      </c>
    </row>
    <row r="3841" spans="1:17" x14ac:dyDescent="0.3">
      <c r="A3841" s="7">
        <v>3839</v>
      </c>
      <c r="B3841" s="3">
        <v>2000</v>
      </c>
      <c r="C3841" s="5">
        <v>2025</v>
      </c>
      <c r="D3841" t="s">
        <v>1752</v>
      </c>
      <c r="E3841" t="s">
        <v>1757</v>
      </c>
      <c r="F3841">
        <v>1438226724</v>
      </c>
      <c r="G3841">
        <v>1433042724</v>
      </c>
      <c r="H3841" t="b">
        <v>0</v>
      </c>
      <c r="I3841">
        <v>32</v>
      </c>
      <c r="J3841" t="b">
        <v>1</v>
      </c>
      <c r="K3841" t="s">
        <v>1802</v>
      </c>
      <c r="L3841">
        <f>ROUND(C3841/B3841*100,0)</f>
        <v>101</v>
      </c>
      <c r="M3841">
        <f>IFERROR(ROUND(C3841/I3841,2),0)</f>
        <v>63.28</v>
      </c>
      <c r="N3841" t="s">
        <v>1841</v>
      </c>
      <c r="O3841" t="s">
        <v>1842</v>
      </c>
      <c r="P3841" s="10">
        <f t="shared" si="118"/>
        <v>42155.142638888887</v>
      </c>
      <c r="Q3841" s="10">
        <f t="shared" si="119"/>
        <v>42215.142638888887</v>
      </c>
    </row>
    <row r="3842" spans="1:17" x14ac:dyDescent="0.3">
      <c r="A3842" s="7">
        <v>3840</v>
      </c>
      <c r="B3842" s="3">
        <v>1</v>
      </c>
      <c r="C3842" s="5">
        <v>65</v>
      </c>
      <c r="D3842" t="s">
        <v>1752</v>
      </c>
      <c r="E3842" t="s">
        <v>1758</v>
      </c>
      <c r="F3842">
        <v>1459180229</v>
      </c>
      <c r="G3842">
        <v>1457023829</v>
      </c>
      <c r="H3842" t="b">
        <v>0</v>
      </c>
      <c r="I3842">
        <v>3</v>
      </c>
      <c r="J3842" t="b">
        <v>1</v>
      </c>
      <c r="K3842" t="s">
        <v>1802</v>
      </c>
      <c r="L3842">
        <f>ROUND(C3842/B3842*100,0)</f>
        <v>6500</v>
      </c>
      <c r="M3842">
        <f>IFERROR(ROUND(C3842/I3842,2),0)</f>
        <v>21.67</v>
      </c>
      <c r="N3842" t="s">
        <v>1841</v>
      </c>
      <c r="O3842" t="s">
        <v>1842</v>
      </c>
      <c r="P3842" s="10">
        <f t="shared" si="118"/>
        <v>42432.701724537037</v>
      </c>
      <c r="Q3842" s="10">
        <f t="shared" si="119"/>
        <v>42457.660057870366</v>
      </c>
    </row>
    <row r="3843" spans="1:17" x14ac:dyDescent="0.3">
      <c r="A3843" s="7">
        <v>3841</v>
      </c>
      <c r="B3843" s="3">
        <v>10000</v>
      </c>
      <c r="C3843" s="5">
        <v>872</v>
      </c>
      <c r="D3843" t="s">
        <v>1754</v>
      </c>
      <c r="E3843" t="s">
        <v>1757</v>
      </c>
      <c r="F3843">
        <v>1405882287</v>
      </c>
      <c r="G3843">
        <v>1400698287</v>
      </c>
      <c r="H3843" t="b">
        <v>1</v>
      </c>
      <c r="I3843">
        <v>34</v>
      </c>
      <c r="J3843" t="b">
        <v>0</v>
      </c>
      <c r="K3843" t="s">
        <v>1802</v>
      </c>
      <c r="L3843">
        <f>ROUND(C3843/B3843*100,0)</f>
        <v>9</v>
      </c>
      <c r="M3843">
        <f>IFERROR(ROUND(C3843/I3843,2),0)</f>
        <v>25.65</v>
      </c>
      <c r="N3843" t="s">
        <v>1841</v>
      </c>
      <c r="O3843" t="s">
        <v>1842</v>
      </c>
      <c r="P3843" s="10">
        <f t="shared" ref="P3843:P3906" si="120">(((G3843/60)/60/24)+DATE(1970,1,1))</f>
        <v>41780.785729166666</v>
      </c>
      <c r="Q3843" s="10">
        <f t="shared" ref="Q3843:Q3906" si="121">(((F3843/60)/60/24)+DATE(1970,1,1))</f>
        <v>41840.785729166666</v>
      </c>
    </row>
    <row r="3844" spans="1:17" x14ac:dyDescent="0.3">
      <c r="A3844" s="7">
        <v>3842</v>
      </c>
      <c r="B3844" s="3">
        <v>5000</v>
      </c>
      <c r="C3844" s="5">
        <v>1097</v>
      </c>
      <c r="D3844" t="s">
        <v>1754</v>
      </c>
      <c r="E3844" t="s">
        <v>1758</v>
      </c>
      <c r="F3844">
        <v>1399809052</v>
      </c>
      <c r="G3844">
        <v>1397217052</v>
      </c>
      <c r="H3844" t="b">
        <v>1</v>
      </c>
      <c r="I3844">
        <v>23</v>
      </c>
      <c r="J3844" t="b">
        <v>0</v>
      </c>
      <c r="K3844" t="s">
        <v>1802</v>
      </c>
      <c r="L3844">
        <f>ROUND(C3844/B3844*100,0)</f>
        <v>22</v>
      </c>
      <c r="M3844">
        <f>IFERROR(ROUND(C3844/I3844,2),0)</f>
        <v>47.7</v>
      </c>
      <c r="N3844" t="s">
        <v>1841</v>
      </c>
      <c r="O3844" t="s">
        <v>1842</v>
      </c>
      <c r="P3844" s="10">
        <f t="shared" si="120"/>
        <v>41740.493657407409</v>
      </c>
      <c r="Q3844" s="10">
        <f t="shared" si="121"/>
        <v>41770.493657407409</v>
      </c>
    </row>
    <row r="3845" spans="1:17" x14ac:dyDescent="0.3">
      <c r="A3845" s="7">
        <v>3843</v>
      </c>
      <c r="B3845" s="3">
        <v>5000</v>
      </c>
      <c r="C3845" s="5">
        <v>1065</v>
      </c>
      <c r="D3845" t="s">
        <v>1754</v>
      </c>
      <c r="E3845" t="s">
        <v>1757</v>
      </c>
      <c r="F3845">
        <v>1401587064</v>
      </c>
      <c r="G3845">
        <v>1399427064</v>
      </c>
      <c r="H3845" t="b">
        <v>1</v>
      </c>
      <c r="I3845">
        <v>19</v>
      </c>
      <c r="J3845" t="b">
        <v>0</v>
      </c>
      <c r="K3845" t="s">
        <v>1802</v>
      </c>
      <c r="L3845">
        <f>ROUND(C3845/B3845*100,0)</f>
        <v>21</v>
      </c>
      <c r="M3845">
        <f>IFERROR(ROUND(C3845/I3845,2),0)</f>
        <v>56.05</v>
      </c>
      <c r="N3845" t="s">
        <v>1841</v>
      </c>
      <c r="O3845" t="s">
        <v>1842</v>
      </c>
      <c r="P3845" s="10">
        <f t="shared" si="120"/>
        <v>41766.072500000002</v>
      </c>
      <c r="Q3845" s="10">
        <f t="shared" si="121"/>
        <v>41791.072500000002</v>
      </c>
    </row>
    <row r="3846" spans="1:17" x14ac:dyDescent="0.3">
      <c r="A3846" s="7">
        <v>3844</v>
      </c>
      <c r="B3846" s="3">
        <v>9800</v>
      </c>
      <c r="C3846" s="5">
        <v>4066</v>
      </c>
      <c r="D3846" t="s">
        <v>1754</v>
      </c>
      <c r="E3846" t="s">
        <v>1757</v>
      </c>
      <c r="F3846">
        <v>1401778740</v>
      </c>
      <c r="G3846">
        <v>1399474134</v>
      </c>
      <c r="H3846" t="b">
        <v>1</v>
      </c>
      <c r="I3846">
        <v>50</v>
      </c>
      <c r="J3846" t="b">
        <v>0</v>
      </c>
      <c r="K3846" t="s">
        <v>1802</v>
      </c>
      <c r="L3846">
        <f>ROUND(C3846/B3846*100,0)</f>
        <v>41</v>
      </c>
      <c r="M3846">
        <f>IFERROR(ROUND(C3846/I3846,2),0)</f>
        <v>81.319999999999993</v>
      </c>
      <c r="N3846" t="s">
        <v>1841</v>
      </c>
      <c r="O3846" t="s">
        <v>1842</v>
      </c>
      <c r="P3846" s="10">
        <f t="shared" si="120"/>
        <v>41766.617291666669</v>
      </c>
      <c r="Q3846" s="10">
        <f t="shared" si="121"/>
        <v>41793.290972222225</v>
      </c>
    </row>
    <row r="3847" spans="1:17" x14ac:dyDescent="0.3">
      <c r="A3847" s="7">
        <v>3845</v>
      </c>
      <c r="B3847" s="3">
        <v>40000</v>
      </c>
      <c r="C3847" s="5">
        <v>842</v>
      </c>
      <c r="D3847" t="s">
        <v>1754</v>
      </c>
      <c r="E3847" t="s">
        <v>1757</v>
      </c>
      <c r="F3847">
        <v>1443711774</v>
      </c>
      <c r="G3847">
        <v>1441119774</v>
      </c>
      <c r="H3847" t="b">
        <v>1</v>
      </c>
      <c r="I3847">
        <v>12</v>
      </c>
      <c r="J3847" t="b">
        <v>0</v>
      </c>
      <c r="K3847" t="s">
        <v>1802</v>
      </c>
      <c r="L3847">
        <f>ROUND(C3847/B3847*100,0)</f>
        <v>2</v>
      </c>
      <c r="M3847">
        <f>IFERROR(ROUND(C3847/I3847,2),0)</f>
        <v>70.17</v>
      </c>
      <c r="N3847" t="s">
        <v>1841</v>
      </c>
      <c r="O3847" t="s">
        <v>1842</v>
      </c>
      <c r="P3847" s="10">
        <f t="shared" si="120"/>
        <v>42248.627013888887</v>
      </c>
      <c r="Q3847" s="10">
        <f t="shared" si="121"/>
        <v>42278.627013888887</v>
      </c>
    </row>
    <row r="3848" spans="1:17" x14ac:dyDescent="0.3">
      <c r="A3848" s="7">
        <v>3846</v>
      </c>
      <c r="B3848" s="3">
        <v>7000</v>
      </c>
      <c r="C3848" s="5">
        <v>189</v>
      </c>
      <c r="D3848" t="s">
        <v>1754</v>
      </c>
      <c r="E3848" t="s">
        <v>1757</v>
      </c>
      <c r="F3848">
        <v>1412405940</v>
      </c>
      <c r="G3848">
        <v>1409721542</v>
      </c>
      <c r="H3848" t="b">
        <v>1</v>
      </c>
      <c r="I3848">
        <v>8</v>
      </c>
      <c r="J3848" t="b">
        <v>0</v>
      </c>
      <c r="K3848" t="s">
        <v>1802</v>
      </c>
      <c r="L3848">
        <f>ROUND(C3848/B3848*100,0)</f>
        <v>3</v>
      </c>
      <c r="M3848">
        <f>IFERROR(ROUND(C3848/I3848,2),0)</f>
        <v>23.63</v>
      </c>
      <c r="N3848" t="s">
        <v>1841</v>
      </c>
      <c r="O3848" t="s">
        <v>1842</v>
      </c>
      <c r="P3848" s="10">
        <f t="shared" si="120"/>
        <v>41885.221550925926</v>
      </c>
      <c r="Q3848" s="10">
        <f t="shared" si="121"/>
        <v>41916.290972222225</v>
      </c>
    </row>
    <row r="3849" spans="1:17" x14ac:dyDescent="0.3">
      <c r="A3849" s="7">
        <v>3847</v>
      </c>
      <c r="B3849" s="3">
        <v>10500</v>
      </c>
      <c r="C3849" s="5">
        <v>1697</v>
      </c>
      <c r="D3849" t="s">
        <v>1754</v>
      </c>
      <c r="E3849" t="s">
        <v>1757</v>
      </c>
      <c r="F3849">
        <v>1437283391</v>
      </c>
      <c r="G3849">
        <v>1433395391</v>
      </c>
      <c r="H3849" t="b">
        <v>1</v>
      </c>
      <c r="I3849">
        <v>9</v>
      </c>
      <c r="J3849" t="b">
        <v>0</v>
      </c>
      <c r="K3849" t="s">
        <v>1802</v>
      </c>
      <c r="L3849">
        <f>ROUND(C3849/B3849*100,0)</f>
        <v>16</v>
      </c>
      <c r="M3849">
        <f>IFERROR(ROUND(C3849/I3849,2),0)</f>
        <v>188.56</v>
      </c>
      <c r="N3849" t="s">
        <v>1841</v>
      </c>
      <c r="O3849" t="s">
        <v>1842</v>
      </c>
      <c r="P3849" s="10">
        <f t="shared" si="120"/>
        <v>42159.224432870367</v>
      </c>
      <c r="Q3849" s="10">
        <f t="shared" si="121"/>
        <v>42204.224432870367</v>
      </c>
    </row>
    <row r="3850" spans="1:17" x14ac:dyDescent="0.3">
      <c r="A3850" s="7">
        <v>3848</v>
      </c>
      <c r="B3850" s="3">
        <v>13000</v>
      </c>
      <c r="C3850" s="5">
        <v>2129</v>
      </c>
      <c r="D3850" t="s">
        <v>1754</v>
      </c>
      <c r="E3850" t="s">
        <v>1757</v>
      </c>
      <c r="F3850">
        <v>1445196989</v>
      </c>
      <c r="G3850">
        <v>1442604989</v>
      </c>
      <c r="H3850" t="b">
        <v>1</v>
      </c>
      <c r="I3850">
        <v>43</v>
      </c>
      <c r="J3850" t="b">
        <v>0</v>
      </c>
      <c r="K3850" t="s">
        <v>1802</v>
      </c>
      <c r="L3850">
        <f>ROUND(C3850/B3850*100,0)</f>
        <v>16</v>
      </c>
      <c r="M3850">
        <f>IFERROR(ROUND(C3850/I3850,2),0)</f>
        <v>49.51</v>
      </c>
      <c r="N3850" t="s">
        <v>1841</v>
      </c>
      <c r="O3850" t="s">
        <v>1842</v>
      </c>
      <c r="P3850" s="10">
        <f t="shared" si="120"/>
        <v>42265.817002314812</v>
      </c>
      <c r="Q3850" s="10">
        <f t="shared" si="121"/>
        <v>42295.817002314812</v>
      </c>
    </row>
    <row r="3851" spans="1:17" x14ac:dyDescent="0.3">
      <c r="A3851" s="7">
        <v>3849</v>
      </c>
      <c r="B3851" s="3">
        <v>30000</v>
      </c>
      <c r="C3851" s="5">
        <v>2113</v>
      </c>
      <c r="D3851" t="s">
        <v>1754</v>
      </c>
      <c r="E3851" t="s">
        <v>1769</v>
      </c>
      <c r="F3851">
        <v>1434047084</v>
      </c>
      <c r="G3851">
        <v>1431455084</v>
      </c>
      <c r="H3851" t="b">
        <v>1</v>
      </c>
      <c r="I3851">
        <v>28</v>
      </c>
      <c r="J3851" t="b">
        <v>0</v>
      </c>
      <c r="K3851" t="s">
        <v>1802</v>
      </c>
      <c r="L3851">
        <f>ROUND(C3851/B3851*100,0)</f>
        <v>7</v>
      </c>
      <c r="M3851">
        <f>IFERROR(ROUND(C3851/I3851,2),0)</f>
        <v>75.459999999999994</v>
      </c>
      <c r="N3851" t="s">
        <v>1841</v>
      </c>
      <c r="O3851" t="s">
        <v>1842</v>
      </c>
      <c r="P3851" s="10">
        <f t="shared" si="120"/>
        <v>42136.767175925925</v>
      </c>
      <c r="Q3851" s="10">
        <f t="shared" si="121"/>
        <v>42166.767175925925</v>
      </c>
    </row>
    <row r="3852" spans="1:17" x14ac:dyDescent="0.3">
      <c r="A3852" s="7">
        <v>3850</v>
      </c>
      <c r="B3852" s="3">
        <v>1000</v>
      </c>
      <c r="C3852" s="5">
        <v>38</v>
      </c>
      <c r="D3852" t="s">
        <v>1754</v>
      </c>
      <c r="E3852" t="s">
        <v>1757</v>
      </c>
      <c r="F3852">
        <v>1420081143</v>
      </c>
      <c r="G3852">
        <v>1417489143</v>
      </c>
      <c r="H3852" t="b">
        <v>1</v>
      </c>
      <c r="I3852">
        <v>4</v>
      </c>
      <c r="J3852" t="b">
        <v>0</v>
      </c>
      <c r="K3852" t="s">
        <v>1802</v>
      </c>
      <c r="L3852">
        <f>ROUND(C3852/B3852*100,0)</f>
        <v>4</v>
      </c>
      <c r="M3852">
        <f>IFERROR(ROUND(C3852/I3852,2),0)</f>
        <v>9.5</v>
      </c>
      <c r="N3852" t="s">
        <v>1841</v>
      </c>
      <c r="O3852" t="s">
        <v>1842</v>
      </c>
      <c r="P3852" s="10">
        <f t="shared" si="120"/>
        <v>41975.124340277776</v>
      </c>
      <c r="Q3852" s="10">
        <f t="shared" si="121"/>
        <v>42005.124340277776</v>
      </c>
    </row>
    <row r="3853" spans="1:17" x14ac:dyDescent="0.3">
      <c r="A3853" s="7">
        <v>3851</v>
      </c>
      <c r="B3853" s="3">
        <v>2500</v>
      </c>
      <c r="C3853" s="5">
        <v>852</v>
      </c>
      <c r="D3853" t="s">
        <v>1754</v>
      </c>
      <c r="E3853" t="s">
        <v>1758</v>
      </c>
      <c r="F3853">
        <v>1437129179</v>
      </c>
      <c r="G3853">
        <v>1434537179</v>
      </c>
      <c r="H3853" t="b">
        <v>1</v>
      </c>
      <c r="I3853">
        <v>24</v>
      </c>
      <c r="J3853" t="b">
        <v>0</v>
      </c>
      <c r="K3853" t="s">
        <v>1802</v>
      </c>
      <c r="L3853">
        <f>ROUND(C3853/B3853*100,0)</f>
        <v>34</v>
      </c>
      <c r="M3853">
        <f>IFERROR(ROUND(C3853/I3853,2),0)</f>
        <v>35.5</v>
      </c>
      <c r="N3853" t="s">
        <v>1841</v>
      </c>
      <c r="O3853" t="s">
        <v>1842</v>
      </c>
      <c r="P3853" s="10">
        <f t="shared" si="120"/>
        <v>42172.439571759256</v>
      </c>
      <c r="Q3853" s="10">
        <f t="shared" si="121"/>
        <v>42202.439571759256</v>
      </c>
    </row>
    <row r="3854" spans="1:17" x14ac:dyDescent="0.3">
      <c r="A3854" s="7">
        <v>3852</v>
      </c>
      <c r="B3854" s="3">
        <v>10000</v>
      </c>
      <c r="C3854" s="5">
        <v>20</v>
      </c>
      <c r="D3854" t="s">
        <v>1754</v>
      </c>
      <c r="E3854" t="s">
        <v>1757</v>
      </c>
      <c r="F3854">
        <v>1427427276</v>
      </c>
      <c r="G3854">
        <v>1425270876</v>
      </c>
      <c r="H3854" t="b">
        <v>0</v>
      </c>
      <c r="I3854">
        <v>2</v>
      </c>
      <c r="J3854" t="b">
        <v>0</v>
      </c>
      <c r="K3854" t="s">
        <v>1802</v>
      </c>
      <c r="L3854">
        <f>ROUND(C3854/B3854*100,0)</f>
        <v>0</v>
      </c>
      <c r="M3854">
        <f>IFERROR(ROUND(C3854/I3854,2),0)</f>
        <v>10</v>
      </c>
      <c r="N3854" t="s">
        <v>1841</v>
      </c>
      <c r="O3854" t="s">
        <v>1842</v>
      </c>
      <c r="P3854" s="10">
        <f t="shared" si="120"/>
        <v>42065.190694444449</v>
      </c>
      <c r="Q3854" s="10">
        <f t="shared" si="121"/>
        <v>42090.149027777778</v>
      </c>
    </row>
    <row r="3855" spans="1:17" x14ac:dyDescent="0.3">
      <c r="A3855" s="7">
        <v>3853</v>
      </c>
      <c r="B3855" s="3">
        <v>100000</v>
      </c>
      <c r="C3855" s="5">
        <v>26</v>
      </c>
      <c r="D3855" t="s">
        <v>1754</v>
      </c>
      <c r="E3855" t="s">
        <v>1757</v>
      </c>
      <c r="F3855">
        <v>1409602178</v>
      </c>
      <c r="G3855">
        <v>1406578178</v>
      </c>
      <c r="H3855" t="b">
        <v>0</v>
      </c>
      <c r="I3855">
        <v>2</v>
      </c>
      <c r="J3855" t="b">
        <v>0</v>
      </c>
      <c r="K3855" t="s">
        <v>1802</v>
      </c>
      <c r="L3855">
        <f>ROUND(C3855/B3855*100,0)</f>
        <v>0</v>
      </c>
      <c r="M3855">
        <f>IFERROR(ROUND(C3855/I3855,2),0)</f>
        <v>13</v>
      </c>
      <c r="N3855" t="s">
        <v>1841</v>
      </c>
      <c r="O3855" t="s">
        <v>1842</v>
      </c>
      <c r="P3855" s="10">
        <f t="shared" si="120"/>
        <v>41848.84002314815</v>
      </c>
      <c r="Q3855" s="10">
        <f t="shared" si="121"/>
        <v>41883.84002314815</v>
      </c>
    </row>
    <row r="3856" spans="1:17" x14ac:dyDescent="0.3">
      <c r="A3856" s="7">
        <v>3854</v>
      </c>
      <c r="B3856" s="3">
        <v>11000</v>
      </c>
      <c r="C3856" s="5">
        <v>1788</v>
      </c>
      <c r="D3856" t="s">
        <v>1754</v>
      </c>
      <c r="E3856" t="s">
        <v>1757</v>
      </c>
      <c r="F3856">
        <v>1431206058</v>
      </c>
      <c r="G3856">
        <v>1428614058</v>
      </c>
      <c r="H3856" t="b">
        <v>0</v>
      </c>
      <c r="I3856">
        <v>20</v>
      </c>
      <c r="J3856" t="b">
        <v>0</v>
      </c>
      <c r="K3856" t="s">
        <v>1802</v>
      </c>
      <c r="L3856">
        <f>ROUND(C3856/B3856*100,0)</f>
        <v>16</v>
      </c>
      <c r="M3856">
        <f>IFERROR(ROUND(C3856/I3856,2),0)</f>
        <v>89.4</v>
      </c>
      <c r="N3856" t="s">
        <v>1841</v>
      </c>
      <c r="O3856" t="s">
        <v>1842</v>
      </c>
      <c r="P3856" s="10">
        <f t="shared" si="120"/>
        <v>42103.884930555556</v>
      </c>
      <c r="Q3856" s="10">
        <f t="shared" si="121"/>
        <v>42133.884930555556</v>
      </c>
    </row>
    <row r="3857" spans="1:17" x14ac:dyDescent="0.3">
      <c r="A3857" s="7">
        <v>3855</v>
      </c>
      <c r="B3857" s="3">
        <v>1000</v>
      </c>
      <c r="C3857" s="5">
        <v>25</v>
      </c>
      <c r="D3857" t="s">
        <v>1754</v>
      </c>
      <c r="E3857" t="s">
        <v>1757</v>
      </c>
      <c r="F3857">
        <v>1427408271</v>
      </c>
      <c r="G3857">
        <v>1424819871</v>
      </c>
      <c r="H3857" t="b">
        <v>0</v>
      </c>
      <c r="I3857">
        <v>1</v>
      </c>
      <c r="J3857" t="b">
        <v>0</v>
      </c>
      <c r="K3857" t="s">
        <v>1802</v>
      </c>
      <c r="L3857">
        <f>ROUND(C3857/B3857*100,0)</f>
        <v>3</v>
      </c>
      <c r="M3857">
        <f>IFERROR(ROUND(C3857/I3857,2),0)</f>
        <v>25</v>
      </c>
      <c r="N3857" t="s">
        <v>1841</v>
      </c>
      <c r="O3857" t="s">
        <v>1842</v>
      </c>
      <c r="P3857" s="10">
        <f t="shared" si="120"/>
        <v>42059.970729166671</v>
      </c>
      <c r="Q3857" s="10">
        <f t="shared" si="121"/>
        <v>42089.929062499999</v>
      </c>
    </row>
    <row r="3858" spans="1:17" x14ac:dyDescent="0.3">
      <c r="A3858" s="7">
        <v>3856</v>
      </c>
      <c r="B3858" s="3">
        <v>5000</v>
      </c>
      <c r="C3858" s="5">
        <v>1</v>
      </c>
      <c r="D3858" t="s">
        <v>1754</v>
      </c>
      <c r="E3858" t="s">
        <v>1757</v>
      </c>
      <c r="F3858">
        <v>1425833403</v>
      </c>
      <c r="G3858">
        <v>1423245003</v>
      </c>
      <c r="H3858" t="b">
        <v>0</v>
      </c>
      <c r="I3858">
        <v>1</v>
      </c>
      <c r="J3858" t="b">
        <v>0</v>
      </c>
      <c r="K3858" t="s">
        <v>1802</v>
      </c>
      <c r="L3858">
        <f>ROUND(C3858/B3858*100,0)</f>
        <v>0</v>
      </c>
      <c r="M3858">
        <f>IFERROR(ROUND(C3858/I3858,2),0)</f>
        <v>1</v>
      </c>
      <c r="N3858" t="s">
        <v>1841</v>
      </c>
      <c r="O3858" t="s">
        <v>1842</v>
      </c>
      <c r="P3858" s="10">
        <f t="shared" si="120"/>
        <v>42041.743090277778</v>
      </c>
      <c r="Q3858" s="10">
        <f t="shared" si="121"/>
        <v>42071.701423611114</v>
      </c>
    </row>
    <row r="3859" spans="1:17" x14ac:dyDescent="0.3">
      <c r="A3859" s="7">
        <v>3857</v>
      </c>
      <c r="B3859" s="3">
        <v>5000</v>
      </c>
      <c r="C3859" s="5">
        <v>260</v>
      </c>
      <c r="D3859" t="s">
        <v>1754</v>
      </c>
      <c r="E3859" t="s">
        <v>1757</v>
      </c>
      <c r="F3859">
        <v>1406913120</v>
      </c>
      <c r="G3859">
        <v>1404927690</v>
      </c>
      <c r="H3859" t="b">
        <v>0</v>
      </c>
      <c r="I3859">
        <v>4</v>
      </c>
      <c r="J3859" t="b">
        <v>0</v>
      </c>
      <c r="K3859" t="s">
        <v>1802</v>
      </c>
      <c r="L3859">
        <f>ROUND(C3859/B3859*100,0)</f>
        <v>5</v>
      </c>
      <c r="M3859">
        <f>IFERROR(ROUND(C3859/I3859,2),0)</f>
        <v>65</v>
      </c>
      <c r="N3859" t="s">
        <v>1841</v>
      </c>
      <c r="O3859" t="s">
        <v>1842</v>
      </c>
      <c r="P3859" s="10">
        <f t="shared" si="120"/>
        <v>41829.73715277778</v>
      </c>
      <c r="Q3859" s="10">
        <f t="shared" si="121"/>
        <v>41852.716666666667</v>
      </c>
    </row>
    <row r="3860" spans="1:17" x14ac:dyDescent="0.3">
      <c r="A3860" s="7">
        <v>3858</v>
      </c>
      <c r="B3860" s="3">
        <v>500</v>
      </c>
      <c r="C3860" s="5">
        <v>10</v>
      </c>
      <c r="D3860" t="s">
        <v>1754</v>
      </c>
      <c r="E3860" t="s">
        <v>1758</v>
      </c>
      <c r="F3860">
        <v>1432328400</v>
      </c>
      <c r="G3860">
        <v>1430734844</v>
      </c>
      <c r="H3860" t="b">
        <v>0</v>
      </c>
      <c r="I3860">
        <v>1</v>
      </c>
      <c r="J3860" t="b">
        <v>0</v>
      </c>
      <c r="K3860" t="s">
        <v>1802</v>
      </c>
      <c r="L3860">
        <f>ROUND(C3860/B3860*100,0)</f>
        <v>2</v>
      </c>
      <c r="M3860">
        <f>IFERROR(ROUND(C3860/I3860,2),0)</f>
        <v>10</v>
      </c>
      <c r="N3860" t="s">
        <v>1841</v>
      </c>
      <c r="O3860" t="s">
        <v>1842</v>
      </c>
      <c r="P3860" s="10">
        <f t="shared" si="120"/>
        <v>42128.431064814817</v>
      </c>
      <c r="Q3860" s="10">
        <f t="shared" si="121"/>
        <v>42146.875</v>
      </c>
    </row>
    <row r="3861" spans="1:17" x14ac:dyDescent="0.3">
      <c r="A3861" s="7">
        <v>3859</v>
      </c>
      <c r="B3861" s="3">
        <v>2500</v>
      </c>
      <c r="C3861" s="5">
        <v>1</v>
      </c>
      <c r="D3861" t="s">
        <v>1754</v>
      </c>
      <c r="E3861" t="s">
        <v>1757</v>
      </c>
      <c r="F3861">
        <v>1403730000</v>
      </c>
      <c r="G3861">
        <v>1401485207</v>
      </c>
      <c r="H3861" t="b">
        <v>0</v>
      </c>
      <c r="I3861">
        <v>1</v>
      </c>
      <c r="J3861" t="b">
        <v>0</v>
      </c>
      <c r="K3861" t="s">
        <v>1802</v>
      </c>
      <c r="L3861">
        <f>ROUND(C3861/B3861*100,0)</f>
        <v>0</v>
      </c>
      <c r="M3861">
        <f>IFERROR(ROUND(C3861/I3861,2),0)</f>
        <v>1</v>
      </c>
      <c r="N3861" t="s">
        <v>1841</v>
      </c>
      <c r="O3861" t="s">
        <v>1842</v>
      </c>
      <c r="P3861" s="10">
        <f t="shared" si="120"/>
        <v>41789.893599537041</v>
      </c>
      <c r="Q3861" s="10">
        <f t="shared" si="121"/>
        <v>41815.875</v>
      </c>
    </row>
    <row r="3862" spans="1:17" x14ac:dyDescent="0.3">
      <c r="A3862" s="7">
        <v>3860</v>
      </c>
      <c r="B3862" s="3">
        <v>6000</v>
      </c>
      <c r="C3862" s="5">
        <v>1060</v>
      </c>
      <c r="D3862" t="s">
        <v>1754</v>
      </c>
      <c r="E3862" t="s">
        <v>1757</v>
      </c>
      <c r="F3862">
        <v>1407858710</v>
      </c>
      <c r="G3862">
        <v>1405266710</v>
      </c>
      <c r="H3862" t="b">
        <v>0</v>
      </c>
      <c r="I3862">
        <v>13</v>
      </c>
      <c r="J3862" t="b">
        <v>0</v>
      </c>
      <c r="K3862" t="s">
        <v>1802</v>
      </c>
      <c r="L3862">
        <f>ROUND(C3862/B3862*100,0)</f>
        <v>18</v>
      </c>
      <c r="M3862">
        <f>IFERROR(ROUND(C3862/I3862,2),0)</f>
        <v>81.540000000000006</v>
      </c>
      <c r="N3862" t="s">
        <v>1841</v>
      </c>
      <c r="O3862" t="s">
        <v>1842</v>
      </c>
      <c r="P3862" s="10">
        <f t="shared" si="120"/>
        <v>41833.660995370366</v>
      </c>
      <c r="Q3862" s="10">
        <f t="shared" si="121"/>
        <v>41863.660995370366</v>
      </c>
    </row>
    <row r="3863" spans="1:17" x14ac:dyDescent="0.3">
      <c r="A3863" s="7">
        <v>3861</v>
      </c>
      <c r="B3863" s="3">
        <v>2000</v>
      </c>
      <c r="C3863" s="5">
        <v>100</v>
      </c>
      <c r="D3863" t="s">
        <v>1754</v>
      </c>
      <c r="E3863" t="s">
        <v>1757</v>
      </c>
      <c r="F3863">
        <v>1415828820</v>
      </c>
      <c r="G3863">
        <v>1412258977</v>
      </c>
      <c r="H3863" t="b">
        <v>0</v>
      </c>
      <c r="I3863">
        <v>1</v>
      </c>
      <c r="J3863" t="b">
        <v>0</v>
      </c>
      <c r="K3863" t="s">
        <v>1802</v>
      </c>
      <c r="L3863">
        <f>ROUND(C3863/B3863*100,0)</f>
        <v>5</v>
      </c>
      <c r="M3863">
        <f>IFERROR(ROUND(C3863/I3863,2),0)</f>
        <v>100</v>
      </c>
      <c r="N3863" t="s">
        <v>1841</v>
      </c>
      <c r="O3863" t="s">
        <v>1842</v>
      </c>
      <c r="P3863" s="10">
        <f t="shared" si="120"/>
        <v>41914.590011574073</v>
      </c>
      <c r="Q3863" s="10">
        <f t="shared" si="121"/>
        <v>41955.907638888893</v>
      </c>
    </row>
    <row r="3864" spans="1:17" x14ac:dyDescent="0.3">
      <c r="A3864" s="7">
        <v>3862</v>
      </c>
      <c r="B3864" s="3">
        <v>7500</v>
      </c>
      <c r="C3864" s="5">
        <v>1</v>
      </c>
      <c r="D3864" t="s">
        <v>1754</v>
      </c>
      <c r="E3864" t="s">
        <v>1757</v>
      </c>
      <c r="F3864">
        <v>1473699540</v>
      </c>
      <c r="G3864">
        <v>1472451356</v>
      </c>
      <c r="H3864" t="b">
        <v>0</v>
      </c>
      <c r="I3864">
        <v>1</v>
      </c>
      <c r="J3864" t="b">
        <v>0</v>
      </c>
      <c r="K3864" t="s">
        <v>1802</v>
      </c>
      <c r="L3864">
        <f>ROUND(C3864/B3864*100,0)</f>
        <v>0</v>
      </c>
      <c r="M3864">
        <f>IFERROR(ROUND(C3864/I3864,2),0)</f>
        <v>1</v>
      </c>
      <c r="N3864" t="s">
        <v>1841</v>
      </c>
      <c r="O3864" t="s">
        <v>1842</v>
      </c>
      <c r="P3864" s="10">
        <f t="shared" si="120"/>
        <v>42611.261064814811</v>
      </c>
      <c r="Q3864" s="10">
        <f t="shared" si="121"/>
        <v>42625.707638888889</v>
      </c>
    </row>
    <row r="3865" spans="1:17" x14ac:dyDescent="0.3">
      <c r="A3865" s="7">
        <v>3863</v>
      </c>
      <c r="B3865" s="3">
        <v>6000</v>
      </c>
      <c r="C3865" s="5">
        <v>0</v>
      </c>
      <c r="D3865" t="s">
        <v>1754</v>
      </c>
      <c r="E3865" t="s">
        <v>1757</v>
      </c>
      <c r="F3865">
        <v>1446739905</v>
      </c>
      <c r="G3865">
        <v>1441552305</v>
      </c>
      <c r="H3865" t="b">
        <v>0</v>
      </c>
      <c r="I3865">
        <v>0</v>
      </c>
      <c r="J3865" t="b">
        <v>0</v>
      </c>
      <c r="K3865" t="s">
        <v>1802</v>
      </c>
      <c r="L3865">
        <f>ROUND(C3865/B3865*100,0)</f>
        <v>0</v>
      </c>
      <c r="M3865">
        <f>IFERROR(ROUND(C3865/I3865,2),0)</f>
        <v>0</v>
      </c>
      <c r="N3865" t="s">
        <v>1841</v>
      </c>
      <c r="O3865" t="s">
        <v>1842</v>
      </c>
      <c r="P3865" s="10">
        <f t="shared" si="120"/>
        <v>42253.633159722223</v>
      </c>
      <c r="Q3865" s="10">
        <f t="shared" si="121"/>
        <v>42313.674826388888</v>
      </c>
    </row>
    <row r="3866" spans="1:17" x14ac:dyDescent="0.3">
      <c r="A3866" s="7">
        <v>3864</v>
      </c>
      <c r="B3866" s="3">
        <v>5000</v>
      </c>
      <c r="C3866" s="5">
        <v>60</v>
      </c>
      <c r="D3866" t="s">
        <v>1754</v>
      </c>
      <c r="E3866" t="s">
        <v>1757</v>
      </c>
      <c r="F3866">
        <v>1447799054</v>
      </c>
      <c r="G3866">
        <v>1445203454</v>
      </c>
      <c r="H3866" t="b">
        <v>0</v>
      </c>
      <c r="I3866">
        <v>3</v>
      </c>
      <c r="J3866" t="b">
        <v>0</v>
      </c>
      <c r="K3866" t="s">
        <v>1802</v>
      </c>
      <c r="L3866">
        <f>ROUND(C3866/B3866*100,0)</f>
        <v>1</v>
      </c>
      <c r="M3866">
        <f>IFERROR(ROUND(C3866/I3866,2),0)</f>
        <v>20</v>
      </c>
      <c r="N3866" t="s">
        <v>1841</v>
      </c>
      <c r="O3866" t="s">
        <v>1842</v>
      </c>
      <c r="P3866" s="10">
        <f t="shared" si="120"/>
        <v>42295.891828703709</v>
      </c>
      <c r="Q3866" s="10">
        <f t="shared" si="121"/>
        <v>42325.933495370366</v>
      </c>
    </row>
    <row r="3867" spans="1:17" x14ac:dyDescent="0.3">
      <c r="A3867" s="7">
        <v>3865</v>
      </c>
      <c r="B3867" s="3">
        <v>2413</v>
      </c>
      <c r="C3867" s="5">
        <v>650</v>
      </c>
      <c r="D3867" t="s">
        <v>1754</v>
      </c>
      <c r="E3867" t="s">
        <v>1762</v>
      </c>
      <c r="F3867">
        <v>1409376600</v>
      </c>
      <c r="G3867">
        <v>1405957098</v>
      </c>
      <c r="H3867" t="b">
        <v>0</v>
      </c>
      <c r="I3867">
        <v>14</v>
      </c>
      <c r="J3867" t="b">
        <v>0</v>
      </c>
      <c r="K3867" t="s">
        <v>1802</v>
      </c>
      <c r="L3867">
        <f>ROUND(C3867/B3867*100,0)</f>
        <v>27</v>
      </c>
      <c r="M3867">
        <f>IFERROR(ROUND(C3867/I3867,2),0)</f>
        <v>46.43</v>
      </c>
      <c r="N3867" t="s">
        <v>1841</v>
      </c>
      <c r="O3867" t="s">
        <v>1842</v>
      </c>
      <c r="P3867" s="10">
        <f t="shared" si="120"/>
        <v>41841.651597222226</v>
      </c>
      <c r="Q3867" s="10">
        <f t="shared" si="121"/>
        <v>41881.229166666664</v>
      </c>
    </row>
    <row r="3868" spans="1:17" x14ac:dyDescent="0.3">
      <c r="A3868" s="7">
        <v>3866</v>
      </c>
      <c r="B3868" s="3">
        <v>2000</v>
      </c>
      <c r="C3868" s="5">
        <v>11</v>
      </c>
      <c r="D3868" t="s">
        <v>1754</v>
      </c>
      <c r="E3868" t="s">
        <v>1757</v>
      </c>
      <c r="F3868">
        <v>1458703740</v>
      </c>
      <c r="G3868">
        <v>1454453021</v>
      </c>
      <c r="H3868" t="b">
        <v>0</v>
      </c>
      <c r="I3868">
        <v>2</v>
      </c>
      <c r="J3868" t="b">
        <v>0</v>
      </c>
      <c r="K3868" t="s">
        <v>1802</v>
      </c>
      <c r="L3868">
        <f>ROUND(C3868/B3868*100,0)</f>
        <v>1</v>
      </c>
      <c r="M3868">
        <f>IFERROR(ROUND(C3868/I3868,2),0)</f>
        <v>5.5</v>
      </c>
      <c r="N3868" t="s">
        <v>1841</v>
      </c>
      <c r="O3868" t="s">
        <v>1842</v>
      </c>
      <c r="P3868" s="10">
        <f t="shared" si="120"/>
        <v>42402.947002314817</v>
      </c>
      <c r="Q3868" s="10">
        <f t="shared" si="121"/>
        <v>42452.145138888889</v>
      </c>
    </row>
    <row r="3869" spans="1:17" x14ac:dyDescent="0.3">
      <c r="A3869" s="7">
        <v>3867</v>
      </c>
      <c r="B3869" s="3">
        <v>2000</v>
      </c>
      <c r="C3869" s="5">
        <v>251</v>
      </c>
      <c r="D3869" t="s">
        <v>1754</v>
      </c>
      <c r="E3869" t="s">
        <v>1757</v>
      </c>
      <c r="F3869">
        <v>1466278339</v>
      </c>
      <c r="G3869">
        <v>1463686339</v>
      </c>
      <c r="H3869" t="b">
        <v>0</v>
      </c>
      <c r="I3869">
        <v>5</v>
      </c>
      <c r="J3869" t="b">
        <v>0</v>
      </c>
      <c r="K3869" t="s">
        <v>1802</v>
      </c>
      <c r="L3869">
        <f>ROUND(C3869/B3869*100,0)</f>
        <v>13</v>
      </c>
      <c r="M3869">
        <f>IFERROR(ROUND(C3869/I3869,2),0)</f>
        <v>50.2</v>
      </c>
      <c r="N3869" t="s">
        <v>1841</v>
      </c>
      <c r="O3869" t="s">
        <v>1842</v>
      </c>
      <c r="P3869" s="10">
        <f t="shared" si="120"/>
        <v>42509.814108796301</v>
      </c>
      <c r="Q3869" s="10">
        <f t="shared" si="121"/>
        <v>42539.814108796301</v>
      </c>
    </row>
    <row r="3870" spans="1:17" hidden="1" x14ac:dyDescent="0.3">
      <c r="A3870" s="7">
        <v>3868</v>
      </c>
      <c r="B3870" s="3">
        <v>5000</v>
      </c>
      <c r="C3870" s="5">
        <v>10</v>
      </c>
      <c r="D3870" t="s">
        <v>1753</v>
      </c>
      <c r="E3870" t="s">
        <v>1758</v>
      </c>
      <c r="F3870">
        <v>1410191405</v>
      </c>
      <c r="G3870">
        <v>1408031405</v>
      </c>
      <c r="H3870" t="b">
        <v>0</v>
      </c>
      <c r="I3870">
        <v>1</v>
      </c>
      <c r="J3870" t="b">
        <v>0</v>
      </c>
      <c r="K3870" t="s">
        <v>1836</v>
      </c>
      <c r="L3870">
        <f>ROUND(C3870/B3870*100,0)</f>
        <v>0</v>
      </c>
      <c r="M3870">
        <f>IFERROR(ROUND(C3870/I3870,2),0)</f>
        <v>10</v>
      </c>
      <c r="N3870" t="s">
        <v>1841</v>
      </c>
      <c r="O3870" t="s">
        <v>1844</v>
      </c>
      <c r="P3870" s="10">
        <f t="shared" si="120"/>
        <v>41865.659780092588</v>
      </c>
      <c r="Q3870" s="10">
        <f t="shared" si="121"/>
        <v>41890.659780092588</v>
      </c>
    </row>
    <row r="3871" spans="1:17" hidden="1" x14ac:dyDescent="0.3">
      <c r="A3871" s="7">
        <v>3869</v>
      </c>
      <c r="B3871" s="3">
        <v>13111</v>
      </c>
      <c r="C3871" s="5">
        <v>452</v>
      </c>
      <c r="D3871" t="s">
        <v>1753</v>
      </c>
      <c r="E3871" t="s">
        <v>1757</v>
      </c>
      <c r="F3871">
        <v>1426302660</v>
      </c>
      <c r="G3871">
        <v>1423761792</v>
      </c>
      <c r="H3871" t="b">
        <v>0</v>
      </c>
      <c r="I3871">
        <v>15</v>
      </c>
      <c r="J3871" t="b">
        <v>0</v>
      </c>
      <c r="K3871" t="s">
        <v>1836</v>
      </c>
      <c r="L3871">
        <f>ROUND(C3871/B3871*100,0)</f>
        <v>3</v>
      </c>
      <c r="M3871">
        <f>IFERROR(ROUND(C3871/I3871,2),0)</f>
        <v>30.13</v>
      </c>
      <c r="N3871" t="s">
        <v>1841</v>
      </c>
      <c r="O3871" t="s">
        <v>1844</v>
      </c>
      <c r="P3871" s="10">
        <f t="shared" si="120"/>
        <v>42047.724444444444</v>
      </c>
      <c r="Q3871" s="10">
        <f t="shared" si="121"/>
        <v>42077.132638888885</v>
      </c>
    </row>
    <row r="3872" spans="1:17" hidden="1" x14ac:dyDescent="0.3">
      <c r="A3872" s="7">
        <v>3870</v>
      </c>
      <c r="B3872" s="3">
        <v>10000</v>
      </c>
      <c r="C3872" s="5">
        <v>1500</v>
      </c>
      <c r="D3872" t="s">
        <v>1753</v>
      </c>
      <c r="E3872" t="s">
        <v>1757</v>
      </c>
      <c r="F3872">
        <v>1404360478</v>
      </c>
      <c r="G3872">
        <v>1401768478</v>
      </c>
      <c r="H3872" t="b">
        <v>0</v>
      </c>
      <c r="I3872">
        <v>10</v>
      </c>
      <c r="J3872" t="b">
        <v>0</v>
      </c>
      <c r="K3872" t="s">
        <v>1836</v>
      </c>
      <c r="L3872">
        <f>ROUND(C3872/B3872*100,0)</f>
        <v>15</v>
      </c>
      <c r="M3872">
        <f>IFERROR(ROUND(C3872/I3872,2),0)</f>
        <v>150</v>
      </c>
      <c r="N3872" t="s">
        <v>1841</v>
      </c>
      <c r="O3872" t="s">
        <v>1844</v>
      </c>
      <c r="P3872" s="10">
        <f t="shared" si="120"/>
        <v>41793.17219907407</v>
      </c>
      <c r="Q3872" s="10">
        <f t="shared" si="121"/>
        <v>41823.17219907407</v>
      </c>
    </row>
    <row r="3873" spans="1:17" hidden="1" x14ac:dyDescent="0.3">
      <c r="A3873" s="7">
        <v>3871</v>
      </c>
      <c r="B3873" s="3">
        <v>1500</v>
      </c>
      <c r="C3873" s="5">
        <v>40</v>
      </c>
      <c r="D3873" t="s">
        <v>1753</v>
      </c>
      <c r="E3873" t="s">
        <v>1757</v>
      </c>
      <c r="F3873">
        <v>1490809450</v>
      </c>
      <c r="G3873">
        <v>1485629050</v>
      </c>
      <c r="H3873" t="b">
        <v>0</v>
      </c>
      <c r="I3873">
        <v>3</v>
      </c>
      <c r="J3873" t="b">
        <v>0</v>
      </c>
      <c r="K3873" t="s">
        <v>1836</v>
      </c>
      <c r="L3873">
        <f>ROUND(C3873/B3873*100,0)</f>
        <v>3</v>
      </c>
      <c r="M3873">
        <f>IFERROR(ROUND(C3873/I3873,2),0)</f>
        <v>13.33</v>
      </c>
      <c r="N3873" t="s">
        <v>1841</v>
      </c>
      <c r="O3873" t="s">
        <v>1844</v>
      </c>
      <c r="P3873" s="10">
        <f t="shared" si="120"/>
        <v>42763.780671296292</v>
      </c>
      <c r="Q3873" s="10">
        <f t="shared" si="121"/>
        <v>42823.739004629635</v>
      </c>
    </row>
    <row r="3874" spans="1:17" hidden="1" x14ac:dyDescent="0.3">
      <c r="A3874" s="7">
        <v>3872</v>
      </c>
      <c r="B3874" s="3">
        <v>15000</v>
      </c>
      <c r="C3874" s="5">
        <v>0</v>
      </c>
      <c r="D3874" t="s">
        <v>1753</v>
      </c>
      <c r="E3874" t="s">
        <v>1757</v>
      </c>
      <c r="F3874">
        <v>1439522996</v>
      </c>
      <c r="G3874">
        <v>1435202996</v>
      </c>
      <c r="H3874" t="b">
        <v>0</v>
      </c>
      <c r="I3874">
        <v>0</v>
      </c>
      <c r="J3874" t="b">
        <v>0</v>
      </c>
      <c r="K3874" t="s">
        <v>1836</v>
      </c>
      <c r="L3874">
        <f>ROUND(C3874/B3874*100,0)</f>
        <v>0</v>
      </c>
      <c r="M3874">
        <f>IFERROR(ROUND(C3874/I3874,2),0)</f>
        <v>0</v>
      </c>
      <c r="N3874" t="s">
        <v>1841</v>
      </c>
      <c r="O3874" t="s">
        <v>1844</v>
      </c>
      <c r="P3874" s="10">
        <f t="shared" si="120"/>
        <v>42180.145787037036</v>
      </c>
      <c r="Q3874" s="10">
        <f t="shared" si="121"/>
        <v>42230.145787037036</v>
      </c>
    </row>
    <row r="3875" spans="1:17" hidden="1" x14ac:dyDescent="0.3">
      <c r="A3875" s="7">
        <v>3873</v>
      </c>
      <c r="B3875" s="3">
        <v>5500</v>
      </c>
      <c r="C3875" s="5">
        <v>0</v>
      </c>
      <c r="D3875" t="s">
        <v>1753</v>
      </c>
      <c r="E3875" t="s">
        <v>1757</v>
      </c>
      <c r="F3875">
        <v>1444322535</v>
      </c>
      <c r="G3875">
        <v>1441730535</v>
      </c>
      <c r="H3875" t="b">
        <v>0</v>
      </c>
      <c r="I3875">
        <v>0</v>
      </c>
      <c r="J3875" t="b">
        <v>0</v>
      </c>
      <c r="K3875" t="s">
        <v>1836</v>
      </c>
      <c r="L3875">
        <f>ROUND(C3875/B3875*100,0)</f>
        <v>0</v>
      </c>
      <c r="M3875">
        <f>IFERROR(ROUND(C3875/I3875,2),0)</f>
        <v>0</v>
      </c>
      <c r="N3875" t="s">
        <v>1841</v>
      </c>
      <c r="O3875" t="s">
        <v>1844</v>
      </c>
      <c r="P3875" s="10">
        <f t="shared" si="120"/>
        <v>42255.696006944447</v>
      </c>
      <c r="Q3875" s="10">
        <f t="shared" si="121"/>
        <v>42285.696006944447</v>
      </c>
    </row>
    <row r="3876" spans="1:17" hidden="1" x14ac:dyDescent="0.3">
      <c r="A3876" s="7">
        <v>3874</v>
      </c>
      <c r="B3876" s="3">
        <v>620</v>
      </c>
      <c r="C3876" s="5">
        <v>0</v>
      </c>
      <c r="D3876" t="s">
        <v>1753</v>
      </c>
      <c r="E3876" t="s">
        <v>1761</v>
      </c>
      <c r="F3876">
        <v>1422061200</v>
      </c>
      <c r="G3876">
        <v>1420244622</v>
      </c>
      <c r="H3876" t="b">
        <v>0</v>
      </c>
      <c r="I3876">
        <v>0</v>
      </c>
      <c r="J3876" t="b">
        <v>0</v>
      </c>
      <c r="K3876" t="s">
        <v>1836</v>
      </c>
      <c r="L3876">
        <f>ROUND(C3876/B3876*100,0)</f>
        <v>0</v>
      </c>
      <c r="M3876">
        <f>IFERROR(ROUND(C3876/I3876,2),0)</f>
        <v>0</v>
      </c>
      <c r="N3876" t="s">
        <v>1841</v>
      </c>
      <c r="O3876" t="s">
        <v>1844</v>
      </c>
      <c r="P3876" s="10">
        <f t="shared" si="120"/>
        <v>42007.016458333332</v>
      </c>
      <c r="Q3876" s="10">
        <f t="shared" si="121"/>
        <v>42028.041666666672</v>
      </c>
    </row>
    <row r="3877" spans="1:17" hidden="1" x14ac:dyDescent="0.3">
      <c r="A3877" s="7">
        <v>3875</v>
      </c>
      <c r="B3877" s="3">
        <v>30000</v>
      </c>
      <c r="C3877" s="5">
        <v>0</v>
      </c>
      <c r="D3877" t="s">
        <v>1753</v>
      </c>
      <c r="E3877" t="s">
        <v>1765</v>
      </c>
      <c r="F3877">
        <v>1472896800</v>
      </c>
      <c r="G3877">
        <v>1472804365</v>
      </c>
      <c r="H3877" t="b">
        <v>0</v>
      </c>
      <c r="I3877">
        <v>0</v>
      </c>
      <c r="J3877" t="b">
        <v>0</v>
      </c>
      <c r="K3877" t="s">
        <v>1836</v>
      </c>
      <c r="L3877">
        <f>ROUND(C3877/B3877*100,0)</f>
        <v>0</v>
      </c>
      <c r="M3877">
        <f>IFERROR(ROUND(C3877/I3877,2),0)</f>
        <v>0</v>
      </c>
      <c r="N3877" t="s">
        <v>1841</v>
      </c>
      <c r="O3877" t="s">
        <v>1844</v>
      </c>
      <c r="P3877" s="10">
        <f t="shared" si="120"/>
        <v>42615.346817129626</v>
      </c>
      <c r="Q3877" s="10">
        <f t="shared" si="121"/>
        <v>42616.416666666672</v>
      </c>
    </row>
    <row r="3878" spans="1:17" hidden="1" x14ac:dyDescent="0.3">
      <c r="A3878" s="7">
        <v>3876</v>
      </c>
      <c r="B3878" s="3">
        <v>3900</v>
      </c>
      <c r="C3878" s="5">
        <v>2059</v>
      </c>
      <c r="D3878" t="s">
        <v>1753</v>
      </c>
      <c r="E3878" t="s">
        <v>1758</v>
      </c>
      <c r="F3878">
        <v>1454425128</v>
      </c>
      <c r="G3878">
        <v>1451833128</v>
      </c>
      <c r="H3878" t="b">
        <v>0</v>
      </c>
      <c r="I3878">
        <v>46</v>
      </c>
      <c r="J3878" t="b">
        <v>0</v>
      </c>
      <c r="K3878" t="s">
        <v>1836</v>
      </c>
      <c r="L3878">
        <f>ROUND(C3878/B3878*100,0)</f>
        <v>53</v>
      </c>
      <c r="M3878">
        <f>IFERROR(ROUND(C3878/I3878,2),0)</f>
        <v>44.76</v>
      </c>
      <c r="N3878" t="s">
        <v>1841</v>
      </c>
      <c r="O3878" t="s">
        <v>1844</v>
      </c>
      <c r="P3878" s="10">
        <f t="shared" si="120"/>
        <v>42372.624166666668</v>
      </c>
      <c r="Q3878" s="10">
        <f t="shared" si="121"/>
        <v>42402.624166666668</v>
      </c>
    </row>
    <row r="3879" spans="1:17" hidden="1" x14ac:dyDescent="0.3">
      <c r="A3879" s="7">
        <v>3877</v>
      </c>
      <c r="B3879" s="3">
        <v>25000</v>
      </c>
      <c r="C3879" s="5">
        <v>1241</v>
      </c>
      <c r="D3879" t="s">
        <v>1753</v>
      </c>
      <c r="E3879" t="s">
        <v>1757</v>
      </c>
      <c r="F3879">
        <v>1481213752</v>
      </c>
      <c r="G3879">
        <v>1478621752</v>
      </c>
      <c r="H3879" t="b">
        <v>0</v>
      </c>
      <c r="I3879">
        <v>14</v>
      </c>
      <c r="J3879" t="b">
        <v>0</v>
      </c>
      <c r="K3879" t="s">
        <v>1836</v>
      </c>
      <c r="L3879">
        <f>ROUND(C3879/B3879*100,0)</f>
        <v>5</v>
      </c>
      <c r="M3879">
        <f>IFERROR(ROUND(C3879/I3879,2),0)</f>
        <v>88.64</v>
      </c>
      <c r="N3879" t="s">
        <v>1841</v>
      </c>
      <c r="O3879" t="s">
        <v>1844</v>
      </c>
      <c r="P3879" s="10">
        <f t="shared" si="120"/>
        <v>42682.67768518519</v>
      </c>
      <c r="Q3879" s="10">
        <f t="shared" si="121"/>
        <v>42712.67768518519</v>
      </c>
    </row>
    <row r="3880" spans="1:17" hidden="1" x14ac:dyDescent="0.3">
      <c r="A3880" s="7">
        <v>3878</v>
      </c>
      <c r="B3880" s="3">
        <v>18000</v>
      </c>
      <c r="C3880" s="5">
        <v>10</v>
      </c>
      <c r="D3880" t="s">
        <v>1753</v>
      </c>
      <c r="E3880" t="s">
        <v>1757</v>
      </c>
      <c r="F3880">
        <v>1435636740</v>
      </c>
      <c r="G3880">
        <v>1433014746</v>
      </c>
      <c r="H3880" t="b">
        <v>0</v>
      </c>
      <c r="I3880">
        <v>1</v>
      </c>
      <c r="J3880" t="b">
        <v>0</v>
      </c>
      <c r="K3880" t="s">
        <v>1836</v>
      </c>
      <c r="L3880">
        <f>ROUND(C3880/B3880*100,0)</f>
        <v>0</v>
      </c>
      <c r="M3880">
        <f>IFERROR(ROUND(C3880/I3880,2),0)</f>
        <v>10</v>
      </c>
      <c r="N3880" t="s">
        <v>1841</v>
      </c>
      <c r="O3880" t="s">
        <v>1844</v>
      </c>
      <c r="P3880" s="10">
        <f t="shared" si="120"/>
        <v>42154.818819444445</v>
      </c>
      <c r="Q3880" s="10">
        <f t="shared" si="121"/>
        <v>42185.165972222225</v>
      </c>
    </row>
    <row r="3881" spans="1:17" hidden="1" x14ac:dyDescent="0.3">
      <c r="A3881" s="7">
        <v>3879</v>
      </c>
      <c r="B3881" s="3">
        <v>15000</v>
      </c>
      <c r="C3881" s="5">
        <v>0</v>
      </c>
      <c r="D3881" t="s">
        <v>1753</v>
      </c>
      <c r="E3881" t="s">
        <v>1758</v>
      </c>
      <c r="F3881">
        <v>1422218396</v>
      </c>
      <c r="G3881">
        <v>1419626396</v>
      </c>
      <c r="H3881" t="b">
        <v>0</v>
      </c>
      <c r="I3881">
        <v>0</v>
      </c>
      <c r="J3881" t="b">
        <v>0</v>
      </c>
      <c r="K3881" t="s">
        <v>1836</v>
      </c>
      <c r="L3881">
        <f>ROUND(C3881/B3881*100,0)</f>
        <v>0</v>
      </c>
      <c r="M3881">
        <f>IFERROR(ROUND(C3881/I3881,2),0)</f>
        <v>0</v>
      </c>
      <c r="N3881" t="s">
        <v>1841</v>
      </c>
      <c r="O3881" t="s">
        <v>1844</v>
      </c>
      <c r="P3881" s="10">
        <f t="shared" si="120"/>
        <v>41999.861064814817</v>
      </c>
      <c r="Q3881" s="10">
        <f t="shared" si="121"/>
        <v>42029.861064814817</v>
      </c>
    </row>
    <row r="3882" spans="1:17" hidden="1" x14ac:dyDescent="0.3">
      <c r="A3882" s="7">
        <v>3880</v>
      </c>
      <c r="B3882" s="3">
        <v>7500</v>
      </c>
      <c r="C3882" s="5">
        <v>980</v>
      </c>
      <c r="D3882" t="s">
        <v>1753</v>
      </c>
      <c r="E3882" t="s">
        <v>1758</v>
      </c>
      <c r="F3882">
        <v>1406761200</v>
      </c>
      <c r="G3882">
        <v>1403724820</v>
      </c>
      <c r="H3882" t="b">
        <v>0</v>
      </c>
      <c r="I3882">
        <v>17</v>
      </c>
      <c r="J3882" t="b">
        <v>0</v>
      </c>
      <c r="K3882" t="s">
        <v>1836</v>
      </c>
      <c r="L3882">
        <f>ROUND(C3882/B3882*100,0)</f>
        <v>13</v>
      </c>
      <c r="M3882">
        <f>IFERROR(ROUND(C3882/I3882,2),0)</f>
        <v>57.65</v>
      </c>
      <c r="N3882" t="s">
        <v>1841</v>
      </c>
      <c r="O3882" t="s">
        <v>1844</v>
      </c>
      <c r="P3882" s="10">
        <f t="shared" si="120"/>
        <v>41815.815046296295</v>
      </c>
      <c r="Q3882" s="10">
        <f t="shared" si="121"/>
        <v>41850.958333333336</v>
      </c>
    </row>
    <row r="3883" spans="1:17" hidden="1" x14ac:dyDescent="0.3">
      <c r="A3883" s="7">
        <v>3881</v>
      </c>
      <c r="B3883" s="3">
        <v>500</v>
      </c>
      <c r="C3883" s="5">
        <v>25</v>
      </c>
      <c r="D3883" t="s">
        <v>1753</v>
      </c>
      <c r="E3883" t="s">
        <v>1757</v>
      </c>
      <c r="F3883">
        <v>1487550399</v>
      </c>
      <c r="G3883">
        <v>1484958399</v>
      </c>
      <c r="H3883" t="b">
        <v>0</v>
      </c>
      <c r="I3883">
        <v>1</v>
      </c>
      <c r="J3883" t="b">
        <v>0</v>
      </c>
      <c r="K3883" t="s">
        <v>1836</v>
      </c>
      <c r="L3883">
        <f>ROUND(C3883/B3883*100,0)</f>
        <v>5</v>
      </c>
      <c r="M3883">
        <f>IFERROR(ROUND(C3883/I3883,2),0)</f>
        <v>25</v>
      </c>
      <c r="N3883" t="s">
        <v>1841</v>
      </c>
      <c r="O3883" t="s">
        <v>1844</v>
      </c>
      <c r="P3883" s="10">
        <f t="shared" si="120"/>
        <v>42756.018506944441</v>
      </c>
      <c r="Q3883" s="10">
        <f t="shared" si="121"/>
        <v>42786.018506944441</v>
      </c>
    </row>
    <row r="3884" spans="1:17" hidden="1" x14ac:dyDescent="0.3">
      <c r="A3884" s="7">
        <v>3882</v>
      </c>
      <c r="B3884" s="3">
        <v>30000</v>
      </c>
      <c r="C3884" s="5">
        <v>0</v>
      </c>
      <c r="D3884" t="s">
        <v>1753</v>
      </c>
      <c r="E3884" t="s">
        <v>1759</v>
      </c>
      <c r="F3884">
        <v>1454281380</v>
      </c>
      <c r="G3884">
        <v>1451950570</v>
      </c>
      <c r="H3884" t="b">
        <v>0</v>
      </c>
      <c r="I3884">
        <v>0</v>
      </c>
      <c r="J3884" t="b">
        <v>0</v>
      </c>
      <c r="K3884" t="s">
        <v>1836</v>
      </c>
      <c r="L3884">
        <f>ROUND(C3884/B3884*100,0)</f>
        <v>0</v>
      </c>
      <c r="M3884">
        <f>IFERROR(ROUND(C3884/I3884,2),0)</f>
        <v>0</v>
      </c>
      <c r="N3884" t="s">
        <v>1841</v>
      </c>
      <c r="O3884" t="s">
        <v>1844</v>
      </c>
      <c r="P3884" s="10">
        <f t="shared" si="120"/>
        <v>42373.983449074076</v>
      </c>
      <c r="Q3884" s="10">
        <f t="shared" si="121"/>
        <v>42400.960416666669</v>
      </c>
    </row>
    <row r="3885" spans="1:17" hidden="1" x14ac:dyDescent="0.3">
      <c r="A3885" s="7">
        <v>3883</v>
      </c>
      <c r="B3885" s="3">
        <v>15000</v>
      </c>
      <c r="C3885" s="5">
        <v>0</v>
      </c>
      <c r="D3885" t="s">
        <v>1753</v>
      </c>
      <c r="E3885" t="s">
        <v>1758</v>
      </c>
      <c r="F3885">
        <v>1409668069</v>
      </c>
      <c r="G3885">
        <v>1407076069</v>
      </c>
      <c r="H3885" t="b">
        <v>0</v>
      </c>
      <c r="I3885">
        <v>0</v>
      </c>
      <c r="J3885" t="b">
        <v>0</v>
      </c>
      <c r="K3885" t="s">
        <v>1836</v>
      </c>
      <c r="L3885">
        <f>ROUND(C3885/B3885*100,0)</f>
        <v>0</v>
      </c>
      <c r="M3885">
        <f>IFERROR(ROUND(C3885/I3885,2),0)</f>
        <v>0</v>
      </c>
      <c r="N3885" t="s">
        <v>1841</v>
      </c>
      <c r="O3885" t="s">
        <v>1844</v>
      </c>
      <c r="P3885" s="10">
        <f t="shared" si="120"/>
        <v>41854.602650462963</v>
      </c>
      <c r="Q3885" s="10">
        <f t="shared" si="121"/>
        <v>41884.602650462963</v>
      </c>
    </row>
    <row r="3886" spans="1:17" hidden="1" x14ac:dyDescent="0.3">
      <c r="A3886" s="7">
        <v>3884</v>
      </c>
      <c r="B3886" s="3">
        <v>10000</v>
      </c>
      <c r="C3886" s="5">
        <v>0</v>
      </c>
      <c r="D3886" t="s">
        <v>1753</v>
      </c>
      <c r="E3886" t="s">
        <v>1757</v>
      </c>
      <c r="F3886">
        <v>1427479192</v>
      </c>
      <c r="G3886">
        <v>1425322792</v>
      </c>
      <c r="H3886" t="b">
        <v>0</v>
      </c>
      <c r="I3886">
        <v>0</v>
      </c>
      <c r="J3886" t="b">
        <v>0</v>
      </c>
      <c r="K3886" t="s">
        <v>1836</v>
      </c>
      <c r="L3886">
        <f>ROUND(C3886/B3886*100,0)</f>
        <v>0</v>
      </c>
      <c r="M3886">
        <f>IFERROR(ROUND(C3886/I3886,2),0)</f>
        <v>0</v>
      </c>
      <c r="N3886" t="s">
        <v>1841</v>
      </c>
      <c r="O3886" t="s">
        <v>1844</v>
      </c>
      <c r="P3886" s="10">
        <f t="shared" si="120"/>
        <v>42065.791574074072</v>
      </c>
      <c r="Q3886" s="10">
        <f t="shared" si="121"/>
        <v>42090.749907407408</v>
      </c>
    </row>
    <row r="3887" spans="1:17" hidden="1" x14ac:dyDescent="0.3">
      <c r="A3887" s="7">
        <v>3885</v>
      </c>
      <c r="B3887" s="3">
        <v>375000</v>
      </c>
      <c r="C3887" s="5">
        <v>0</v>
      </c>
      <c r="D3887" t="s">
        <v>1753</v>
      </c>
      <c r="E3887" t="s">
        <v>1757</v>
      </c>
      <c r="F3887">
        <v>1462834191</v>
      </c>
      <c r="G3887">
        <v>1460242191</v>
      </c>
      <c r="H3887" t="b">
        <v>0</v>
      </c>
      <c r="I3887">
        <v>0</v>
      </c>
      <c r="J3887" t="b">
        <v>0</v>
      </c>
      <c r="K3887" t="s">
        <v>1836</v>
      </c>
      <c r="L3887">
        <f>ROUND(C3887/B3887*100,0)</f>
        <v>0</v>
      </c>
      <c r="M3887">
        <f>IFERROR(ROUND(C3887/I3887,2),0)</f>
        <v>0</v>
      </c>
      <c r="N3887" t="s">
        <v>1841</v>
      </c>
      <c r="O3887" t="s">
        <v>1844</v>
      </c>
      <c r="P3887" s="10">
        <f t="shared" si="120"/>
        <v>42469.951284722221</v>
      </c>
      <c r="Q3887" s="10">
        <f t="shared" si="121"/>
        <v>42499.951284722221</v>
      </c>
    </row>
    <row r="3888" spans="1:17" hidden="1" x14ac:dyDescent="0.3">
      <c r="A3888" s="7">
        <v>3886</v>
      </c>
      <c r="B3888" s="3">
        <v>10000</v>
      </c>
      <c r="C3888" s="5">
        <v>0</v>
      </c>
      <c r="D3888" t="s">
        <v>1753</v>
      </c>
      <c r="E3888" t="s">
        <v>1759</v>
      </c>
      <c r="F3888">
        <v>1418275702</v>
      </c>
      <c r="G3888">
        <v>1415683702</v>
      </c>
      <c r="H3888" t="b">
        <v>0</v>
      </c>
      <c r="I3888">
        <v>0</v>
      </c>
      <c r="J3888" t="b">
        <v>0</v>
      </c>
      <c r="K3888" t="s">
        <v>1836</v>
      </c>
      <c r="L3888">
        <f>ROUND(C3888/B3888*100,0)</f>
        <v>0</v>
      </c>
      <c r="M3888">
        <f>IFERROR(ROUND(C3888/I3888,2),0)</f>
        <v>0</v>
      </c>
      <c r="N3888" t="s">
        <v>1841</v>
      </c>
      <c r="O3888" t="s">
        <v>1844</v>
      </c>
      <c r="P3888" s="10">
        <f t="shared" si="120"/>
        <v>41954.228032407409</v>
      </c>
      <c r="Q3888" s="10">
        <f t="shared" si="121"/>
        <v>41984.228032407409</v>
      </c>
    </row>
    <row r="3889" spans="1:17" hidden="1" x14ac:dyDescent="0.3">
      <c r="A3889" s="7">
        <v>3887</v>
      </c>
      <c r="B3889" s="3">
        <v>2000</v>
      </c>
      <c r="C3889" s="5">
        <v>35</v>
      </c>
      <c r="D3889" t="s">
        <v>1753</v>
      </c>
      <c r="E3889" t="s">
        <v>1757</v>
      </c>
      <c r="F3889">
        <v>1430517600</v>
      </c>
      <c r="G3889">
        <v>1426538129</v>
      </c>
      <c r="H3889" t="b">
        <v>0</v>
      </c>
      <c r="I3889">
        <v>2</v>
      </c>
      <c r="J3889" t="b">
        <v>0</v>
      </c>
      <c r="K3889" t="s">
        <v>1836</v>
      </c>
      <c r="L3889">
        <f>ROUND(C3889/B3889*100,0)</f>
        <v>2</v>
      </c>
      <c r="M3889">
        <f>IFERROR(ROUND(C3889/I3889,2),0)</f>
        <v>17.5</v>
      </c>
      <c r="N3889" t="s">
        <v>1841</v>
      </c>
      <c r="O3889" t="s">
        <v>1844</v>
      </c>
      <c r="P3889" s="10">
        <f t="shared" si="120"/>
        <v>42079.857974537037</v>
      </c>
      <c r="Q3889" s="10">
        <f t="shared" si="121"/>
        <v>42125.916666666672</v>
      </c>
    </row>
    <row r="3890" spans="1:17" x14ac:dyDescent="0.3">
      <c r="A3890" s="7">
        <v>3888</v>
      </c>
      <c r="B3890" s="3">
        <v>2000</v>
      </c>
      <c r="C3890" s="5">
        <v>542</v>
      </c>
      <c r="D3890" t="s">
        <v>1754</v>
      </c>
      <c r="E3890" t="s">
        <v>1758</v>
      </c>
      <c r="F3890">
        <v>1488114358</v>
      </c>
      <c r="G3890">
        <v>1485522358</v>
      </c>
      <c r="H3890" t="b">
        <v>0</v>
      </c>
      <c r="I3890">
        <v>14</v>
      </c>
      <c r="J3890" t="b">
        <v>0</v>
      </c>
      <c r="K3890" t="s">
        <v>1802</v>
      </c>
      <c r="L3890">
        <f>ROUND(C3890/B3890*100,0)</f>
        <v>27</v>
      </c>
      <c r="M3890">
        <f>IFERROR(ROUND(C3890/I3890,2),0)</f>
        <v>38.71</v>
      </c>
      <c r="N3890" t="s">
        <v>1841</v>
      </c>
      <c r="O3890" t="s">
        <v>1842</v>
      </c>
      <c r="P3890" s="10">
        <f t="shared" si="120"/>
        <v>42762.545810185184</v>
      </c>
      <c r="Q3890" s="10">
        <f t="shared" si="121"/>
        <v>42792.545810185184</v>
      </c>
    </row>
    <row r="3891" spans="1:17" x14ac:dyDescent="0.3">
      <c r="A3891" s="7">
        <v>3889</v>
      </c>
      <c r="B3891" s="3">
        <v>8000</v>
      </c>
      <c r="C3891" s="5">
        <v>118</v>
      </c>
      <c r="D3891" t="s">
        <v>1754</v>
      </c>
      <c r="E3891" t="s">
        <v>1757</v>
      </c>
      <c r="F3891">
        <v>1420413960</v>
      </c>
      <c r="G3891">
        <v>1417651630</v>
      </c>
      <c r="H3891" t="b">
        <v>0</v>
      </c>
      <c r="I3891">
        <v>9</v>
      </c>
      <c r="J3891" t="b">
        <v>0</v>
      </c>
      <c r="K3891" t="s">
        <v>1802</v>
      </c>
      <c r="L3891">
        <f>ROUND(C3891/B3891*100,0)</f>
        <v>1</v>
      </c>
      <c r="M3891">
        <f>IFERROR(ROUND(C3891/I3891,2),0)</f>
        <v>13.11</v>
      </c>
      <c r="N3891" t="s">
        <v>1841</v>
      </c>
      <c r="O3891" t="s">
        <v>1842</v>
      </c>
      <c r="P3891" s="10">
        <f t="shared" si="120"/>
        <v>41977.004976851851</v>
      </c>
      <c r="Q3891" s="10">
        <f t="shared" si="121"/>
        <v>42008.976388888885</v>
      </c>
    </row>
    <row r="3892" spans="1:17" x14ac:dyDescent="0.3">
      <c r="A3892" s="7">
        <v>3890</v>
      </c>
      <c r="B3892" s="3">
        <v>15000</v>
      </c>
      <c r="C3892" s="5">
        <v>2524</v>
      </c>
      <c r="D3892" t="s">
        <v>1754</v>
      </c>
      <c r="E3892" t="s">
        <v>1757</v>
      </c>
      <c r="F3892">
        <v>1439662344</v>
      </c>
      <c r="G3892">
        <v>1434478344</v>
      </c>
      <c r="H3892" t="b">
        <v>0</v>
      </c>
      <c r="I3892">
        <v>8</v>
      </c>
      <c r="J3892" t="b">
        <v>0</v>
      </c>
      <c r="K3892" t="s">
        <v>1802</v>
      </c>
      <c r="L3892">
        <f>ROUND(C3892/B3892*100,0)</f>
        <v>17</v>
      </c>
      <c r="M3892">
        <f>IFERROR(ROUND(C3892/I3892,2),0)</f>
        <v>315.5</v>
      </c>
      <c r="N3892" t="s">
        <v>1841</v>
      </c>
      <c r="O3892" t="s">
        <v>1842</v>
      </c>
      <c r="P3892" s="10">
        <f t="shared" si="120"/>
        <v>42171.758611111116</v>
      </c>
      <c r="Q3892" s="10">
        <f t="shared" si="121"/>
        <v>42231.758611111116</v>
      </c>
    </row>
    <row r="3893" spans="1:17" x14ac:dyDescent="0.3">
      <c r="A3893" s="7">
        <v>3891</v>
      </c>
      <c r="B3893" s="3">
        <v>800</v>
      </c>
      <c r="C3893" s="5">
        <v>260</v>
      </c>
      <c r="D3893" t="s">
        <v>1754</v>
      </c>
      <c r="E3893" t="s">
        <v>1757</v>
      </c>
      <c r="F3893">
        <v>1427086740</v>
      </c>
      <c r="G3893">
        <v>1424488244</v>
      </c>
      <c r="H3893" t="b">
        <v>0</v>
      </c>
      <c r="I3893">
        <v>7</v>
      </c>
      <c r="J3893" t="b">
        <v>0</v>
      </c>
      <c r="K3893" t="s">
        <v>1802</v>
      </c>
      <c r="L3893">
        <f>ROUND(C3893/B3893*100,0)</f>
        <v>33</v>
      </c>
      <c r="M3893">
        <f>IFERROR(ROUND(C3893/I3893,2),0)</f>
        <v>37.14</v>
      </c>
      <c r="N3893" t="s">
        <v>1841</v>
      </c>
      <c r="O3893" t="s">
        <v>1842</v>
      </c>
      <c r="P3893" s="10">
        <f t="shared" si="120"/>
        <v>42056.1324537037</v>
      </c>
      <c r="Q3893" s="10">
        <f t="shared" si="121"/>
        <v>42086.207638888889</v>
      </c>
    </row>
    <row r="3894" spans="1:17" x14ac:dyDescent="0.3">
      <c r="A3894" s="7">
        <v>3892</v>
      </c>
      <c r="B3894" s="3">
        <v>1000</v>
      </c>
      <c r="C3894" s="5">
        <v>0</v>
      </c>
      <c r="D3894" t="s">
        <v>1754</v>
      </c>
      <c r="E3894" t="s">
        <v>1757</v>
      </c>
      <c r="F3894">
        <v>1408863600</v>
      </c>
      <c r="G3894">
        <v>1408203557</v>
      </c>
      <c r="H3894" t="b">
        <v>0</v>
      </c>
      <c r="I3894">
        <v>0</v>
      </c>
      <c r="J3894" t="b">
        <v>0</v>
      </c>
      <c r="K3894" t="s">
        <v>1802</v>
      </c>
      <c r="L3894">
        <f>ROUND(C3894/B3894*100,0)</f>
        <v>0</v>
      </c>
      <c r="M3894">
        <f>IFERROR(ROUND(C3894/I3894,2),0)</f>
        <v>0</v>
      </c>
      <c r="N3894" t="s">
        <v>1841</v>
      </c>
      <c r="O3894" t="s">
        <v>1842</v>
      </c>
      <c r="P3894" s="10">
        <f t="shared" si="120"/>
        <v>41867.652280092596</v>
      </c>
      <c r="Q3894" s="10">
        <f t="shared" si="121"/>
        <v>41875.291666666664</v>
      </c>
    </row>
    <row r="3895" spans="1:17" x14ac:dyDescent="0.3">
      <c r="A3895" s="7">
        <v>3893</v>
      </c>
      <c r="B3895" s="3">
        <v>50000</v>
      </c>
      <c r="C3895" s="5">
        <v>10775</v>
      </c>
      <c r="D3895" t="s">
        <v>1754</v>
      </c>
      <c r="E3895" t="s">
        <v>1757</v>
      </c>
      <c r="F3895">
        <v>1404194400</v>
      </c>
      <c r="G3895">
        <v>1400600840</v>
      </c>
      <c r="H3895" t="b">
        <v>0</v>
      </c>
      <c r="I3895">
        <v>84</v>
      </c>
      <c r="J3895" t="b">
        <v>0</v>
      </c>
      <c r="K3895" t="s">
        <v>1802</v>
      </c>
      <c r="L3895">
        <f>ROUND(C3895/B3895*100,0)</f>
        <v>22</v>
      </c>
      <c r="M3895">
        <f>IFERROR(ROUND(C3895/I3895,2),0)</f>
        <v>128.27000000000001</v>
      </c>
      <c r="N3895" t="s">
        <v>1841</v>
      </c>
      <c r="O3895" t="s">
        <v>1842</v>
      </c>
      <c r="P3895" s="10">
        <f t="shared" si="120"/>
        <v>41779.657870370371</v>
      </c>
      <c r="Q3895" s="10">
        <f t="shared" si="121"/>
        <v>41821.25</v>
      </c>
    </row>
    <row r="3896" spans="1:17" x14ac:dyDescent="0.3">
      <c r="A3896" s="7">
        <v>3894</v>
      </c>
      <c r="B3896" s="3">
        <v>15000</v>
      </c>
      <c r="C3896" s="5">
        <v>520</v>
      </c>
      <c r="D3896" t="s">
        <v>1754</v>
      </c>
      <c r="E3896" t="s">
        <v>1757</v>
      </c>
      <c r="F3896">
        <v>1481000340</v>
      </c>
      <c r="G3896">
        <v>1478386812</v>
      </c>
      <c r="H3896" t="b">
        <v>0</v>
      </c>
      <c r="I3896">
        <v>11</v>
      </c>
      <c r="J3896" t="b">
        <v>0</v>
      </c>
      <c r="K3896" t="s">
        <v>1802</v>
      </c>
      <c r="L3896">
        <f>ROUND(C3896/B3896*100,0)</f>
        <v>3</v>
      </c>
      <c r="M3896">
        <f>IFERROR(ROUND(C3896/I3896,2),0)</f>
        <v>47.27</v>
      </c>
      <c r="N3896" t="s">
        <v>1841</v>
      </c>
      <c r="O3896" t="s">
        <v>1842</v>
      </c>
      <c r="P3896" s="10">
        <f t="shared" si="120"/>
        <v>42679.958472222221</v>
      </c>
      <c r="Q3896" s="10">
        <f t="shared" si="121"/>
        <v>42710.207638888889</v>
      </c>
    </row>
    <row r="3897" spans="1:17" x14ac:dyDescent="0.3">
      <c r="A3897" s="7">
        <v>3895</v>
      </c>
      <c r="B3897" s="3">
        <v>1000</v>
      </c>
      <c r="C3897" s="5">
        <v>50</v>
      </c>
      <c r="D3897" t="s">
        <v>1754</v>
      </c>
      <c r="E3897" t="s">
        <v>1757</v>
      </c>
      <c r="F3897">
        <v>1425103218</v>
      </c>
      <c r="G3897">
        <v>1422424818</v>
      </c>
      <c r="H3897" t="b">
        <v>0</v>
      </c>
      <c r="I3897">
        <v>1</v>
      </c>
      <c r="J3897" t="b">
        <v>0</v>
      </c>
      <c r="K3897" t="s">
        <v>1802</v>
      </c>
      <c r="L3897">
        <f>ROUND(C3897/B3897*100,0)</f>
        <v>5</v>
      </c>
      <c r="M3897">
        <f>IFERROR(ROUND(C3897/I3897,2),0)</f>
        <v>50</v>
      </c>
      <c r="N3897" t="s">
        <v>1841</v>
      </c>
      <c r="O3897" t="s">
        <v>1842</v>
      </c>
      <c r="P3897" s="10">
        <f t="shared" si="120"/>
        <v>42032.250208333338</v>
      </c>
      <c r="Q3897" s="10">
        <f t="shared" si="121"/>
        <v>42063.250208333338</v>
      </c>
    </row>
    <row r="3898" spans="1:17" x14ac:dyDescent="0.3">
      <c r="A3898" s="7">
        <v>3896</v>
      </c>
      <c r="B3898" s="3">
        <v>1600</v>
      </c>
      <c r="C3898" s="5">
        <v>170</v>
      </c>
      <c r="D3898" t="s">
        <v>1754</v>
      </c>
      <c r="E3898" t="s">
        <v>1757</v>
      </c>
      <c r="F3898">
        <v>1402979778</v>
      </c>
      <c r="G3898">
        <v>1401770178</v>
      </c>
      <c r="H3898" t="b">
        <v>0</v>
      </c>
      <c r="I3898">
        <v>4</v>
      </c>
      <c r="J3898" t="b">
        <v>0</v>
      </c>
      <c r="K3898" t="s">
        <v>1802</v>
      </c>
      <c r="L3898">
        <f>ROUND(C3898/B3898*100,0)</f>
        <v>11</v>
      </c>
      <c r="M3898">
        <f>IFERROR(ROUND(C3898/I3898,2),0)</f>
        <v>42.5</v>
      </c>
      <c r="N3898" t="s">
        <v>1841</v>
      </c>
      <c r="O3898" t="s">
        <v>1842</v>
      </c>
      <c r="P3898" s="10">
        <f t="shared" si="120"/>
        <v>41793.191875000004</v>
      </c>
      <c r="Q3898" s="10">
        <f t="shared" si="121"/>
        <v>41807.191875000004</v>
      </c>
    </row>
    <row r="3899" spans="1:17" x14ac:dyDescent="0.3">
      <c r="A3899" s="7">
        <v>3897</v>
      </c>
      <c r="B3899" s="3">
        <v>2500</v>
      </c>
      <c r="C3899" s="5">
        <v>440</v>
      </c>
      <c r="D3899" t="s">
        <v>1754</v>
      </c>
      <c r="E3899" t="s">
        <v>1761</v>
      </c>
      <c r="F3899">
        <v>1420750683</v>
      </c>
      <c r="G3899">
        <v>1418158683</v>
      </c>
      <c r="H3899" t="b">
        <v>0</v>
      </c>
      <c r="I3899">
        <v>10</v>
      </c>
      <c r="J3899" t="b">
        <v>0</v>
      </c>
      <c r="K3899" t="s">
        <v>1802</v>
      </c>
      <c r="L3899">
        <f>ROUND(C3899/B3899*100,0)</f>
        <v>18</v>
      </c>
      <c r="M3899">
        <f>IFERROR(ROUND(C3899/I3899,2),0)</f>
        <v>44</v>
      </c>
      <c r="N3899" t="s">
        <v>1841</v>
      </c>
      <c r="O3899" t="s">
        <v>1842</v>
      </c>
      <c r="P3899" s="10">
        <f t="shared" si="120"/>
        <v>41982.87364583333</v>
      </c>
      <c r="Q3899" s="10">
        <f t="shared" si="121"/>
        <v>42012.87364583333</v>
      </c>
    </row>
    <row r="3900" spans="1:17" x14ac:dyDescent="0.3">
      <c r="A3900" s="7">
        <v>3898</v>
      </c>
      <c r="B3900" s="3">
        <v>2500</v>
      </c>
      <c r="C3900" s="5">
        <v>814</v>
      </c>
      <c r="D3900" t="s">
        <v>1754</v>
      </c>
      <c r="E3900" t="s">
        <v>1758</v>
      </c>
      <c r="F3900">
        <v>1439827200</v>
      </c>
      <c r="G3900">
        <v>1436355270</v>
      </c>
      <c r="H3900" t="b">
        <v>0</v>
      </c>
      <c r="I3900">
        <v>16</v>
      </c>
      <c r="J3900" t="b">
        <v>0</v>
      </c>
      <c r="K3900" t="s">
        <v>1802</v>
      </c>
      <c r="L3900">
        <f>ROUND(C3900/B3900*100,0)</f>
        <v>33</v>
      </c>
      <c r="M3900">
        <f>IFERROR(ROUND(C3900/I3900,2),0)</f>
        <v>50.88</v>
      </c>
      <c r="N3900" t="s">
        <v>1841</v>
      </c>
      <c r="O3900" t="s">
        <v>1842</v>
      </c>
      <c r="P3900" s="10">
        <f t="shared" si="120"/>
        <v>42193.482291666667</v>
      </c>
      <c r="Q3900" s="10">
        <f t="shared" si="121"/>
        <v>42233.666666666672</v>
      </c>
    </row>
    <row r="3901" spans="1:17" x14ac:dyDescent="0.3">
      <c r="A3901" s="7">
        <v>3899</v>
      </c>
      <c r="B3901" s="3">
        <v>10000</v>
      </c>
      <c r="C3901" s="5">
        <v>125</v>
      </c>
      <c r="D3901" t="s">
        <v>1754</v>
      </c>
      <c r="E3901" t="s">
        <v>1757</v>
      </c>
      <c r="F3901">
        <v>1407868561</v>
      </c>
      <c r="G3901">
        <v>1406140561</v>
      </c>
      <c r="H3901" t="b">
        <v>0</v>
      </c>
      <c r="I3901">
        <v>2</v>
      </c>
      <c r="J3901" t="b">
        <v>0</v>
      </c>
      <c r="K3901" t="s">
        <v>1802</v>
      </c>
      <c r="L3901">
        <f>ROUND(C3901/B3901*100,0)</f>
        <v>1</v>
      </c>
      <c r="M3901">
        <f>IFERROR(ROUND(C3901/I3901,2),0)</f>
        <v>62.5</v>
      </c>
      <c r="N3901" t="s">
        <v>1841</v>
      </c>
      <c r="O3901" t="s">
        <v>1842</v>
      </c>
      <c r="P3901" s="10">
        <f t="shared" si="120"/>
        <v>41843.775011574071</v>
      </c>
      <c r="Q3901" s="10">
        <f t="shared" si="121"/>
        <v>41863.775011574071</v>
      </c>
    </row>
    <row r="3902" spans="1:17" x14ac:dyDescent="0.3">
      <c r="A3902" s="7">
        <v>3900</v>
      </c>
      <c r="B3902" s="3">
        <v>2500</v>
      </c>
      <c r="C3902" s="5">
        <v>135</v>
      </c>
      <c r="D3902" t="s">
        <v>1754</v>
      </c>
      <c r="E3902" t="s">
        <v>1757</v>
      </c>
      <c r="F3902">
        <v>1433988791</v>
      </c>
      <c r="G3902">
        <v>1431396791</v>
      </c>
      <c r="H3902" t="b">
        <v>0</v>
      </c>
      <c r="I3902">
        <v>5</v>
      </c>
      <c r="J3902" t="b">
        <v>0</v>
      </c>
      <c r="K3902" t="s">
        <v>1802</v>
      </c>
      <c r="L3902">
        <f>ROUND(C3902/B3902*100,0)</f>
        <v>5</v>
      </c>
      <c r="M3902">
        <f>IFERROR(ROUND(C3902/I3902,2),0)</f>
        <v>27</v>
      </c>
      <c r="N3902" t="s">
        <v>1841</v>
      </c>
      <c r="O3902" t="s">
        <v>1842</v>
      </c>
      <c r="P3902" s="10">
        <f t="shared" si="120"/>
        <v>42136.092488425929</v>
      </c>
      <c r="Q3902" s="10">
        <f t="shared" si="121"/>
        <v>42166.092488425929</v>
      </c>
    </row>
    <row r="3903" spans="1:17" x14ac:dyDescent="0.3">
      <c r="A3903" s="7">
        <v>3901</v>
      </c>
      <c r="B3903" s="3">
        <v>3000</v>
      </c>
      <c r="C3903" s="5">
        <v>25</v>
      </c>
      <c r="D3903" t="s">
        <v>1754</v>
      </c>
      <c r="E3903" t="s">
        <v>1757</v>
      </c>
      <c r="F3903">
        <v>1450554599</v>
      </c>
      <c r="G3903">
        <v>1447098599</v>
      </c>
      <c r="H3903" t="b">
        <v>0</v>
      </c>
      <c r="I3903">
        <v>1</v>
      </c>
      <c r="J3903" t="b">
        <v>0</v>
      </c>
      <c r="K3903" t="s">
        <v>1802</v>
      </c>
      <c r="L3903">
        <f>ROUND(C3903/B3903*100,0)</f>
        <v>1</v>
      </c>
      <c r="M3903">
        <f>IFERROR(ROUND(C3903/I3903,2),0)</f>
        <v>25</v>
      </c>
      <c r="N3903" t="s">
        <v>1841</v>
      </c>
      <c r="O3903" t="s">
        <v>1842</v>
      </c>
      <c r="P3903" s="10">
        <f t="shared" si="120"/>
        <v>42317.826377314821</v>
      </c>
      <c r="Q3903" s="10">
        <f t="shared" si="121"/>
        <v>42357.826377314821</v>
      </c>
    </row>
    <row r="3904" spans="1:17" x14ac:dyDescent="0.3">
      <c r="A3904" s="7">
        <v>3902</v>
      </c>
      <c r="B3904" s="3">
        <v>3000</v>
      </c>
      <c r="C3904" s="5">
        <v>1465</v>
      </c>
      <c r="D3904" t="s">
        <v>1754</v>
      </c>
      <c r="E3904" t="s">
        <v>1758</v>
      </c>
      <c r="F3904">
        <v>1479125642</v>
      </c>
      <c r="G3904">
        <v>1476962042</v>
      </c>
      <c r="H3904" t="b">
        <v>0</v>
      </c>
      <c r="I3904">
        <v>31</v>
      </c>
      <c r="J3904" t="b">
        <v>0</v>
      </c>
      <c r="K3904" t="s">
        <v>1802</v>
      </c>
      <c r="L3904">
        <f>ROUND(C3904/B3904*100,0)</f>
        <v>49</v>
      </c>
      <c r="M3904">
        <f>IFERROR(ROUND(C3904/I3904,2),0)</f>
        <v>47.26</v>
      </c>
      <c r="N3904" t="s">
        <v>1841</v>
      </c>
      <c r="O3904" t="s">
        <v>1842</v>
      </c>
      <c r="P3904" s="10">
        <f t="shared" si="120"/>
        <v>42663.468078703707</v>
      </c>
      <c r="Q3904" s="10">
        <f t="shared" si="121"/>
        <v>42688.509745370371</v>
      </c>
    </row>
    <row r="3905" spans="1:17" x14ac:dyDescent="0.3">
      <c r="A3905" s="7">
        <v>3903</v>
      </c>
      <c r="B3905" s="3">
        <v>1500</v>
      </c>
      <c r="C3905" s="5">
        <v>0</v>
      </c>
      <c r="D3905" t="s">
        <v>1754</v>
      </c>
      <c r="E3905" t="s">
        <v>1757</v>
      </c>
      <c r="F3905">
        <v>1439581080</v>
      </c>
      <c r="G3905">
        <v>1435709765</v>
      </c>
      <c r="H3905" t="b">
        <v>0</v>
      </c>
      <c r="I3905">
        <v>0</v>
      </c>
      <c r="J3905" t="b">
        <v>0</v>
      </c>
      <c r="K3905" t="s">
        <v>1802</v>
      </c>
      <c r="L3905">
        <f>ROUND(C3905/B3905*100,0)</f>
        <v>0</v>
      </c>
      <c r="M3905">
        <f>IFERROR(ROUND(C3905/I3905,2),0)</f>
        <v>0</v>
      </c>
      <c r="N3905" t="s">
        <v>1841</v>
      </c>
      <c r="O3905" t="s">
        <v>1842</v>
      </c>
      <c r="P3905" s="10">
        <f t="shared" si="120"/>
        <v>42186.01116898148</v>
      </c>
      <c r="Q3905" s="10">
        <f t="shared" si="121"/>
        <v>42230.818055555559</v>
      </c>
    </row>
    <row r="3906" spans="1:17" x14ac:dyDescent="0.3">
      <c r="A3906" s="7">
        <v>3904</v>
      </c>
      <c r="B3906" s="3">
        <v>10000</v>
      </c>
      <c r="C3906" s="5">
        <v>3</v>
      </c>
      <c r="D3906" t="s">
        <v>1754</v>
      </c>
      <c r="E3906" t="s">
        <v>1757</v>
      </c>
      <c r="F3906">
        <v>1429074240</v>
      </c>
      <c r="G3906">
        <v>1427866200</v>
      </c>
      <c r="H3906" t="b">
        <v>0</v>
      </c>
      <c r="I3906">
        <v>2</v>
      </c>
      <c r="J3906" t="b">
        <v>0</v>
      </c>
      <c r="K3906" t="s">
        <v>1802</v>
      </c>
      <c r="L3906">
        <f>ROUND(C3906/B3906*100,0)</f>
        <v>0</v>
      </c>
      <c r="M3906">
        <f>IFERROR(ROUND(C3906/I3906,2),0)</f>
        <v>1.5</v>
      </c>
      <c r="N3906" t="s">
        <v>1841</v>
      </c>
      <c r="O3906" t="s">
        <v>1842</v>
      </c>
      <c r="P3906" s="10">
        <f t="shared" si="120"/>
        <v>42095.229166666672</v>
      </c>
      <c r="Q3906" s="10">
        <f t="shared" si="121"/>
        <v>42109.211111111115</v>
      </c>
    </row>
    <row r="3907" spans="1:17" x14ac:dyDescent="0.3">
      <c r="A3907" s="7">
        <v>3905</v>
      </c>
      <c r="B3907" s="3">
        <v>1500</v>
      </c>
      <c r="C3907" s="5">
        <v>173</v>
      </c>
      <c r="D3907" t="s">
        <v>1754</v>
      </c>
      <c r="E3907" t="s">
        <v>1758</v>
      </c>
      <c r="F3907">
        <v>1434063600</v>
      </c>
      <c r="G3907">
        <v>1430405903</v>
      </c>
      <c r="H3907" t="b">
        <v>0</v>
      </c>
      <c r="I3907">
        <v>7</v>
      </c>
      <c r="J3907" t="b">
        <v>0</v>
      </c>
      <c r="K3907" t="s">
        <v>1802</v>
      </c>
      <c r="L3907">
        <f>ROUND(C3907/B3907*100,0)</f>
        <v>12</v>
      </c>
      <c r="M3907">
        <f>IFERROR(ROUND(C3907/I3907,2),0)</f>
        <v>24.71</v>
      </c>
      <c r="N3907" t="s">
        <v>1841</v>
      </c>
      <c r="O3907" t="s">
        <v>1842</v>
      </c>
      <c r="P3907" s="10">
        <f t="shared" ref="P3907:P3970" si="122">(((G3907/60)/60/24)+DATE(1970,1,1))</f>
        <v>42124.623877314814</v>
      </c>
      <c r="Q3907" s="10">
        <f t="shared" ref="Q3907:Q3970" si="123">(((F3907/60)/60/24)+DATE(1970,1,1))</f>
        <v>42166.958333333328</v>
      </c>
    </row>
    <row r="3908" spans="1:17" x14ac:dyDescent="0.3">
      <c r="A3908" s="7">
        <v>3906</v>
      </c>
      <c r="B3908" s="3">
        <v>1500</v>
      </c>
      <c r="C3908" s="5">
        <v>1010</v>
      </c>
      <c r="D3908" t="s">
        <v>1754</v>
      </c>
      <c r="E3908" t="s">
        <v>1758</v>
      </c>
      <c r="F3908">
        <v>1435325100</v>
      </c>
      <c r="G3908">
        <v>1432072893</v>
      </c>
      <c r="H3908" t="b">
        <v>0</v>
      </c>
      <c r="I3908">
        <v>16</v>
      </c>
      <c r="J3908" t="b">
        <v>0</v>
      </c>
      <c r="K3908" t="s">
        <v>1802</v>
      </c>
      <c r="L3908">
        <f>ROUND(C3908/B3908*100,0)</f>
        <v>67</v>
      </c>
      <c r="M3908">
        <f>IFERROR(ROUND(C3908/I3908,2),0)</f>
        <v>63.13</v>
      </c>
      <c r="N3908" t="s">
        <v>1841</v>
      </c>
      <c r="O3908" t="s">
        <v>1842</v>
      </c>
      <c r="P3908" s="10">
        <f t="shared" si="122"/>
        <v>42143.917743055557</v>
      </c>
      <c r="Q3908" s="10">
        <f t="shared" si="123"/>
        <v>42181.559027777781</v>
      </c>
    </row>
    <row r="3909" spans="1:17" x14ac:dyDescent="0.3">
      <c r="A3909" s="7">
        <v>3907</v>
      </c>
      <c r="B3909" s="3">
        <v>1000</v>
      </c>
      <c r="C3909" s="5">
        <v>153</v>
      </c>
      <c r="D3909" t="s">
        <v>1754</v>
      </c>
      <c r="E3909" t="s">
        <v>1757</v>
      </c>
      <c r="F3909">
        <v>1414354080</v>
      </c>
      <c r="G3909">
        <v>1411587606</v>
      </c>
      <c r="H3909" t="b">
        <v>0</v>
      </c>
      <c r="I3909">
        <v>4</v>
      </c>
      <c r="J3909" t="b">
        <v>0</v>
      </c>
      <c r="K3909" t="s">
        <v>1802</v>
      </c>
      <c r="L3909">
        <f>ROUND(C3909/B3909*100,0)</f>
        <v>15</v>
      </c>
      <c r="M3909">
        <f>IFERROR(ROUND(C3909/I3909,2),0)</f>
        <v>38.25</v>
      </c>
      <c r="N3909" t="s">
        <v>1841</v>
      </c>
      <c r="O3909" t="s">
        <v>1842</v>
      </c>
      <c r="P3909" s="10">
        <f t="shared" si="122"/>
        <v>41906.819513888891</v>
      </c>
      <c r="Q3909" s="10">
        <f t="shared" si="123"/>
        <v>41938.838888888888</v>
      </c>
    </row>
    <row r="3910" spans="1:17" x14ac:dyDescent="0.3">
      <c r="A3910" s="7">
        <v>3908</v>
      </c>
      <c r="B3910" s="3">
        <v>750</v>
      </c>
      <c r="C3910" s="5">
        <v>65</v>
      </c>
      <c r="D3910" t="s">
        <v>1754</v>
      </c>
      <c r="E3910" t="s">
        <v>1757</v>
      </c>
      <c r="F3910">
        <v>1406603696</v>
      </c>
      <c r="G3910">
        <v>1405307696</v>
      </c>
      <c r="H3910" t="b">
        <v>0</v>
      </c>
      <c r="I3910">
        <v>4</v>
      </c>
      <c r="J3910" t="b">
        <v>0</v>
      </c>
      <c r="K3910" t="s">
        <v>1802</v>
      </c>
      <c r="L3910">
        <f>ROUND(C3910/B3910*100,0)</f>
        <v>9</v>
      </c>
      <c r="M3910">
        <f>IFERROR(ROUND(C3910/I3910,2),0)</f>
        <v>16.25</v>
      </c>
      <c r="N3910" t="s">
        <v>1841</v>
      </c>
      <c r="O3910" t="s">
        <v>1842</v>
      </c>
      <c r="P3910" s="10">
        <f t="shared" si="122"/>
        <v>41834.135370370372</v>
      </c>
      <c r="Q3910" s="10">
        <f t="shared" si="123"/>
        <v>41849.135370370372</v>
      </c>
    </row>
    <row r="3911" spans="1:17" x14ac:dyDescent="0.3">
      <c r="A3911" s="7">
        <v>3909</v>
      </c>
      <c r="B3911" s="3">
        <v>60000</v>
      </c>
      <c r="C3911" s="5">
        <v>135</v>
      </c>
      <c r="D3911" t="s">
        <v>1754</v>
      </c>
      <c r="E3911" t="s">
        <v>1757</v>
      </c>
      <c r="F3911">
        <v>1410424642</v>
      </c>
      <c r="G3911">
        <v>1407832642</v>
      </c>
      <c r="H3911" t="b">
        <v>0</v>
      </c>
      <c r="I3911">
        <v>4</v>
      </c>
      <c r="J3911" t="b">
        <v>0</v>
      </c>
      <c r="K3911" t="s">
        <v>1802</v>
      </c>
      <c r="L3911">
        <f>ROUND(C3911/B3911*100,0)</f>
        <v>0</v>
      </c>
      <c r="M3911">
        <f>IFERROR(ROUND(C3911/I3911,2),0)</f>
        <v>33.75</v>
      </c>
      <c r="N3911" t="s">
        <v>1841</v>
      </c>
      <c r="O3911" t="s">
        <v>1842</v>
      </c>
      <c r="P3911" s="10">
        <f t="shared" si="122"/>
        <v>41863.359282407408</v>
      </c>
      <c r="Q3911" s="10">
        <f t="shared" si="123"/>
        <v>41893.359282407408</v>
      </c>
    </row>
    <row r="3912" spans="1:17" x14ac:dyDescent="0.3">
      <c r="A3912" s="7">
        <v>3910</v>
      </c>
      <c r="B3912" s="3">
        <v>6000</v>
      </c>
      <c r="C3912" s="5">
        <v>185</v>
      </c>
      <c r="D3912" t="s">
        <v>1754</v>
      </c>
      <c r="E3912" t="s">
        <v>1757</v>
      </c>
      <c r="F3912">
        <v>1441649397</v>
      </c>
      <c r="G3912">
        <v>1439057397</v>
      </c>
      <c r="H3912" t="b">
        <v>0</v>
      </c>
      <c r="I3912">
        <v>3</v>
      </c>
      <c r="J3912" t="b">
        <v>0</v>
      </c>
      <c r="K3912" t="s">
        <v>1802</v>
      </c>
      <c r="L3912">
        <f>ROUND(C3912/B3912*100,0)</f>
        <v>3</v>
      </c>
      <c r="M3912">
        <f>IFERROR(ROUND(C3912/I3912,2),0)</f>
        <v>61.67</v>
      </c>
      <c r="N3912" t="s">
        <v>1841</v>
      </c>
      <c r="O3912" t="s">
        <v>1842</v>
      </c>
      <c r="P3912" s="10">
        <f t="shared" si="122"/>
        <v>42224.756909722222</v>
      </c>
      <c r="Q3912" s="10">
        <f t="shared" si="123"/>
        <v>42254.756909722222</v>
      </c>
    </row>
    <row r="3913" spans="1:17" x14ac:dyDescent="0.3">
      <c r="A3913" s="7">
        <v>3911</v>
      </c>
      <c r="B3913" s="3">
        <v>8000</v>
      </c>
      <c r="C3913" s="5">
        <v>2993</v>
      </c>
      <c r="D3913" t="s">
        <v>1754</v>
      </c>
      <c r="E3913" t="s">
        <v>1757</v>
      </c>
      <c r="F3913">
        <v>1417033777</v>
      </c>
      <c r="G3913">
        <v>1414438177</v>
      </c>
      <c r="H3913" t="b">
        <v>0</v>
      </c>
      <c r="I3913">
        <v>36</v>
      </c>
      <c r="J3913" t="b">
        <v>0</v>
      </c>
      <c r="K3913" t="s">
        <v>1802</v>
      </c>
      <c r="L3913">
        <f>ROUND(C3913/B3913*100,0)</f>
        <v>37</v>
      </c>
      <c r="M3913">
        <f>IFERROR(ROUND(C3913/I3913,2),0)</f>
        <v>83.14</v>
      </c>
      <c r="N3913" t="s">
        <v>1841</v>
      </c>
      <c r="O3913" t="s">
        <v>1842</v>
      </c>
      <c r="P3913" s="10">
        <f t="shared" si="122"/>
        <v>41939.8122337963</v>
      </c>
      <c r="Q3913" s="10">
        <f t="shared" si="123"/>
        <v>41969.853900462964</v>
      </c>
    </row>
    <row r="3914" spans="1:17" x14ac:dyDescent="0.3">
      <c r="A3914" s="7">
        <v>3912</v>
      </c>
      <c r="B3914" s="3">
        <v>15000</v>
      </c>
      <c r="C3914" s="5">
        <v>1</v>
      </c>
      <c r="D3914" t="s">
        <v>1754</v>
      </c>
      <c r="E3914" t="s">
        <v>1757</v>
      </c>
      <c r="F3914">
        <v>1429936500</v>
      </c>
      <c r="G3914">
        <v>1424759330</v>
      </c>
      <c r="H3914" t="b">
        <v>0</v>
      </c>
      <c r="I3914">
        <v>1</v>
      </c>
      <c r="J3914" t="b">
        <v>0</v>
      </c>
      <c r="K3914" t="s">
        <v>1802</v>
      </c>
      <c r="L3914">
        <f>ROUND(C3914/B3914*100,0)</f>
        <v>0</v>
      </c>
      <c r="M3914">
        <f>IFERROR(ROUND(C3914/I3914,2),0)</f>
        <v>1</v>
      </c>
      <c r="N3914" t="s">
        <v>1841</v>
      </c>
      <c r="O3914" t="s">
        <v>1842</v>
      </c>
      <c r="P3914" s="10">
        <f t="shared" si="122"/>
        <v>42059.270023148143</v>
      </c>
      <c r="Q3914" s="10">
        <f t="shared" si="123"/>
        <v>42119.190972222219</v>
      </c>
    </row>
    <row r="3915" spans="1:17" x14ac:dyDescent="0.3">
      <c r="A3915" s="7">
        <v>3913</v>
      </c>
      <c r="B3915" s="3">
        <v>10000</v>
      </c>
      <c r="C3915" s="5">
        <v>1000</v>
      </c>
      <c r="D3915" t="s">
        <v>1754</v>
      </c>
      <c r="E3915" t="s">
        <v>1757</v>
      </c>
      <c r="F3915">
        <v>1448863449</v>
      </c>
      <c r="G3915">
        <v>1446267849</v>
      </c>
      <c r="H3915" t="b">
        <v>0</v>
      </c>
      <c r="I3915">
        <v>7</v>
      </c>
      <c r="J3915" t="b">
        <v>0</v>
      </c>
      <c r="K3915" t="s">
        <v>1802</v>
      </c>
      <c r="L3915">
        <f>ROUND(C3915/B3915*100,0)</f>
        <v>10</v>
      </c>
      <c r="M3915">
        <f>IFERROR(ROUND(C3915/I3915,2),0)</f>
        <v>142.86000000000001</v>
      </c>
      <c r="N3915" t="s">
        <v>1841</v>
      </c>
      <c r="O3915" t="s">
        <v>1842</v>
      </c>
      <c r="P3915" s="10">
        <f t="shared" si="122"/>
        <v>42308.211215277777</v>
      </c>
      <c r="Q3915" s="10">
        <f t="shared" si="123"/>
        <v>42338.252881944441</v>
      </c>
    </row>
    <row r="3916" spans="1:17" x14ac:dyDescent="0.3">
      <c r="A3916" s="7">
        <v>3914</v>
      </c>
      <c r="B3916" s="3">
        <v>2500</v>
      </c>
      <c r="C3916" s="5">
        <v>909</v>
      </c>
      <c r="D3916" t="s">
        <v>1754</v>
      </c>
      <c r="E3916" t="s">
        <v>1758</v>
      </c>
      <c r="F3916">
        <v>1431298740</v>
      </c>
      <c r="G3916">
        <v>1429558756</v>
      </c>
      <c r="H3916" t="b">
        <v>0</v>
      </c>
      <c r="I3916">
        <v>27</v>
      </c>
      <c r="J3916" t="b">
        <v>0</v>
      </c>
      <c r="K3916" t="s">
        <v>1802</v>
      </c>
      <c r="L3916">
        <f>ROUND(C3916/B3916*100,0)</f>
        <v>36</v>
      </c>
      <c r="M3916">
        <f>IFERROR(ROUND(C3916/I3916,2),0)</f>
        <v>33.67</v>
      </c>
      <c r="N3916" t="s">
        <v>1841</v>
      </c>
      <c r="O3916" t="s">
        <v>1842</v>
      </c>
      <c r="P3916" s="10">
        <f t="shared" si="122"/>
        <v>42114.818935185183</v>
      </c>
      <c r="Q3916" s="10">
        <f t="shared" si="123"/>
        <v>42134.957638888889</v>
      </c>
    </row>
    <row r="3917" spans="1:17" x14ac:dyDescent="0.3">
      <c r="A3917" s="7">
        <v>3915</v>
      </c>
      <c r="B3917" s="3">
        <v>1500</v>
      </c>
      <c r="C3917" s="5">
        <v>5</v>
      </c>
      <c r="D3917" t="s">
        <v>1754</v>
      </c>
      <c r="E3917" t="s">
        <v>1758</v>
      </c>
      <c r="F3917">
        <v>1464824309</v>
      </c>
      <c r="G3917">
        <v>1462232309</v>
      </c>
      <c r="H3917" t="b">
        <v>0</v>
      </c>
      <c r="I3917">
        <v>1</v>
      </c>
      <c r="J3917" t="b">
        <v>0</v>
      </c>
      <c r="K3917" t="s">
        <v>1802</v>
      </c>
      <c r="L3917">
        <f>ROUND(C3917/B3917*100,0)</f>
        <v>0</v>
      </c>
      <c r="M3917">
        <f>IFERROR(ROUND(C3917/I3917,2),0)</f>
        <v>5</v>
      </c>
      <c r="N3917" t="s">
        <v>1841</v>
      </c>
      <c r="O3917" t="s">
        <v>1842</v>
      </c>
      <c r="P3917" s="10">
        <f t="shared" si="122"/>
        <v>42492.98505787037</v>
      </c>
      <c r="Q3917" s="10">
        <f t="shared" si="123"/>
        <v>42522.98505787037</v>
      </c>
    </row>
    <row r="3918" spans="1:17" x14ac:dyDescent="0.3">
      <c r="A3918" s="7">
        <v>3916</v>
      </c>
      <c r="B3918" s="3">
        <v>2000</v>
      </c>
      <c r="C3918" s="5">
        <v>0</v>
      </c>
      <c r="D3918" t="s">
        <v>1754</v>
      </c>
      <c r="E3918" t="s">
        <v>1765</v>
      </c>
      <c r="F3918">
        <v>1464952752</v>
      </c>
      <c r="G3918">
        <v>1462360752</v>
      </c>
      <c r="H3918" t="b">
        <v>0</v>
      </c>
      <c r="I3918">
        <v>0</v>
      </c>
      <c r="J3918" t="b">
        <v>0</v>
      </c>
      <c r="K3918" t="s">
        <v>1802</v>
      </c>
      <c r="L3918">
        <f>ROUND(C3918/B3918*100,0)</f>
        <v>0</v>
      </c>
      <c r="M3918">
        <f>IFERROR(ROUND(C3918/I3918,2),0)</f>
        <v>0</v>
      </c>
      <c r="N3918" t="s">
        <v>1841</v>
      </c>
      <c r="O3918" t="s">
        <v>1842</v>
      </c>
      <c r="P3918" s="10">
        <f t="shared" si="122"/>
        <v>42494.471666666665</v>
      </c>
      <c r="Q3918" s="10">
        <f t="shared" si="123"/>
        <v>42524.471666666665</v>
      </c>
    </row>
    <row r="3919" spans="1:17" x14ac:dyDescent="0.3">
      <c r="A3919" s="7">
        <v>3917</v>
      </c>
      <c r="B3919" s="3">
        <v>3500</v>
      </c>
      <c r="C3919" s="5">
        <v>10</v>
      </c>
      <c r="D3919" t="s">
        <v>1754</v>
      </c>
      <c r="E3919" t="s">
        <v>1758</v>
      </c>
      <c r="F3919">
        <v>1410439161</v>
      </c>
      <c r="G3919">
        <v>1407847161</v>
      </c>
      <c r="H3919" t="b">
        <v>0</v>
      </c>
      <c r="I3919">
        <v>1</v>
      </c>
      <c r="J3919" t="b">
        <v>0</v>
      </c>
      <c r="K3919" t="s">
        <v>1802</v>
      </c>
      <c r="L3919">
        <f>ROUND(C3919/B3919*100,0)</f>
        <v>0</v>
      </c>
      <c r="M3919">
        <f>IFERROR(ROUND(C3919/I3919,2),0)</f>
        <v>10</v>
      </c>
      <c r="N3919" t="s">
        <v>1841</v>
      </c>
      <c r="O3919" t="s">
        <v>1842</v>
      </c>
      <c r="P3919" s="10">
        <f t="shared" si="122"/>
        <v>41863.527326388888</v>
      </c>
      <c r="Q3919" s="10">
        <f t="shared" si="123"/>
        <v>41893.527326388888</v>
      </c>
    </row>
    <row r="3920" spans="1:17" x14ac:dyDescent="0.3">
      <c r="A3920" s="7">
        <v>3918</v>
      </c>
      <c r="B3920" s="3">
        <v>60000</v>
      </c>
      <c r="C3920" s="5">
        <v>120</v>
      </c>
      <c r="D3920" t="s">
        <v>1754</v>
      </c>
      <c r="E3920" t="s">
        <v>1758</v>
      </c>
      <c r="F3920">
        <v>1407168000</v>
      </c>
      <c r="G3920">
        <v>1406131023</v>
      </c>
      <c r="H3920" t="b">
        <v>0</v>
      </c>
      <c r="I3920">
        <v>3</v>
      </c>
      <c r="J3920" t="b">
        <v>0</v>
      </c>
      <c r="K3920" t="s">
        <v>1802</v>
      </c>
      <c r="L3920">
        <f>ROUND(C3920/B3920*100,0)</f>
        <v>0</v>
      </c>
      <c r="M3920">
        <f>IFERROR(ROUND(C3920/I3920,2),0)</f>
        <v>40</v>
      </c>
      <c r="N3920" t="s">
        <v>1841</v>
      </c>
      <c r="O3920" t="s">
        <v>1842</v>
      </c>
      <c r="P3920" s="10">
        <f t="shared" si="122"/>
        <v>41843.664618055554</v>
      </c>
      <c r="Q3920" s="10">
        <f t="shared" si="123"/>
        <v>41855.666666666664</v>
      </c>
    </row>
    <row r="3921" spans="1:17" x14ac:dyDescent="0.3">
      <c r="A3921" s="7">
        <v>3919</v>
      </c>
      <c r="B3921" s="3">
        <v>5000</v>
      </c>
      <c r="C3921" s="5">
        <v>90</v>
      </c>
      <c r="D3921" t="s">
        <v>1754</v>
      </c>
      <c r="E3921" t="s">
        <v>1758</v>
      </c>
      <c r="F3921">
        <v>1453075200</v>
      </c>
      <c r="G3921">
        <v>1450628773</v>
      </c>
      <c r="H3921" t="b">
        <v>0</v>
      </c>
      <c r="I3921">
        <v>3</v>
      </c>
      <c r="J3921" t="b">
        <v>0</v>
      </c>
      <c r="K3921" t="s">
        <v>1802</v>
      </c>
      <c r="L3921">
        <f>ROUND(C3921/B3921*100,0)</f>
        <v>2</v>
      </c>
      <c r="M3921">
        <f>IFERROR(ROUND(C3921/I3921,2),0)</f>
        <v>30</v>
      </c>
      <c r="N3921" t="s">
        <v>1841</v>
      </c>
      <c r="O3921" t="s">
        <v>1842</v>
      </c>
      <c r="P3921" s="10">
        <f t="shared" si="122"/>
        <v>42358.684872685189</v>
      </c>
      <c r="Q3921" s="10">
        <f t="shared" si="123"/>
        <v>42387</v>
      </c>
    </row>
    <row r="3922" spans="1:17" x14ac:dyDescent="0.3">
      <c r="A3922" s="7">
        <v>3920</v>
      </c>
      <c r="B3922" s="3">
        <v>2500</v>
      </c>
      <c r="C3922" s="5">
        <v>135</v>
      </c>
      <c r="D3922" t="s">
        <v>1754</v>
      </c>
      <c r="E3922" t="s">
        <v>1758</v>
      </c>
      <c r="F3922">
        <v>1479032260</v>
      </c>
      <c r="G3922">
        <v>1476436660</v>
      </c>
      <c r="H3922" t="b">
        <v>0</v>
      </c>
      <c r="I3922">
        <v>3</v>
      </c>
      <c r="J3922" t="b">
        <v>0</v>
      </c>
      <c r="K3922" t="s">
        <v>1802</v>
      </c>
      <c r="L3922">
        <f>ROUND(C3922/B3922*100,0)</f>
        <v>5</v>
      </c>
      <c r="M3922">
        <f>IFERROR(ROUND(C3922/I3922,2),0)</f>
        <v>45</v>
      </c>
      <c r="N3922" t="s">
        <v>1841</v>
      </c>
      <c r="O3922" t="s">
        <v>1842</v>
      </c>
      <c r="P3922" s="10">
        <f t="shared" si="122"/>
        <v>42657.38726851852</v>
      </c>
      <c r="Q3922" s="10">
        <f t="shared" si="123"/>
        <v>42687.428935185191</v>
      </c>
    </row>
    <row r="3923" spans="1:17" x14ac:dyDescent="0.3">
      <c r="A3923" s="7">
        <v>3921</v>
      </c>
      <c r="B3923" s="3">
        <v>3000</v>
      </c>
      <c r="C3923" s="5">
        <v>0</v>
      </c>
      <c r="D3923" t="s">
        <v>1754</v>
      </c>
      <c r="E3923" t="s">
        <v>1758</v>
      </c>
      <c r="F3923">
        <v>1414346400</v>
      </c>
      <c r="G3923">
        <v>1413291655</v>
      </c>
      <c r="H3923" t="b">
        <v>0</v>
      </c>
      <c r="I3923">
        <v>0</v>
      </c>
      <c r="J3923" t="b">
        <v>0</v>
      </c>
      <c r="K3923" t="s">
        <v>1802</v>
      </c>
      <c r="L3923">
        <f>ROUND(C3923/B3923*100,0)</f>
        <v>0</v>
      </c>
      <c r="M3923">
        <f>IFERROR(ROUND(C3923/I3923,2),0)</f>
        <v>0</v>
      </c>
      <c r="N3923" t="s">
        <v>1841</v>
      </c>
      <c r="O3923" t="s">
        <v>1842</v>
      </c>
      <c r="P3923" s="10">
        <f t="shared" si="122"/>
        <v>41926.542303240742</v>
      </c>
      <c r="Q3923" s="10">
        <f t="shared" si="123"/>
        <v>41938.75</v>
      </c>
    </row>
    <row r="3924" spans="1:17" x14ac:dyDescent="0.3">
      <c r="A3924" s="7">
        <v>3922</v>
      </c>
      <c r="B3924" s="3">
        <v>750</v>
      </c>
      <c r="C3924" s="5">
        <v>61</v>
      </c>
      <c r="D3924" t="s">
        <v>1754</v>
      </c>
      <c r="E3924" t="s">
        <v>1757</v>
      </c>
      <c r="F3924">
        <v>1425337200</v>
      </c>
      <c r="G3924">
        <v>1421432810</v>
      </c>
      <c r="H3924" t="b">
        <v>0</v>
      </c>
      <c r="I3924">
        <v>6</v>
      </c>
      <c r="J3924" t="b">
        <v>0</v>
      </c>
      <c r="K3924" t="s">
        <v>1802</v>
      </c>
      <c r="L3924">
        <f>ROUND(C3924/B3924*100,0)</f>
        <v>8</v>
      </c>
      <c r="M3924">
        <f>IFERROR(ROUND(C3924/I3924,2),0)</f>
        <v>10.17</v>
      </c>
      <c r="N3924" t="s">
        <v>1841</v>
      </c>
      <c r="O3924" t="s">
        <v>1842</v>
      </c>
      <c r="P3924" s="10">
        <f t="shared" si="122"/>
        <v>42020.768634259264</v>
      </c>
      <c r="Q3924" s="10">
        <f t="shared" si="123"/>
        <v>42065.958333333328</v>
      </c>
    </row>
    <row r="3925" spans="1:17" x14ac:dyDescent="0.3">
      <c r="A3925" s="7">
        <v>3923</v>
      </c>
      <c r="B3925" s="3">
        <v>11500</v>
      </c>
      <c r="C3925" s="5">
        <v>1384</v>
      </c>
      <c r="D3925" t="s">
        <v>1754</v>
      </c>
      <c r="E3925" t="s">
        <v>1758</v>
      </c>
      <c r="F3925">
        <v>1428622271</v>
      </c>
      <c r="G3925">
        <v>1426203071</v>
      </c>
      <c r="H3925" t="b">
        <v>0</v>
      </c>
      <c r="I3925">
        <v>17</v>
      </c>
      <c r="J3925" t="b">
        <v>0</v>
      </c>
      <c r="K3925" t="s">
        <v>1802</v>
      </c>
      <c r="L3925">
        <f>ROUND(C3925/B3925*100,0)</f>
        <v>12</v>
      </c>
      <c r="M3925">
        <f>IFERROR(ROUND(C3925/I3925,2),0)</f>
        <v>81.41</v>
      </c>
      <c r="N3925" t="s">
        <v>1841</v>
      </c>
      <c r="O3925" t="s">
        <v>1842</v>
      </c>
      <c r="P3925" s="10">
        <f t="shared" si="122"/>
        <v>42075.979988425926</v>
      </c>
      <c r="Q3925" s="10">
        <f t="shared" si="123"/>
        <v>42103.979988425926</v>
      </c>
    </row>
    <row r="3926" spans="1:17" x14ac:dyDescent="0.3">
      <c r="A3926" s="7">
        <v>3924</v>
      </c>
      <c r="B3926" s="3">
        <v>15000</v>
      </c>
      <c r="C3926" s="5">
        <v>2290</v>
      </c>
      <c r="D3926" t="s">
        <v>1754</v>
      </c>
      <c r="E3926" t="s">
        <v>1757</v>
      </c>
      <c r="F3926">
        <v>1403823722</v>
      </c>
      <c r="G3926">
        <v>1401231722</v>
      </c>
      <c r="H3926" t="b">
        <v>0</v>
      </c>
      <c r="I3926">
        <v>40</v>
      </c>
      <c r="J3926" t="b">
        <v>0</v>
      </c>
      <c r="K3926" t="s">
        <v>1802</v>
      </c>
      <c r="L3926">
        <f>ROUND(C3926/B3926*100,0)</f>
        <v>15</v>
      </c>
      <c r="M3926">
        <f>IFERROR(ROUND(C3926/I3926,2),0)</f>
        <v>57.25</v>
      </c>
      <c r="N3926" t="s">
        <v>1841</v>
      </c>
      <c r="O3926" t="s">
        <v>1842</v>
      </c>
      <c r="P3926" s="10">
        <f t="shared" si="122"/>
        <v>41786.959745370368</v>
      </c>
      <c r="Q3926" s="10">
        <f t="shared" si="123"/>
        <v>41816.959745370368</v>
      </c>
    </row>
    <row r="3927" spans="1:17" x14ac:dyDescent="0.3">
      <c r="A3927" s="7">
        <v>3925</v>
      </c>
      <c r="B3927" s="3">
        <v>150</v>
      </c>
      <c r="C3927" s="5">
        <v>15</v>
      </c>
      <c r="D3927" t="s">
        <v>1754</v>
      </c>
      <c r="E3927" t="s">
        <v>1757</v>
      </c>
      <c r="F3927">
        <v>1406753639</v>
      </c>
      <c r="G3927">
        <v>1404161639</v>
      </c>
      <c r="H3927" t="b">
        <v>0</v>
      </c>
      <c r="I3927">
        <v>3</v>
      </c>
      <c r="J3927" t="b">
        <v>0</v>
      </c>
      <c r="K3927" t="s">
        <v>1802</v>
      </c>
      <c r="L3927">
        <f>ROUND(C3927/B3927*100,0)</f>
        <v>10</v>
      </c>
      <c r="M3927">
        <f>IFERROR(ROUND(C3927/I3927,2),0)</f>
        <v>5</v>
      </c>
      <c r="N3927" t="s">
        <v>1841</v>
      </c>
      <c r="O3927" t="s">
        <v>1842</v>
      </c>
      <c r="P3927" s="10">
        <f t="shared" si="122"/>
        <v>41820.870821759258</v>
      </c>
      <c r="Q3927" s="10">
        <f t="shared" si="123"/>
        <v>41850.870821759258</v>
      </c>
    </row>
    <row r="3928" spans="1:17" x14ac:dyDescent="0.3">
      <c r="A3928" s="7">
        <v>3926</v>
      </c>
      <c r="B3928" s="3">
        <v>5000</v>
      </c>
      <c r="C3928" s="5">
        <v>15</v>
      </c>
      <c r="D3928" t="s">
        <v>1754</v>
      </c>
      <c r="E3928" t="s">
        <v>1759</v>
      </c>
      <c r="F3928">
        <v>1419645748</v>
      </c>
      <c r="G3928">
        <v>1417053748</v>
      </c>
      <c r="H3928" t="b">
        <v>0</v>
      </c>
      <c r="I3928">
        <v>1</v>
      </c>
      <c r="J3928" t="b">
        <v>0</v>
      </c>
      <c r="K3928" t="s">
        <v>1802</v>
      </c>
      <c r="L3928">
        <f>ROUND(C3928/B3928*100,0)</f>
        <v>0</v>
      </c>
      <c r="M3928">
        <f>IFERROR(ROUND(C3928/I3928,2),0)</f>
        <v>15</v>
      </c>
      <c r="N3928" t="s">
        <v>1841</v>
      </c>
      <c r="O3928" t="s">
        <v>1842</v>
      </c>
      <c r="P3928" s="10">
        <f t="shared" si="122"/>
        <v>41970.085046296299</v>
      </c>
      <c r="Q3928" s="10">
        <f t="shared" si="123"/>
        <v>42000.085046296299</v>
      </c>
    </row>
    <row r="3929" spans="1:17" x14ac:dyDescent="0.3">
      <c r="A3929" s="7">
        <v>3927</v>
      </c>
      <c r="B3929" s="3">
        <v>2500</v>
      </c>
      <c r="C3929" s="5">
        <v>25</v>
      </c>
      <c r="D3929" t="s">
        <v>1754</v>
      </c>
      <c r="E3929" t="s">
        <v>1758</v>
      </c>
      <c r="F3929">
        <v>1407565504</v>
      </c>
      <c r="G3929">
        <v>1404973504</v>
      </c>
      <c r="H3929" t="b">
        <v>0</v>
      </c>
      <c r="I3929">
        <v>2</v>
      </c>
      <c r="J3929" t="b">
        <v>0</v>
      </c>
      <c r="K3929" t="s">
        <v>1802</v>
      </c>
      <c r="L3929">
        <f>ROUND(C3929/B3929*100,0)</f>
        <v>1</v>
      </c>
      <c r="M3929">
        <f>IFERROR(ROUND(C3929/I3929,2),0)</f>
        <v>12.5</v>
      </c>
      <c r="N3929" t="s">
        <v>1841</v>
      </c>
      <c r="O3929" t="s">
        <v>1842</v>
      </c>
      <c r="P3929" s="10">
        <f t="shared" si="122"/>
        <v>41830.267407407409</v>
      </c>
      <c r="Q3929" s="10">
        <f t="shared" si="123"/>
        <v>41860.267407407409</v>
      </c>
    </row>
    <row r="3930" spans="1:17" x14ac:dyDescent="0.3">
      <c r="A3930" s="7">
        <v>3928</v>
      </c>
      <c r="B3930" s="3">
        <v>5000</v>
      </c>
      <c r="C3930" s="5">
        <v>651</v>
      </c>
      <c r="D3930" t="s">
        <v>1754</v>
      </c>
      <c r="E3930" t="s">
        <v>1757</v>
      </c>
      <c r="F3930">
        <v>1444971540</v>
      </c>
      <c r="G3930">
        <v>1442593427</v>
      </c>
      <c r="H3930" t="b">
        <v>0</v>
      </c>
      <c r="I3930">
        <v>7</v>
      </c>
      <c r="J3930" t="b">
        <v>0</v>
      </c>
      <c r="K3930" t="s">
        <v>1802</v>
      </c>
      <c r="L3930">
        <f>ROUND(C3930/B3930*100,0)</f>
        <v>13</v>
      </c>
      <c r="M3930">
        <f>IFERROR(ROUND(C3930/I3930,2),0)</f>
        <v>93</v>
      </c>
      <c r="N3930" t="s">
        <v>1841</v>
      </c>
      <c r="O3930" t="s">
        <v>1842</v>
      </c>
      <c r="P3930" s="10">
        <f t="shared" si="122"/>
        <v>42265.683182870373</v>
      </c>
      <c r="Q3930" s="10">
        <f t="shared" si="123"/>
        <v>42293.207638888889</v>
      </c>
    </row>
    <row r="3931" spans="1:17" x14ac:dyDescent="0.3">
      <c r="A3931" s="7">
        <v>3929</v>
      </c>
      <c r="B3931" s="3">
        <v>20000</v>
      </c>
      <c r="C3931" s="5">
        <v>453</v>
      </c>
      <c r="D3931" t="s">
        <v>1754</v>
      </c>
      <c r="E3931" t="s">
        <v>1757</v>
      </c>
      <c r="F3931">
        <v>1474228265</v>
      </c>
      <c r="G3931">
        <v>1471636265</v>
      </c>
      <c r="H3931" t="b">
        <v>0</v>
      </c>
      <c r="I3931">
        <v>14</v>
      </c>
      <c r="J3931" t="b">
        <v>0</v>
      </c>
      <c r="K3931" t="s">
        <v>1802</v>
      </c>
      <c r="L3931">
        <f>ROUND(C3931/B3931*100,0)</f>
        <v>2</v>
      </c>
      <c r="M3931">
        <f>IFERROR(ROUND(C3931/I3931,2),0)</f>
        <v>32.36</v>
      </c>
      <c r="N3931" t="s">
        <v>1841</v>
      </c>
      <c r="O3931" t="s">
        <v>1842</v>
      </c>
      <c r="P3931" s="10">
        <f t="shared" si="122"/>
        <v>42601.827141203699</v>
      </c>
      <c r="Q3931" s="10">
        <f t="shared" si="123"/>
        <v>42631.827141203699</v>
      </c>
    </row>
    <row r="3932" spans="1:17" x14ac:dyDescent="0.3">
      <c r="A3932" s="7">
        <v>3930</v>
      </c>
      <c r="B3932" s="3">
        <v>10000</v>
      </c>
      <c r="C3932" s="5">
        <v>0</v>
      </c>
      <c r="D3932" t="s">
        <v>1754</v>
      </c>
      <c r="E3932" t="s">
        <v>1759</v>
      </c>
      <c r="F3932">
        <v>1459490400</v>
      </c>
      <c r="G3932">
        <v>1457078868</v>
      </c>
      <c r="H3932" t="b">
        <v>0</v>
      </c>
      <c r="I3932">
        <v>0</v>
      </c>
      <c r="J3932" t="b">
        <v>0</v>
      </c>
      <c r="K3932" t="s">
        <v>1802</v>
      </c>
      <c r="L3932">
        <f>ROUND(C3932/B3932*100,0)</f>
        <v>0</v>
      </c>
      <c r="M3932">
        <f>IFERROR(ROUND(C3932/I3932,2),0)</f>
        <v>0</v>
      </c>
      <c r="N3932" t="s">
        <v>1841</v>
      </c>
      <c r="O3932" t="s">
        <v>1842</v>
      </c>
      <c r="P3932" s="10">
        <f t="shared" si="122"/>
        <v>42433.338749999995</v>
      </c>
      <c r="Q3932" s="10">
        <f t="shared" si="123"/>
        <v>42461.25</v>
      </c>
    </row>
    <row r="3933" spans="1:17" x14ac:dyDescent="0.3">
      <c r="A3933" s="7">
        <v>3931</v>
      </c>
      <c r="B3933" s="3">
        <v>8000</v>
      </c>
      <c r="C3933" s="5">
        <v>0</v>
      </c>
      <c r="D3933" t="s">
        <v>1754</v>
      </c>
      <c r="E3933" t="s">
        <v>1757</v>
      </c>
      <c r="F3933">
        <v>1441510707</v>
      </c>
      <c r="G3933">
        <v>1439350707</v>
      </c>
      <c r="H3933" t="b">
        <v>0</v>
      </c>
      <c r="I3933">
        <v>0</v>
      </c>
      <c r="J3933" t="b">
        <v>0</v>
      </c>
      <c r="K3933" t="s">
        <v>1802</v>
      </c>
      <c r="L3933">
        <f>ROUND(C3933/B3933*100,0)</f>
        <v>0</v>
      </c>
      <c r="M3933">
        <f>IFERROR(ROUND(C3933/I3933,2),0)</f>
        <v>0</v>
      </c>
      <c r="N3933" t="s">
        <v>1841</v>
      </c>
      <c r="O3933" t="s">
        <v>1842</v>
      </c>
      <c r="P3933" s="10">
        <f t="shared" si="122"/>
        <v>42228.151701388888</v>
      </c>
      <c r="Q3933" s="10">
        <f t="shared" si="123"/>
        <v>42253.151701388888</v>
      </c>
    </row>
    <row r="3934" spans="1:17" x14ac:dyDescent="0.3">
      <c r="A3934" s="7">
        <v>3932</v>
      </c>
      <c r="B3934" s="3">
        <v>12000</v>
      </c>
      <c r="C3934" s="5">
        <v>1</v>
      </c>
      <c r="D3934" t="s">
        <v>1754</v>
      </c>
      <c r="E3934" t="s">
        <v>1757</v>
      </c>
      <c r="F3934">
        <v>1458097364</v>
      </c>
      <c r="G3934">
        <v>1455508964</v>
      </c>
      <c r="H3934" t="b">
        <v>0</v>
      </c>
      <c r="I3934">
        <v>1</v>
      </c>
      <c r="J3934" t="b">
        <v>0</v>
      </c>
      <c r="K3934" t="s">
        <v>1802</v>
      </c>
      <c r="L3934">
        <f>ROUND(C3934/B3934*100,0)</f>
        <v>0</v>
      </c>
      <c r="M3934">
        <f>IFERROR(ROUND(C3934/I3934,2),0)</f>
        <v>1</v>
      </c>
      <c r="N3934" t="s">
        <v>1841</v>
      </c>
      <c r="O3934" t="s">
        <v>1842</v>
      </c>
      <c r="P3934" s="10">
        <f t="shared" si="122"/>
        <v>42415.168564814812</v>
      </c>
      <c r="Q3934" s="10">
        <f t="shared" si="123"/>
        <v>42445.126898148148</v>
      </c>
    </row>
    <row r="3935" spans="1:17" x14ac:dyDescent="0.3">
      <c r="A3935" s="7">
        <v>3933</v>
      </c>
      <c r="B3935" s="3">
        <v>7000</v>
      </c>
      <c r="C3935" s="5">
        <v>1102</v>
      </c>
      <c r="D3935" t="s">
        <v>1754</v>
      </c>
      <c r="E3935" t="s">
        <v>1757</v>
      </c>
      <c r="F3935">
        <v>1468716180</v>
      </c>
      <c r="G3935">
        <v>1466205262</v>
      </c>
      <c r="H3935" t="b">
        <v>0</v>
      </c>
      <c r="I3935">
        <v>12</v>
      </c>
      <c r="J3935" t="b">
        <v>0</v>
      </c>
      <c r="K3935" t="s">
        <v>1802</v>
      </c>
      <c r="L3935">
        <f>ROUND(C3935/B3935*100,0)</f>
        <v>16</v>
      </c>
      <c r="M3935">
        <f>IFERROR(ROUND(C3935/I3935,2),0)</f>
        <v>91.83</v>
      </c>
      <c r="N3935" t="s">
        <v>1841</v>
      </c>
      <c r="O3935" t="s">
        <v>1842</v>
      </c>
      <c r="P3935" s="10">
        <f t="shared" si="122"/>
        <v>42538.968310185184</v>
      </c>
      <c r="Q3935" s="10">
        <f t="shared" si="123"/>
        <v>42568.029861111107</v>
      </c>
    </row>
    <row r="3936" spans="1:17" x14ac:dyDescent="0.3">
      <c r="A3936" s="7">
        <v>3934</v>
      </c>
      <c r="B3936" s="3">
        <v>5000</v>
      </c>
      <c r="C3936" s="5">
        <v>550</v>
      </c>
      <c r="D3936" t="s">
        <v>1754</v>
      </c>
      <c r="E3936" t="s">
        <v>1757</v>
      </c>
      <c r="F3936">
        <v>1443704400</v>
      </c>
      <c r="G3936">
        <v>1439827639</v>
      </c>
      <c r="H3936" t="b">
        <v>0</v>
      </c>
      <c r="I3936">
        <v>12</v>
      </c>
      <c r="J3936" t="b">
        <v>0</v>
      </c>
      <c r="K3936" t="s">
        <v>1802</v>
      </c>
      <c r="L3936">
        <f>ROUND(C3936/B3936*100,0)</f>
        <v>11</v>
      </c>
      <c r="M3936">
        <f>IFERROR(ROUND(C3936/I3936,2),0)</f>
        <v>45.83</v>
      </c>
      <c r="N3936" t="s">
        <v>1841</v>
      </c>
      <c r="O3936" t="s">
        <v>1842</v>
      </c>
      <c r="P3936" s="10">
        <f t="shared" si="122"/>
        <v>42233.671747685185</v>
      </c>
      <c r="Q3936" s="10">
        <f t="shared" si="123"/>
        <v>42278.541666666672</v>
      </c>
    </row>
    <row r="3937" spans="1:17" x14ac:dyDescent="0.3">
      <c r="A3937" s="7">
        <v>3935</v>
      </c>
      <c r="B3937" s="3">
        <v>3000</v>
      </c>
      <c r="C3937" s="5">
        <v>1315</v>
      </c>
      <c r="D3937" t="s">
        <v>1754</v>
      </c>
      <c r="E3937" t="s">
        <v>1758</v>
      </c>
      <c r="F3937">
        <v>1443973546</v>
      </c>
      <c r="G3937">
        <v>1438789546</v>
      </c>
      <c r="H3937" t="b">
        <v>0</v>
      </c>
      <c r="I3937">
        <v>23</v>
      </c>
      <c r="J3937" t="b">
        <v>0</v>
      </c>
      <c r="K3937" t="s">
        <v>1802</v>
      </c>
      <c r="L3937">
        <f>ROUND(C3937/B3937*100,0)</f>
        <v>44</v>
      </c>
      <c r="M3937">
        <f>IFERROR(ROUND(C3937/I3937,2),0)</f>
        <v>57.17</v>
      </c>
      <c r="N3937" t="s">
        <v>1841</v>
      </c>
      <c r="O3937" t="s">
        <v>1842</v>
      </c>
      <c r="P3937" s="10">
        <f t="shared" si="122"/>
        <v>42221.656782407401</v>
      </c>
      <c r="Q3937" s="10">
        <f t="shared" si="123"/>
        <v>42281.656782407401</v>
      </c>
    </row>
    <row r="3938" spans="1:17" x14ac:dyDescent="0.3">
      <c r="A3938" s="7">
        <v>3936</v>
      </c>
      <c r="B3938" s="3">
        <v>20000</v>
      </c>
      <c r="C3938" s="5">
        <v>0</v>
      </c>
      <c r="D3938" t="s">
        <v>1754</v>
      </c>
      <c r="E3938" t="s">
        <v>1757</v>
      </c>
      <c r="F3938">
        <v>1480576720</v>
      </c>
      <c r="G3938">
        <v>1477981120</v>
      </c>
      <c r="H3938" t="b">
        <v>0</v>
      </c>
      <c r="I3938">
        <v>0</v>
      </c>
      <c r="J3938" t="b">
        <v>0</v>
      </c>
      <c r="K3938" t="s">
        <v>1802</v>
      </c>
      <c r="L3938">
        <f>ROUND(C3938/B3938*100,0)</f>
        <v>0</v>
      </c>
      <c r="M3938">
        <f>IFERROR(ROUND(C3938/I3938,2),0)</f>
        <v>0</v>
      </c>
      <c r="N3938" t="s">
        <v>1841</v>
      </c>
      <c r="O3938" t="s">
        <v>1842</v>
      </c>
      <c r="P3938" s="10">
        <f t="shared" si="122"/>
        <v>42675.262962962966</v>
      </c>
      <c r="Q3938" s="10">
        <f t="shared" si="123"/>
        <v>42705.304629629631</v>
      </c>
    </row>
    <row r="3939" spans="1:17" x14ac:dyDescent="0.3">
      <c r="A3939" s="7">
        <v>3937</v>
      </c>
      <c r="B3939" s="3">
        <v>2885</v>
      </c>
      <c r="C3939" s="5">
        <v>2485</v>
      </c>
      <c r="D3939" t="s">
        <v>1754</v>
      </c>
      <c r="E3939" t="s">
        <v>1757</v>
      </c>
      <c r="F3939">
        <v>1468249760</v>
      </c>
      <c r="G3939">
        <v>1465830560</v>
      </c>
      <c r="H3939" t="b">
        <v>0</v>
      </c>
      <c r="I3939">
        <v>10</v>
      </c>
      <c r="J3939" t="b">
        <v>0</v>
      </c>
      <c r="K3939" t="s">
        <v>1802</v>
      </c>
      <c r="L3939">
        <f>ROUND(C3939/B3939*100,0)</f>
        <v>86</v>
      </c>
      <c r="M3939">
        <f>IFERROR(ROUND(C3939/I3939,2),0)</f>
        <v>248.5</v>
      </c>
      <c r="N3939" t="s">
        <v>1841</v>
      </c>
      <c r="O3939" t="s">
        <v>1842</v>
      </c>
      <c r="P3939" s="10">
        <f t="shared" si="122"/>
        <v>42534.631481481483</v>
      </c>
      <c r="Q3939" s="10">
        <f t="shared" si="123"/>
        <v>42562.631481481483</v>
      </c>
    </row>
    <row r="3940" spans="1:17" x14ac:dyDescent="0.3">
      <c r="A3940" s="7">
        <v>3938</v>
      </c>
      <c r="B3940" s="3">
        <v>3255</v>
      </c>
      <c r="C3940" s="5">
        <v>397</v>
      </c>
      <c r="D3940" t="s">
        <v>1754</v>
      </c>
      <c r="E3940" t="s">
        <v>1757</v>
      </c>
      <c r="F3940">
        <v>1435441454</v>
      </c>
      <c r="G3940">
        <v>1432763054</v>
      </c>
      <c r="H3940" t="b">
        <v>0</v>
      </c>
      <c r="I3940">
        <v>5</v>
      </c>
      <c r="J3940" t="b">
        <v>0</v>
      </c>
      <c r="K3940" t="s">
        <v>1802</v>
      </c>
      <c r="L3940">
        <f>ROUND(C3940/B3940*100,0)</f>
        <v>12</v>
      </c>
      <c r="M3940">
        <f>IFERROR(ROUND(C3940/I3940,2),0)</f>
        <v>79.400000000000006</v>
      </c>
      <c r="N3940" t="s">
        <v>1841</v>
      </c>
      <c r="O3940" t="s">
        <v>1842</v>
      </c>
      <c r="P3940" s="10">
        <f t="shared" si="122"/>
        <v>42151.905717592599</v>
      </c>
      <c r="Q3940" s="10">
        <f t="shared" si="123"/>
        <v>42182.905717592599</v>
      </c>
    </row>
    <row r="3941" spans="1:17" x14ac:dyDescent="0.3">
      <c r="A3941" s="7">
        <v>3939</v>
      </c>
      <c r="B3941" s="3">
        <v>5000</v>
      </c>
      <c r="C3941" s="5">
        <v>5</v>
      </c>
      <c r="D3941" t="s">
        <v>1754</v>
      </c>
      <c r="E3941" t="s">
        <v>1759</v>
      </c>
      <c r="F3941">
        <v>1412656200</v>
      </c>
      <c r="G3941">
        <v>1412328979</v>
      </c>
      <c r="H3941" t="b">
        <v>0</v>
      </c>
      <c r="I3941">
        <v>1</v>
      </c>
      <c r="J3941" t="b">
        <v>0</v>
      </c>
      <c r="K3941" t="s">
        <v>1802</v>
      </c>
      <c r="L3941">
        <f>ROUND(C3941/B3941*100,0)</f>
        <v>0</v>
      </c>
      <c r="M3941">
        <f>IFERROR(ROUND(C3941/I3941,2),0)</f>
        <v>5</v>
      </c>
      <c r="N3941" t="s">
        <v>1841</v>
      </c>
      <c r="O3941" t="s">
        <v>1842</v>
      </c>
      <c r="P3941" s="10">
        <f t="shared" si="122"/>
        <v>41915.400219907409</v>
      </c>
      <c r="Q3941" s="10">
        <f t="shared" si="123"/>
        <v>41919.1875</v>
      </c>
    </row>
    <row r="3942" spans="1:17" x14ac:dyDescent="0.3">
      <c r="A3942" s="7">
        <v>3940</v>
      </c>
      <c r="B3942" s="3">
        <v>5000</v>
      </c>
      <c r="C3942" s="5">
        <v>11</v>
      </c>
      <c r="D3942" t="s">
        <v>1754</v>
      </c>
      <c r="E3942" t="s">
        <v>1757</v>
      </c>
      <c r="F3942">
        <v>1420199351</v>
      </c>
      <c r="G3942">
        <v>1416311351</v>
      </c>
      <c r="H3942" t="b">
        <v>0</v>
      </c>
      <c r="I3942">
        <v>2</v>
      </c>
      <c r="J3942" t="b">
        <v>0</v>
      </c>
      <c r="K3942" t="s">
        <v>1802</v>
      </c>
      <c r="L3942">
        <f>ROUND(C3942/B3942*100,0)</f>
        <v>0</v>
      </c>
      <c r="M3942">
        <f>IFERROR(ROUND(C3942/I3942,2),0)</f>
        <v>5.5</v>
      </c>
      <c r="N3942" t="s">
        <v>1841</v>
      </c>
      <c r="O3942" t="s">
        <v>1842</v>
      </c>
      <c r="P3942" s="10">
        <f t="shared" si="122"/>
        <v>41961.492488425924</v>
      </c>
      <c r="Q3942" s="10">
        <f t="shared" si="123"/>
        <v>42006.492488425924</v>
      </c>
    </row>
    <row r="3943" spans="1:17" x14ac:dyDescent="0.3">
      <c r="A3943" s="7">
        <v>3941</v>
      </c>
      <c r="B3943" s="3">
        <v>5500</v>
      </c>
      <c r="C3943" s="5">
        <v>50</v>
      </c>
      <c r="D3943" t="s">
        <v>1754</v>
      </c>
      <c r="E3943" t="s">
        <v>1757</v>
      </c>
      <c r="F3943">
        <v>1416877200</v>
      </c>
      <c r="G3943">
        <v>1414505137</v>
      </c>
      <c r="H3943" t="b">
        <v>0</v>
      </c>
      <c r="I3943">
        <v>2</v>
      </c>
      <c r="J3943" t="b">
        <v>0</v>
      </c>
      <c r="K3943" t="s">
        <v>1802</v>
      </c>
      <c r="L3943">
        <f>ROUND(C3943/B3943*100,0)</f>
        <v>1</v>
      </c>
      <c r="M3943">
        <f>IFERROR(ROUND(C3943/I3943,2),0)</f>
        <v>25</v>
      </c>
      <c r="N3943" t="s">
        <v>1841</v>
      </c>
      <c r="O3943" t="s">
        <v>1842</v>
      </c>
      <c r="P3943" s="10">
        <f t="shared" si="122"/>
        <v>41940.587233796294</v>
      </c>
      <c r="Q3943" s="10">
        <f t="shared" si="123"/>
        <v>41968.041666666672</v>
      </c>
    </row>
    <row r="3944" spans="1:17" x14ac:dyDescent="0.3">
      <c r="A3944" s="7">
        <v>3942</v>
      </c>
      <c r="B3944" s="3">
        <v>1200</v>
      </c>
      <c r="C3944" s="5">
        <v>0</v>
      </c>
      <c r="D3944" t="s">
        <v>1754</v>
      </c>
      <c r="E3944" t="s">
        <v>1757</v>
      </c>
      <c r="F3944">
        <v>1434490914</v>
      </c>
      <c r="G3944">
        <v>1429306914</v>
      </c>
      <c r="H3944" t="b">
        <v>0</v>
      </c>
      <c r="I3944">
        <v>0</v>
      </c>
      <c r="J3944" t="b">
        <v>0</v>
      </c>
      <c r="K3944" t="s">
        <v>1802</v>
      </c>
      <c r="L3944">
        <f>ROUND(C3944/B3944*100,0)</f>
        <v>0</v>
      </c>
      <c r="M3944">
        <f>IFERROR(ROUND(C3944/I3944,2),0)</f>
        <v>0</v>
      </c>
      <c r="N3944" t="s">
        <v>1841</v>
      </c>
      <c r="O3944" t="s">
        <v>1842</v>
      </c>
      <c r="P3944" s="10">
        <f t="shared" si="122"/>
        <v>42111.904097222221</v>
      </c>
      <c r="Q3944" s="10">
        <f t="shared" si="123"/>
        <v>42171.904097222221</v>
      </c>
    </row>
    <row r="3945" spans="1:17" x14ac:dyDescent="0.3">
      <c r="A3945" s="7">
        <v>3943</v>
      </c>
      <c r="B3945" s="3">
        <v>5000</v>
      </c>
      <c r="C3945" s="5">
        <v>1782</v>
      </c>
      <c r="D3945" t="s">
        <v>1754</v>
      </c>
      <c r="E3945" t="s">
        <v>1757</v>
      </c>
      <c r="F3945">
        <v>1446483000</v>
      </c>
      <c r="G3945">
        <v>1443811268</v>
      </c>
      <c r="H3945" t="b">
        <v>0</v>
      </c>
      <c r="I3945">
        <v>13</v>
      </c>
      <c r="J3945" t="b">
        <v>0</v>
      </c>
      <c r="K3945" t="s">
        <v>1802</v>
      </c>
      <c r="L3945">
        <f>ROUND(C3945/B3945*100,0)</f>
        <v>36</v>
      </c>
      <c r="M3945">
        <f>IFERROR(ROUND(C3945/I3945,2),0)</f>
        <v>137.08000000000001</v>
      </c>
      <c r="N3945" t="s">
        <v>1841</v>
      </c>
      <c r="O3945" t="s">
        <v>1842</v>
      </c>
      <c r="P3945" s="10">
        <f t="shared" si="122"/>
        <v>42279.778564814813</v>
      </c>
      <c r="Q3945" s="10">
        <f t="shared" si="123"/>
        <v>42310.701388888891</v>
      </c>
    </row>
    <row r="3946" spans="1:17" x14ac:dyDescent="0.3">
      <c r="A3946" s="7">
        <v>3944</v>
      </c>
      <c r="B3946" s="3">
        <v>5000</v>
      </c>
      <c r="C3946" s="5">
        <v>0</v>
      </c>
      <c r="D3946" t="s">
        <v>1754</v>
      </c>
      <c r="E3946" t="s">
        <v>1757</v>
      </c>
      <c r="F3946">
        <v>1440690875</v>
      </c>
      <c r="G3946">
        <v>1438098875</v>
      </c>
      <c r="H3946" t="b">
        <v>0</v>
      </c>
      <c r="I3946">
        <v>0</v>
      </c>
      <c r="J3946" t="b">
        <v>0</v>
      </c>
      <c r="K3946" t="s">
        <v>1802</v>
      </c>
      <c r="L3946">
        <f>ROUND(C3946/B3946*100,0)</f>
        <v>0</v>
      </c>
      <c r="M3946">
        <f>IFERROR(ROUND(C3946/I3946,2),0)</f>
        <v>0</v>
      </c>
      <c r="N3946" t="s">
        <v>1841</v>
      </c>
      <c r="O3946" t="s">
        <v>1842</v>
      </c>
      <c r="P3946" s="10">
        <f t="shared" si="122"/>
        <v>42213.662905092591</v>
      </c>
      <c r="Q3946" s="10">
        <f t="shared" si="123"/>
        <v>42243.662905092591</v>
      </c>
    </row>
    <row r="3947" spans="1:17" x14ac:dyDescent="0.3">
      <c r="A3947" s="7">
        <v>3945</v>
      </c>
      <c r="B3947" s="3">
        <v>2000</v>
      </c>
      <c r="C3947" s="5">
        <v>5</v>
      </c>
      <c r="D3947" t="s">
        <v>1754</v>
      </c>
      <c r="E3947" t="s">
        <v>1757</v>
      </c>
      <c r="F3947">
        <v>1431717268</v>
      </c>
      <c r="G3947">
        <v>1429125268</v>
      </c>
      <c r="H3947" t="b">
        <v>0</v>
      </c>
      <c r="I3947">
        <v>1</v>
      </c>
      <c r="J3947" t="b">
        <v>0</v>
      </c>
      <c r="K3947" t="s">
        <v>1802</v>
      </c>
      <c r="L3947">
        <f>ROUND(C3947/B3947*100,0)</f>
        <v>0</v>
      </c>
      <c r="M3947">
        <f>IFERROR(ROUND(C3947/I3947,2),0)</f>
        <v>5</v>
      </c>
      <c r="N3947" t="s">
        <v>1841</v>
      </c>
      <c r="O3947" t="s">
        <v>1842</v>
      </c>
      <c r="P3947" s="10">
        <f t="shared" si="122"/>
        <v>42109.801712962959</v>
      </c>
      <c r="Q3947" s="10">
        <f t="shared" si="123"/>
        <v>42139.801712962959</v>
      </c>
    </row>
    <row r="3948" spans="1:17" x14ac:dyDescent="0.3">
      <c r="A3948" s="7">
        <v>3946</v>
      </c>
      <c r="B3948" s="3">
        <v>6000</v>
      </c>
      <c r="C3948" s="5">
        <v>195</v>
      </c>
      <c r="D3948" t="s">
        <v>1754</v>
      </c>
      <c r="E3948" t="s">
        <v>1757</v>
      </c>
      <c r="F3948">
        <v>1425110400</v>
      </c>
      <c r="G3948">
        <v>1422388822</v>
      </c>
      <c r="H3948" t="b">
        <v>0</v>
      </c>
      <c r="I3948">
        <v>5</v>
      </c>
      <c r="J3948" t="b">
        <v>0</v>
      </c>
      <c r="K3948" t="s">
        <v>1802</v>
      </c>
      <c r="L3948">
        <f>ROUND(C3948/B3948*100,0)</f>
        <v>3</v>
      </c>
      <c r="M3948">
        <f>IFERROR(ROUND(C3948/I3948,2),0)</f>
        <v>39</v>
      </c>
      <c r="N3948" t="s">
        <v>1841</v>
      </c>
      <c r="O3948" t="s">
        <v>1842</v>
      </c>
      <c r="P3948" s="10">
        <f t="shared" si="122"/>
        <v>42031.833587962959</v>
      </c>
      <c r="Q3948" s="10">
        <f t="shared" si="123"/>
        <v>42063.333333333328</v>
      </c>
    </row>
    <row r="3949" spans="1:17" x14ac:dyDescent="0.3">
      <c r="A3949" s="7">
        <v>3947</v>
      </c>
      <c r="B3949" s="3">
        <v>3000</v>
      </c>
      <c r="C3949" s="5">
        <v>101</v>
      </c>
      <c r="D3949" t="s">
        <v>1754</v>
      </c>
      <c r="E3949" t="s">
        <v>1757</v>
      </c>
      <c r="F3949">
        <v>1475378744</v>
      </c>
      <c r="G3949">
        <v>1472786744</v>
      </c>
      <c r="H3949" t="b">
        <v>0</v>
      </c>
      <c r="I3949">
        <v>2</v>
      </c>
      <c r="J3949" t="b">
        <v>0</v>
      </c>
      <c r="K3949" t="s">
        <v>1802</v>
      </c>
      <c r="L3949">
        <f>ROUND(C3949/B3949*100,0)</f>
        <v>3</v>
      </c>
      <c r="M3949">
        <f>IFERROR(ROUND(C3949/I3949,2),0)</f>
        <v>50.5</v>
      </c>
      <c r="N3949" t="s">
        <v>1841</v>
      </c>
      <c r="O3949" t="s">
        <v>1842</v>
      </c>
      <c r="P3949" s="10">
        <f t="shared" si="122"/>
        <v>42615.142870370371</v>
      </c>
      <c r="Q3949" s="10">
        <f t="shared" si="123"/>
        <v>42645.142870370371</v>
      </c>
    </row>
    <row r="3950" spans="1:17" x14ac:dyDescent="0.3">
      <c r="A3950" s="7">
        <v>3948</v>
      </c>
      <c r="B3950" s="3">
        <v>30000</v>
      </c>
      <c r="C3950" s="5">
        <v>0</v>
      </c>
      <c r="D3950" t="s">
        <v>1754</v>
      </c>
      <c r="E3950" t="s">
        <v>1759</v>
      </c>
      <c r="F3950">
        <v>1410076123</v>
      </c>
      <c r="G3950">
        <v>1404892123</v>
      </c>
      <c r="H3950" t="b">
        <v>0</v>
      </c>
      <c r="I3950">
        <v>0</v>
      </c>
      <c r="J3950" t="b">
        <v>0</v>
      </c>
      <c r="K3950" t="s">
        <v>1802</v>
      </c>
      <c r="L3950">
        <f>ROUND(C3950/B3950*100,0)</f>
        <v>0</v>
      </c>
      <c r="M3950">
        <f>IFERROR(ROUND(C3950/I3950,2),0)</f>
        <v>0</v>
      </c>
      <c r="N3950" t="s">
        <v>1841</v>
      </c>
      <c r="O3950" t="s">
        <v>1842</v>
      </c>
      <c r="P3950" s="10">
        <f t="shared" si="122"/>
        <v>41829.325497685182</v>
      </c>
      <c r="Q3950" s="10">
        <f t="shared" si="123"/>
        <v>41889.325497685182</v>
      </c>
    </row>
    <row r="3951" spans="1:17" x14ac:dyDescent="0.3">
      <c r="A3951" s="7">
        <v>3949</v>
      </c>
      <c r="B3951" s="3">
        <v>10000</v>
      </c>
      <c r="C3951" s="5">
        <v>1577</v>
      </c>
      <c r="D3951" t="s">
        <v>1754</v>
      </c>
      <c r="E3951" t="s">
        <v>1759</v>
      </c>
      <c r="F3951">
        <v>1423623221</v>
      </c>
      <c r="G3951">
        <v>1421031221</v>
      </c>
      <c r="H3951" t="b">
        <v>0</v>
      </c>
      <c r="I3951">
        <v>32</v>
      </c>
      <c r="J3951" t="b">
        <v>0</v>
      </c>
      <c r="K3951" t="s">
        <v>1802</v>
      </c>
      <c r="L3951">
        <f>ROUND(C3951/B3951*100,0)</f>
        <v>16</v>
      </c>
      <c r="M3951">
        <f>IFERROR(ROUND(C3951/I3951,2),0)</f>
        <v>49.28</v>
      </c>
      <c r="N3951" t="s">
        <v>1841</v>
      </c>
      <c r="O3951" t="s">
        <v>1842</v>
      </c>
      <c r="P3951" s="10">
        <f t="shared" si="122"/>
        <v>42016.120613425926</v>
      </c>
      <c r="Q3951" s="10">
        <f t="shared" si="123"/>
        <v>42046.120613425926</v>
      </c>
    </row>
    <row r="3952" spans="1:17" x14ac:dyDescent="0.3">
      <c r="A3952" s="7">
        <v>3950</v>
      </c>
      <c r="B3952" s="3">
        <v>4000</v>
      </c>
      <c r="C3952" s="5">
        <v>25</v>
      </c>
      <c r="D3952" t="s">
        <v>1754</v>
      </c>
      <c r="E3952" t="s">
        <v>1757</v>
      </c>
      <c r="F3952">
        <v>1460140500</v>
      </c>
      <c r="G3952">
        <v>1457628680</v>
      </c>
      <c r="H3952" t="b">
        <v>0</v>
      </c>
      <c r="I3952">
        <v>1</v>
      </c>
      <c r="J3952" t="b">
        <v>0</v>
      </c>
      <c r="K3952" t="s">
        <v>1802</v>
      </c>
      <c r="L3952">
        <f>ROUND(C3952/B3952*100,0)</f>
        <v>1</v>
      </c>
      <c r="M3952">
        <f>IFERROR(ROUND(C3952/I3952,2),0)</f>
        <v>25</v>
      </c>
      <c r="N3952" t="s">
        <v>1841</v>
      </c>
      <c r="O3952" t="s">
        <v>1842</v>
      </c>
      <c r="P3952" s="10">
        <f t="shared" si="122"/>
        <v>42439.702314814815</v>
      </c>
      <c r="Q3952" s="10">
        <f t="shared" si="123"/>
        <v>42468.774305555555</v>
      </c>
    </row>
    <row r="3953" spans="1:17" x14ac:dyDescent="0.3">
      <c r="A3953" s="7">
        <v>3951</v>
      </c>
      <c r="B3953" s="3">
        <v>200000</v>
      </c>
      <c r="C3953" s="5">
        <v>1</v>
      </c>
      <c r="D3953" t="s">
        <v>1754</v>
      </c>
      <c r="E3953" t="s">
        <v>1774</v>
      </c>
      <c r="F3953">
        <v>1462301342</v>
      </c>
      <c r="G3953">
        <v>1457120942</v>
      </c>
      <c r="H3953" t="b">
        <v>0</v>
      </c>
      <c r="I3953">
        <v>1</v>
      </c>
      <c r="J3953" t="b">
        <v>0</v>
      </c>
      <c r="K3953" t="s">
        <v>1802</v>
      </c>
      <c r="L3953">
        <f>ROUND(C3953/B3953*100,0)</f>
        <v>0</v>
      </c>
      <c r="M3953">
        <f>IFERROR(ROUND(C3953/I3953,2),0)</f>
        <v>1</v>
      </c>
      <c r="N3953" t="s">
        <v>1841</v>
      </c>
      <c r="O3953" t="s">
        <v>1842</v>
      </c>
      <c r="P3953" s="10">
        <f t="shared" si="122"/>
        <v>42433.825717592597</v>
      </c>
      <c r="Q3953" s="10">
        <f t="shared" si="123"/>
        <v>42493.784050925926</v>
      </c>
    </row>
    <row r="3954" spans="1:17" x14ac:dyDescent="0.3">
      <c r="A3954" s="7">
        <v>3952</v>
      </c>
      <c r="B3954" s="3">
        <v>26000</v>
      </c>
      <c r="C3954" s="5">
        <v>25</v>
      </c>
      <c r="D3954" t="s">
        <v>1754</v>
      </c>
      <c r="E3954" t="s">
        <v>1757</v>
      </c>
      <c r="F3954">
        <v>1445885890</v>
      </c>
      <c r="G3954">
        <v>1440701890</v>
      </c>
      <c r="H3954" t="b">
        <v>0</v>
      </c>
      <c r="I3954">
        <v>1</v>
      </c>
      <c r="J3954" t="b">
        <v>0</v>
      </c>
      <c r="K3954" t="s">
        <v>1802</v>
      </c>
      <c r="L3954">
        <f>ROUND(C3954/B3954*100,0)</f>
        <v>0</v>
      </c>
      <c r="M3954">
        <f>IFERROR(ROUND(C3954/I3954,2),0)</f>
        <v>25</v>
      </c>
      <c r="N3954" t="s">
        <v>1841</v>
      </c>
      <c r="O3954" t="s">
        <v>1842</v>
      </c>
      <c r="P3954" s="10">
        <f t="shared" si="122"/>
        <v>42243.790393518517</v>
      </c>
      <c r="Q3954" s="10">
        <f t="shared" si="123"/>
        <v>42303.790393518517</v>
      </c>
    </row>
    <row r="3955" spans="1:17" x14ac:dyDescent="0.3">
      <c r="A3955" s="7">
        <v>3953</v>
      </c>
      <c r="B3955" s="3">
        <v>17600</v>
      </c>
      <c r="C3955" s="5">
        <v>0</v>
      </c>
      <c r="D3955" t="s">
        <v>1754</v>
      </c>
      <c r="E3955" t="s">
        <v>1757</v>
      </c>
      <c r="F3955">
        <v>1469834940</v>
      </c>
      <c r="G3955">
        <v>1467162586</v>
      </c>
      <c r="H3955" t="b">
        <v>0</v>
      </c>
      <c r="I3955">
        <v>0</v>
      </c>
      <c r="J3955" t="b">
        <v>0</v>
      </c>
      <c r="K3955" t="s">
        <v>1802</v>
      </c>
      <c r="L3955">
        <f>ROUND(C3955/B3955*100,0)</f>
        <v>0</v>
      </c>
      <c r="M3955">
        <f>IFERROR(ROUND(C3955/I3955,2),0)</f>
        <v>0</v>
      </c>
      <c r="N3955" t="s">
        <v>1841</v>
      </c>
      <c r="O3955" t="s">
        <v>1842</v>
      </c>
      <c r="P3955" s="10">
        <f t="shared" si="122"/>
        <v>42550.048449074078</v>
      </c>
      <c r="Q3955" s="10">
        <f t="shared" si="123"/>
        <v>42580.978472222225</v>
      </c>
    </row>
    <row r="3956" spans="1:17" x14ac:dyDescent="0.3">
      <c r="A3956" s="7">
        <v>3954</v>
      </c>
      <c r="B3956" s="3">
        <v>25000</v>
      </c>
      <c r="C3956" s="5">
        <v>0</v>
      </c>
      <c r="D3956" t="s">
        <v>1754</v>
      </c>
      <c r="E3956" t="s">
        <v>1762</v>
      </c>
      <c r="F3956">
        <v>1405352264</v>
      </c>
      <c r="G3956">
        <v>1400168264</v>
      </c>
      <c r="H3956" t="b">
        <v>0</v>
      </c>
      <c r="I3956">
        <v>0</v>
      </c>
      <c r="J3956" t="b">
        <v>0</v>
      </c>
      <c r="K3956" t="s">
        <v>1802</v>
      </c>
      <c r="L3956">
        <f>ROUND(C3956/B3956*100,0)</f>
        <v>0</v>
      </c>
      <c r="M3956">
        <f>IFERROR(ROUND(C3956/I3956,2),0)</f>
        <v>0</v>
      </c>
      <c r="N3956" t="s">
        <v>1841</v>
      </c>
      <c r="O3956" t="s">
        <v>1842</v>
      </c>
      <c r="P3956" s="10">
        <f t="shared" si="122"/>
        <v>41774.651203703703</v>
      </c>
      <c r="Q3956" s="10">
        <f t="shared" si="123"/>
        <v>41834.651203703703</v>
      </c>
    </row>
    <row r="3957" spans="1:17" x14ac:dyDescent="0.3">
      <c r="A3957" s="7">
        <v>3955</v>
      </c>
      <c r="B3957" s="3">
        <v>1750</v>
      </c>
      <c r="C3957" s="5">
        <v>425</v>
      </c>
      <c r="D3957" t="s">
        <v>1754</v>
      </c>
      <c r="E3957" t="s">
        <v>1757</v>
      </c>
      <c r="F3957">
        <v>1448745741</v>
      </c>
      <c r="G3957">
        <v>1446150141</v>
      </c>
      <c r="H3957" t="b">
        <v>0</v>
      </c>
      <c r="I3957">
        <v>8</v>
      </c>
      <c r="J3957" t="b">
        <v>0</v>
      </c>
      <c r="K3957" t="s">
        <v>1802</v>
      </c>
      <c r="L3957">
        <f>ROUND(C3957/B3957*100,0)</f>
        <v>24</v>
      </c>
      <c r="M3957">
        <f>IFERROR(ROUND(C3957/I3957,2),0)</f>
        <v>53.13</v>
      </c>
      <c r="N3957" t="s">
        <v>1841</v>
      </c>
      <c r="O3957" t="s">
        <v>1842</v>
      </c>
      <c r="P3957" s="10">
        <f t="shared" si="122"/>
        <v>42306.848854166667</v>
      </c>
      <c r="Q3957" s="10">
        <f t="shared" si="123"/>
        <v>42336.890520833331</v>
      </c>
    </row>
    <row r="3958" spans="1:17" x14ac:dyDescent="0.3">
      <c r="A3958" s="7">
        <v>3956</v>
      </c>
      <c r="B3958" s="3">
        <v>5500</v>
      </c>
      <c r="C3958" s="5">
        <v>0</v>
      </c>
      <c r="D3958" t="s">
        <v>1754</v>
      </c>
      <c r="E3958" t="s">
        <v>1757</v>
      </c>
      <c r="F3958">
        <v>1461543600</v>
      </c>
      <c r="G3958">
        <v>1459203727</v>
      </c>
      <c r="H3958" t="b">
        <v>0</v>
      </c>
      <c r="I3958">
        <v>0</v>
      </c>
      <c r="J3958" t="b">
        <v>0</v>
      </c>
      <c r="K3958" t="s">
        <v>1802</v>
      </c>
      <c r="L3958">
        <f>ROUND(C3958/B3958*100,0)</f>
        <v>0</v>
      </c>
      <c r="M3958">
        <f>IFERROR(ROUND(C3958/I3958,2),0)</f>
        <v>0</v>
      </c>
      <c r="N3958" t="s">
        <v>1841</v>
      </c>
      <c r="O3958" t="s">
        <v>1842</v>
      </c>
      <c r="P3958" s="10">
        <f t="shared" si="122"/>
        <v>42457.932025462964</v>
      </c>
      <c r="Q3958" s="10">
        <f t="shared" si="123"/>
        <v>42485.013888888891</v>
      </c>
    </row>
    <row r="3959" spans="1:17" x14ac:dyDescent="0.3">
      <c r="A3959" s="7">
        <v>3957</v>
      </c>
      <c r="B3959" s="3">
        <v>28000</v>
      </c>
      <c r="C3959" s="5">
        <v>7</v>
      </c>
      <c r="D3959" t="s">
        <v>1754</v>
      </c>
      <c r="E3959" t="s">
        <v>1757</v>
      </c>
      <c r="F3959">
        <v>1468020354</v>
      </c>
      <c r="G3959">
        <v>1464045954</v>
      </c>
      <c r="H3959" t="b">
        <v>0</v>
      </c>
      <c r="I3959">
        <v>1</v>
      </c>
      <c r="J3959" t="b">
        <v>0</v>
      </c>
      <c r="K3959" t="s">
        <v>1802</v>
      </c>
      <c r="L3959">
        <f>ROUND(C3959/B3959*100,0)</f>
        <v>0</v>
      </c>
      <c r="M3959">
        <f>IFERROR(ROUND(C3959/I3959,2),0)</f>
        <v>7</v>
      </c>
      <c r="N3959" t="s">
        <v>1841</v>
      </c>
      <c r="O3959" t="s">
        <v>1842</v>
      </c>
      <c r="P3959" s="10">
        <f t="shared" si="122"/>
        <v>42513.976319444439</v>
      </c>
      <c r="Q3959" s="10">
        <f t="shared" si="123"/>
        <v>42559.976319444439</v>
      </c>
    </row>
    <row r="3960" spans="1:17" x14ac:dyDescent="0.3">
      <c r="A3960" s="7">
        <v>3958</v>
      </c>
      <c r="B3960" s="3">
        <v>2000</v>
      </c>
      <c r="C3960" s="5">
        <v>641</v>
      </c>
      <c r="D3960" t="s">
        <v>1754</v>
      </c>
      <c r="E3960" t="s">
        <v>1757</v>
      </c>
      <c r="F3960">
        <v>1406988000</v>
      </c>
      <c r="G3960">
        <v>1403822912</v>
      </c>
      <c r="H3960" t="b">
        <v>0</v>
      </c>
      <c r="I3960">
        <v>16</v>
      </c>
      <c r="J3960" t="b">
        <v>0</v>
      </c>
      <c r="K3960" t="s">
        <v>1802</v>
      </c>
      <c r="L3960">
        <f>ROUND(C3960/B3960*100,0)</f>
        <v>32</v>
      </c>
      <c r="M3960">
        <f>IFERROR(ROUND(C3960/I3960,2),0)</f>
        <v>40.06</v>
      </c>
      <c r="N3960" t="s">
        <v>1841</v>
      </c>
      <c r="O3960" t="s">
        <v>1842</v>
      </c>
      <c r="P3960" s="10">
        <f t="shared" si="122"/>
        <v>41816.950370370374</v>
      </c>
      <c r="Q3960" s="10">
        <f t="shared" si="123"/>
        <v>41853.583333333336</v>
      </c>
    </row>
    <row r="3961" spans="1:17" x14ac:dyDescent="0.3">
      <c r="A3961" s="7">
        <v>3959</v>
      </c>
      <c r="B3961" s="3">
        <v>1200</v>
      </c>
      <c r="C3961" s="5">
        <v>292</v>
      </c>
      <c r="D3961" t="s">
        <v>1754</v>
      </c>
      <c r="E3961" t="s">
        <v>1757</v>
      </c>
      <c r="F3961">
        <v>1411930556</v>
      </c>
      <c r="G3961">
        <v>1409338556</v>
      </c>
      <c r="H3961" t="b">
        <v>0</v>
      </c>
      <c r="I3961">
        <v>12</v>
      </c>
      <c r="J3961" t="b">
        <v>0</v>
      </c>
      <c r="K3961" t="s">
        <v>1802</v>
      </c>
      <c r="L3961">
        <f>ROUND(C3961/B3961*100,0)</f>
        <v>24</v>
      </c>
      <c r="M3961">
        <f>IFERROR(ROUND(C3961/I3961,2),0)</f>
        <v>24.33</v>
      </c>
      <c r="N3961" t="s">
        <v>1841</v>
      </c>
      <c r="O3961" t="s">
        <v>1842</v>
      </c>
      <c r="P3961" s="10">
        <f t="shared" si="122"/>
        <v>41880.788842592592</v>
      </c>
      <c r="Q3961" s="10">
        <f t="shared" si="123"/>
        <v>41910.788842592592</v>
      </c>
    </row>
    <row r="3962" spans="1:17" x14ac:dyDescent="0.3">
      <c r="A3962" s="7">
        <v>3960</v>
      </c>
      <c r="B3962" s="3">
        <v>3000</v>
      </c>
      <c r="C3962" s="5">
        <v>45</v>
      </c>
      <c r="D3962" t="s">
        <v>1754</v>
      </c>
      <c r="E3962" t="s">
        <v>1757</v>
      </c>
      <c r="F3962">
        <v>1451852256</v>
      </c>
      <c r="G3962">
        <v>1449260256</v>
      </c>
      <c r="H3962" t="b">
        <v>0</v>
      </c>
      <c r="I3962">
        <v>4</v>
      </c>
      <c r="J3962" t="b">
        <v>0</v>
      </c>
      <c r="K3962" t="s">
        <v>1802</v>
      </c>
      <c r="L3962">
        <f>ROUND(C3962/B3962*100,0)</f>
        <v>2</v>
      </c>
      <c r="M3962">
        <f>IFERROR(ROUND(C3962/I3962,2),0)</f>
        <v>11.25</v>
      </c>
      <c r="N3962" t="s">
        <v>1841</v>
      </c>
      <c r="O3962" t="s">
        <v>1842</v>
      </c>
      <c r="P3962" s="10">
        <f t="shared" si="122"/>
        <v>42342.845555555556</v>
      </c>
      <c r="Q3962" s="10">
        <f t="shared" si="123"/>
        <v>42372.845555555556</v>
      </c>
    </row>
    <row r="3963" spans="1:17" x14ac:dyDescent="0.3">
      <c r="A3963" s="7">
        <v>3961</v>
      </c>
      <c r="B3963" s="3">
        <v>5000</v>
      </c>
      <c r="C3963" s="5">
        <v>21</v>
      </c>
      <c r="D3963" t="s">
        <v>1754</v>
      </c>
      <c r="E3963" t="s">
        <v>1758</v>
      </c>
      <c r="F3963">
        <v>1399584210</v>
      </c>
      <c r="G3963">
        <v>1397683410</v>
      </c>
      <c r="H3963" t="b">
        <v>0</v>
      </c>
      <c r="I3963">
        <v>2</v>
      </c>
      <c r="J3963" t="b">
        <v>0</v>
      </c>
      <c r="K3963" t="s">
        <v>1802</v>
      </c>
      <c r="L3963">
        <f>ROUND(C3963/B3963*100,0)</f>
        <v>0</v>
      </c>
      <c r="M3963">
        <f>IFERROR(ROUND(C3963/I3963,2),0)</f>
        <v>10.5</v>
      </c>
      <c r="N3963" t="s">
        <v>1841</v>
      </c>
      <c r="O3963" t="s">
        <v>1842</v>
      </c>
      <c r="P3963" s="10">
        <f t="shared" si="122"/>
        <v>41745.891319444447</v>
      </c>
      <c r="Q3963" s="10">
        <f t="shared" si="123"/>
        <v>41767.891319444447</v>
      </c>
    </row>
    <row r="3964" spans="1:17" x14ac:dyDescent="0.3">
      <c r="A3964" s="7">
        <v>3962</v>
      </c>
      <c r="B3964" s="3">
        <v>1400</v>
      </c>
      <c r="C3964" s="5">
        <v>45</v>
      </c>
      <c r="D3964" t="s">
        <v>1754</v>
      </c>
      <c r="E3964" t="s">
        <v>1758</v>
      </c>
      <c r="F3964">
        <v>1448722494</v>
      </c>
      <c r="G3964">
        <v>1446562494</v>
      </c>
      <c r="H3964" t="b">
        <v>0</v>
      </c>
      <c r="I3964">
        <v>3</v>
      </c>
      <c r="J3964" t="b">
        <v>0</v>
      </c>
      <c r="K3964" t="s">
        <v>1802</v>
      </c>
      <c r="L3964">
        <f>ROUND(C3964/B3964*100,0)</f>
        <v>3</v>
      </c>
      <c r="M3964">
        <f>IFERROR(ROUND(C3964/I3964,2),0)</f>
        <v>15</v>
      </c>
      <c r="N3964" t="s">
        <v>1841</v>
      </c>
      <c r="O3964" t="s">
        <v>1842</v>
      </c>
      <c r="P3964" s="10">
        <f t="shared" si="122"/>
        <v>42311.621458333335</v>
      </c>
      <c r="Q3964" s="10">
        <f t="shared" si="123"/>
        <v>42336.621458333335</v>
      </c>
    </row>
    <row r="3965" spans="1:17" x14ac:dyDescent="0.3">
      <c r="A3965" s="7">
        <v>3963</v>
      </c>
      <c r="B3965" s="3">
        <v>10000</v>
      </c>
      <c r="C3965" s="5">
        <v>0</v>
      </c>
      <c r="D3965" t="s">
        <v>1754</v>
      </c>
      <c r="E3965" t="s">
        <v>1762</v>
      </c>
      <c r="F3965">
        <v>1447821717</v>
      </c>
      <c r="G3965">
        <v>1445226117</v>
      </c>
      <c r="H3965" t="b">
        <v>0</v>
      </c>
      <c r="I3965">
        <v>0</v>
      </c>
      <c r="J3965" t="b">
        <v>0</v>
      </c>
      <c r="K3965" t="s">
        <v>1802</v>
      </c>
      <c r="L3965">
        <f>ROUND(C3965/B3965*100,0)</f>
        <v>0</v>
      </c>
      <c r="M3965">
        <f>IFERROR(ROUND(C3965/I3965,2),0)</f>
        <v>0</v>
      </c>
      <c r="N3965" t="s">
        <v>1841</v>
      </c>
      <c r="O3965" t="s">
        <v>1842</v>
      </c>
      <c r="P3965" s="10">
        <f t="shared" si="122"/>
        <v>42296.154131944444</v>
      </c>
      <c r="Q3965" s="10">
        <f t="shared" si="123"/>
        <v>42326.195798611108</v>
      </c>
    </row>
    <row r="3966" spans="1:17" x14ac:dyDescent="0.3">
      <c r="A3966" s="7">
        <v>3964</v>
      </c>
      <c r="B3966" s="3">
        <v>2000</v>
      </c>
      <c r="C3966" s="5">
        <v>126</v>
      </c>
      <c r="D3966" t="s">
        <v>1754</v>
      </c>
      <c r="E3966" t="s">
        <v>1757</v>
      </c>
      <c r="F3966">
        <v>1429460386</v>
      </c>
      <c r="G3966">
        <v>1424279986</v>
      </c>
      <c r="H3966" t="b">
        <v>0</v>
      </c>
      <c r="I3966">
        <v>3</v>
      </c>
      <c r="J3966" t="b">
        <v>0</v>
      </c>
      <c r="K3966" t="s">
        <v>1802</v>
      </c>
      <c r="L3966">
        <f>ROUND(C3966/B3966*100,0)</f>
        <v>6</v>
      </c>
      <c r="M3966">
        <f>IFERROR(ROUND(C3966/I3966,2),0)</f>
        <v>42</v>
      </c>
      <c r="N3966" t="s">
        <v>1841</v>
      </c>
      <c r="O3966" t="s">
        <v>1842</v>
      </c>
      <c r="P3966" s="10">
        <f t="shared" si="122"/>
        <v>42053.722060185188</v>
      </c>
      <c r="Q3966" s="10">
        <f t="shared" si="123"/>
        <v>42113.680393518516</v>
      </c>
    </row>
    <row r="3967" spans="1:17" x14ac:dyDescent="0.3">
      <c r="A3967" s="7">
        <v>3965</v>
      </c>
      <c r="B3967" s="3">
        <v>2000</v>
      </c>
      <c r="C3967" s="5">
        <v>285</v>
      </c>
      <c r="D3967" t="s">
        <v>1754</v>
      </c>
      <c r="E3967" t="s">
        <v>1757</v>
      </c>
      <c r="F3967">
        <v>1460608780</v>
      </c>
      <c r="G3967">
        <v>1455428380</v>
      </c>
      <c r="H3967" t="b">
        <v>0</v>
      </c>
      <c r="I3967">
        <v>4</v>
      </c>
      <c r="J3967" t="b">
        <v>0</v>
      </c>
      <c r="K3967" t="s">
        <v>1802</v>
      </c>
      <c r="L3967">
        <f>ROUND(C3967/B3967*100,0)</f>
        <v>14</v>
      </c>
      <c r="M3967">
        <f>IFERROR(ROUND(C3967/I3967,2),0)</f>
        <v>71.25</v>
      </c>
      <c r="N3967" t="s">
        <v>1841</v>
      </c>
      <c r="O3967" t="s">
        <v>1842</v>
      </c>
      <c r="P3967" s="10">
        <f t="shared" si="122"/>
        <v>42414.235879629632</v>
      </c>
      <c r="Q3967" s="10">
        <f t="shared" si="123"/>
        <v>42474.194212962961</v>
      </c>
    </row>
    <row r="3968" spans="1:17" x14ac:dyDescent="0.3">
      <c r="A3968" s="7">
        <v>3966</v>
      </c>
      <c r="B3968" s="3">
        <v>7500</v>
      </c>
      <c r="C3968" s="5">
        <v>45</v>
      </c>
      <c r="D3968" t="s">
        <v>1754</v>
      </c>
      <c r="E3968" t="s">
        <v>1757</v>
      </c>
      <c r="F3968">
        <v>1406170740</v>
      </c>
      <c r="G3968">
        <v>1402506278</v>
      </c>
      <c r="H3968" t="b">
        <v>0</v>
      </c>
      <c r="I3968">
        <v>2</v>
      </c>
      <c r="J3968" t="b">
        <v>0</v>
      </c>
      <c r="K3968" t="s">
        <v>1802</v>
      </c>
      <c r="L3968">
        <f>ROUND(C3968/B3968*100,0)</f>
        <v>1</v>
      </c>
      <c r="M3968">
        <f>IFERROR(ROUND(C3968/I3968,2),0)</f>
        <v>22.5</v>
      </c>
      <c r="N3968" t="s">
        <v>1841</v>
      </c>
      <c r="O3968" t="s">
        <v>1842</v>
      </c>
      <c r="P3968" s="10">
        <f t="shared" si="122"/>
        <v>41801.711550925924</v>
      </c>
      <c r="Q3968" s="10">
        <f t="shared" si="123"/>
        <v>41844.124305555553</v>
      </c>
    </row>
    <row r="3969" spans="1:17" x14ac:dyDescent="0.3">
      <c r="A3969" s="7">
        <v>3967</v>
      </c>
      <c r="B3969" s="3">
        <v>1700</v>
      </c>
      <c r="C3969" s="5">
        <v>410</v>
      </c>
      <c r="D3969" t="s">
        <v>1754</v>
      </c>
      <c r="E3969" t="s">
        <v>1757</v>
      </c>
      <c r="F3969">
        <v>1488783507</v>
      </c>
      <c r="G3969">
        <v>1486191507</v>
      </c>
      <c r="H3969" t="b">
        <v>0</v>
      </c>
      <c r="I3969">
        <v>10</v>
      </c>
      <c r="J3969" t="b">
        <v>0</v>
      </c>
      <c r="K3969" t="s">
        <v>1802</v>
      </c>
      <c r="L3969">
        <f>ROUND(C3969/B3969*100,0)</f>
        <v>24</v>
      </c>
      <c r="M3969">
        <f>IFERROR(ROUND(C3969/I3969,2),0)</f>
        <v>41</v>
      </c>
      <c r="N3969" t="s">
        <v>1841</v>
      </c>
      <c r="O3969" t="s">
        <v>1842</v>
      </c>
      <c r="P3969" s="10">
        <f t="shared" si="122"/>
        <v>42770.290590277778</v>
      </c>
      <c r="Q3969" s="10">
        <f t="shared" si="123"/>
        <v>42800.290590277778</v>
      </c>
    </row>
    <row r="3970" spans="1:17" x14ac:dyDescent="0.3">
      <c r="A3970" s="7">
        <v>3968</v>
      </c>
      <c r="B3970" s="3">
        <v>5000</v>
      </c>
      <c r="C3970" s="5">
        <v>527</v>
      </c>
      <c r="D3970" t="s">
        <v>1754</v>
      </c>
      <c r="E3970" t="s">
        <v>1757</v>
      </c>
      <c r="F3970">
        <v>1463945673</v>
      </c>
      <c r="G3970">
        <v>1458761673</v>
      </c>
      <c r="H3970" t="b">
        <v>0</v>
      </c>
      <c r="I3970">
        <v>11</v>
      </c>
      <c r="J3970" t="b">
        <v>0</v>
      </c>
      <c r="K3970" t="s">
        <v>1802</v>
      </c>
      <c r="L3970">
        <f>ROUND(C3970/B3970*100,0)</f>
        <v>11</v>
      </c>
      <c r="M3970">
        <f>IFERROR(ROUND(C3970/I3970,2),0)</f>
        <v>47.91</v>
      </c>
      <c r="N3970" t="s">
        <v>1841</v>
      </c>
      <c r="O3970" t="s">
        <v>1842</v>
      </c>
      <c r="P3970" s="10">
        <f t="shared" si="122"/>
        <v>42452.815659722226</v>
      </c>
      <c r="Q3970" s="10">
        <f t="shared" si="123"/>
        <v>42512.815659722226</v>
      </c>
    </row>
    <row r="3971" spans="1:17" x14ac:dyDescent="0.3">
      <c r="A3971" s="7">
        <v>3969</v>
      </c>
      <c r="B3971" s="3">
        <v>2825</v>
      </c>
      <c r="C3971" s="5">
        <v>211</v>
      </c>
      <c r="D3971" t="s">
        <v>1754</v>
      </c>
      <c r="E3971" t="s">
        <v>1757</v>
      </c>
      <c r="F3971">
        <v>1472442900</v>
      </c>
      <c r="G3971">
        <v>1471638646</v>
      </c>
      <c r="H3971" t="b">
        <v>0</v>
      </c>
      <c r="I3971">
        <v>6</v>
      </c>
      <c r="J3971" t="b">
        <v>0</v>
      </c>
      <c r="K3971" t="s">
        <v>1802</v>
      </c>
      <c r="L3971">
        <f>ROUND(C3971/B3971*100,0)</f>
        <v>7</v>
      </c>
      <c r="M3971">
        <f>IFERROR(ROUND(C3971/I3971,2),0)</f>
        <v>35.17</v>
      </c>
      <c r="N3971" t="s">
        <v>1841</v>
      </c>
      <c r="O3971" t="s">
        <v>1842</v>
      </c>
      <c r="P3971" s="10">
        <f t="shared" ref="P3971:P4034" si="124">(((G3971/60)/60/24)+DATE(1970,1,1))</f>
        <v>42601.854699074072</v>
      </c>
      <c r="Q3971" s="10">
        <f t="shared" ref="Q3971:Q4034" si="125">(((F3971/60)/60/24)+DATE(1970,1,1))</f>
        <v>42611.163194444445</v>
      </c>
    </row>
    <row r="3972" spans="1:17" x14ac:dyDescent="0.3">
      <c r="A3972" s="7">
        <v>3970</v>
      </c>
      <c r="B3972" s="3">
        <v>15000</v>
      </c>
      <c r="C3972" s="5">
        <v>11</v>
      </c>
      <c r="D3972" t="s">
        <v>1754</v>
      </c>
      <c r="E3972" t="s">
        <v>1757</v>
      </c>
      <c r="F3972">
        <v>1460925811</v>
      </c>
      <c r="G3972">
        <v>1458333811</v>
      </c>
      <c r="H3972" t="b">
        <v>0</v>
      </c>
      <c r="I3972">
        <v>2</v>
      </c>
      <c r="J3972" t="b">
        <v>0</v>
      </c>
      <c r="K3972" t="s">
        <v>1802</v>
      </c>
      <c r="L3972">
        <f>ROUND(C3972/B3972*100,0)</f>
        <v>0</v>
      </c>
      <c r="M3972">
        <f>IFERROR(ROUND(C3972/I3972,2),0)</f>
        <v>5.5</v>
      </c>
      <c r="N3972" t="s">
        <v>1841</v>
      </c>
      <c r="O3972" t="s">
        <v>1842</v>
      </c>
      <c r="P3972" s="10">
        <f t="shared" si="124"/>
        <v>42447.863553240735</v>
      </c>
      <c r="Q3972" s="10">
        <f t="shared" si="125"/>
        <v>42477.863553240735</v>
      </c>
    </row>
    <row r="3973" spans="1:17" x14ac:dyDescent="0.3">
      <c r="A3973" s="7">
        <v>3971</v>
      </c>
      <c r="B3973" s="3">
        <v>14000</v>
      </c>
      <c r="C3973" s="5">
        <v>136</v>
      </c>
      <c r="D3973" t="s">
        <v>1754</v>
      </c>
      <c r="E3973" t="s">
        <v>1757</v>
      </c>
      <c r="F3973">
        <v>1405947126</v>
      </c>
      <c r="G3973">
        <v>1403355126</v>
      </c>
      <c r="H3973" t="b">
        <v>0</v>
      </c>
      <c r="I3973">
        <v>6</v>
      </c>
      <c r="J3973" t="b">
        <v>0</v>
      </c>
      <c r="K3973" t="s">
        <v>1802</v>
      </c>
      <c r="L3973">
        <f>ROUND(C3973/B3973*100,0)</f>
        <v>1</v>
      </c>
      <c r="M3973">
        <f>IFERROR(ROUND(C3973/I3973,2),0)</f>
        <v>22.67</v>
      </c>
      <c r="N3973" t="s">
        <v>1841</v>
      </c>
      <c r="O3973" t="s">
        <v>1842</v>
      </c>
      <c r="P3973" s="10">
        <f t="shared" si="124"/>
        <v>41811.536180555559</v>
      </c>
      <c r="Q3973" s="10">
        <f t="shared" si="125"/>
        <v>41841.536180555559</v>
      </c>
    </row>
    <row r="3974" spans="1:17" x14ac:dyDescent="0.3">
      <c r="A3974" s="7">
        <v>3972</v>
      </c>
      <c r="B3974" s="3">
        <v>1000</v>
      </c>
      <c r="C3974" s="5">
        <v>211</v>
      </c>
      <c r="D3974" t="s">
        <v>1754</v>
      </c>
      <c r="E3974" t="s">
        <v>1757</v>
      </c>
      <c r="F3974">
        <v>1423186634</v>
      </c>
      <c r="G3974">
        <v>1418002634</v>
      </c>
      <c r="H3974" t="b">
        <v>0</v>
      </c>
      <c r="I3974">
        <v>8</v>
      </c>
      <c r="J3974" t="b">
        <v>0</v>
      </c>
      <c r="K3974" t="s">
        <v>1802</v>
      </c>
      <c r="L3974">
        <f>ROUND(C3974/B3974*100,0)</f>
        <v>21</v>
      </c>
      <c r="M3974">
        <f>IFERROR(ROUND(C3974/I3974,2),0)</f>
        <v>26.38</v>
      </c>
      <c r="N3974" t="s">
        <v>1841</v>
      </c>
      <c r="O3974" t="s">
        <v>1842</v>
      </c>
      <c r="P3974" s="10">
        <f t="shared" si="124"/>
        <v>41981.067523148144</v>
      </c>
      <c r="Q3974" s="10">
        <f t="shared" si="125"/>
        <v>42041.067523148144</v>
      </c>
    </row>
    <row r="3975" spans="1:17" x14ac:dyDescent="0.3">
      <c r="A3975" s="7">
        <v>3973</v>
      </c>
      <c r="B3975" s="3">
        <v>5000</v>
      </c>
      <c r="C3975" s="5">
        <v>3905</v>
      </c>
      <c r="D3975" t="s">
        <v>1754</v>
      </c>
      <c r="E3975" t="s">
        <v>1757</v>
      </c>
      <c r="F3975">
        <v>1462766400</v>
      </c>
      <c r="G3975">
        <v>1460219110</v>
      </c>
      <c r="H3975" t="b">
        <v>0</v>
      </c>
      <c r="I3975">
        <v>37</v>
      </c>
      <c r="J3975" t="b">
        <v>0</v>
      </c>
      <c r="K3975" t="s">
        <v>1802</v>
      </c>
      <c r="L3975">
        <f>ROUND(C3975/B3975*100,0)</f>
        <v>78</v>
      </c>
      <c r="M3975">
        <f>IFERROR(ROUND(C3975/I3975,2),0)</f>
        <v>105.54</v>
      </c>
      <c r="N3975" t="s">
        <v>1841</v>
      </c>
      <c r="O3975" t="s">
        <v>1842</v>
      </c>
      <c r="P3975" s="10">
        <f t="shared" si="124"/>
        <v>42469.68414351852</v>
      </c>
      <c r="Q3975" s="10">
        <f t="shared" si="125"/>
        <v>42499.166666666672</v>
      </c>
    </row>
    <row r="3976" spans="1:17" x14ac:dyDescent="0.3">
      <c r="A3976" s="7">
        <v>3974</v>
      </c>
      <c r="B3976" s="3">
        <v>1000</v>
      </c>
      <c r="C3976" s="5">
        <v>320</v>
      </c>
      <c r="D3976" t="s">
        <v>1754</v>
      </c>
      <c r="E3976" t="s">
        <v>1758</v>
      </c>
      <c r="F3976">
        <v>1464872848</v>
      </c>
      <c r="G3976">
        <v>1462280848</v>
      </c>
      <c r="H3976" t="b">
        <v>0</v>
      </c>
      <c r="I3976">
        <v>11</v>
      </c>
      <c r="J3976" t="b">
        <v>0</v>
      </c>
      <c r="K3976" t="s">
        <v>1802</v>
      </c>
      <c r="L3976">
        <f>ROUND(C3976/B3976*100,0)</f>
        <v>32</v>
      </c>
      <c r="M3976">
        <f>IFERROR(ROUND(C3976/I3976,2),0)</f>
        <v>29.09</v>
      </c>
      <c r="N3976" t="s">
        <v>1841</v>
      </c>
      <c r="O3976" t="s">
        <v>1842</v>
      </c>
      <c r="P3976" s="10">
        <f t="shared" si="124"/>
        <v>42493.546851851846</v>
      </c>
      <c r="Q3976" s="10">
        <f t="shared" si="125"/>
        <v>42523.546851851846</v>
      </c>
    </row>
    <row r="3977" spans="1:17" x14ac:dyDescent="0.3">
      <c r="A3977" s="7">
        <v>3975</v>
      </c>
      <c r="B3977" s="3">
        <v>678</v>
      </c>
      <c r="C3977" s="5">
        <v>0</v>
      </c>
      <c r="D3977" t="s">
        <v>1754</v>
      </c>
      <c r="E3977" t="s">
        <v>1757</v>
      </c>
      <c r="F3977">
        <v>1468442898</v>
      </c>
      <c r="G3977">
        <v>1465850898</v>
      </c>
      <c r="H3977" t="b">
        <v>0</v>
      </c>
      <c r="I3977">
        <v>0</v>
      </c>
      <c r="J3977" t="b">
        <v>0</v>
      </c>
      <c r="K3977" t="s">
        <v>1802</v>
      </c>
      <c r="L3977">
        <f>ROUND(C3977/B3977*100,0)</f>
        <v>0</v>
      </c>
      <c r="M3977">
        <f>IFERROR(ROUND(C3977/I3977,2),0)</f>
        <v>0</v>
      </c>
      <c r="N3977" t="s">
        <v>1841</v>
      </c>
      <c r="O3977" t="s">
        <v>1842</v>
      </c>
      <c r="P3977" s="10">
        <f t="shared" si="124"/>
        <v>42534.866875</v>
      </c>
      <c r="Q3977" s="10">
        <f t="shared" si="125"/>
        <v>42564.866875</v>
      </c>
    </row>
    <row r="3978" spans="1:17" x14ac:dyDescent="0.3">
      <c r="A3978" s="7">
        <v>3976</v>
      </c>
      <c r="B3978" s="3">
        <v>1300</v>
      </c>
      <c r="C3978" s="5">
        <v>620</v>
      </c>
      <c r="D3978" t="s">
        <v>1754</v>
      </c>
      <c r="E3978" t="s">
        <v>1757</v>
      </c>
      <c r="F3978">
        <v>1406876400</v>
      </c>
      <c r="G3978">
        <v>1405024561</v>
      </c>
      <c r="H3978" t="b">
        <v>0</v>
      </c>
      <c r="I3978">
        <v>10</v>
      </c>
      <c r="J3978" t="b">
        <v>0</v>
      </c>
      <c r="K3978" t="s">
        <v>1802</v>
      </c>
      <c r="L3978">
        <f>ROUND(C3978/B3978*100,0)</f>
        <v>48</v>
      </c>
      <c r="M3978">
        <f>IFERROR(ROUND(C3978/I3978,2),0)</f>
        <v>62</v>
      </c>
      <c r="N3978" t="s">
        <v>1841</v>
      </c>
      <c r="O3978" t="s">
        <v>1842</v>
      </c>
      <c r="P3978" s="10">
        <f t="shared" si="124"/>
        <v>41830.858344907407</v>
      </c>
      <c r="Q3978" s="10">
        <f t="shared" si="125"/>
        <v>41852.291666666664</v>
      </c>
    </row>
    <row r="3979" spans="1:17" x14ac:dyDescent="0.3">
      <c r="A3979" s="7">
        <v>3977</v>
      </c>
      <c r="B3979" s="3">
        <v>90000</v>
      </c>
      <c r="C3979" s="5">
        <v>1305</v>
      </c>
      <c r="D3979" t="s">
        <v>1754</v>
      </c>
      <c r="E3979" t="s">
        <v>1757</v>
      </c>
      <c r="F3979">
        <v>1469213732</v>
      </c>
      <c r="G3979">
        <v>1466621732</v>
      </c>
      <c r="H3979" t="b">
        <v>0</v>
      </c>
      <c r="I3979">
        <v>6</v>
      </c>
      <c r="J3979" t="b">
        <v>0</v>
      </c>
      <c r="K3979" t="s">
        <v>1802</v>
      </c>
      <c r="L3979">
        <f>ROUND(C3979/B3979*100,0)</f>
        <v>1</v>
      </c>
      <c r="M3979">
        <f>IFERROR(ROUND(C3979/I3979,2),0)</f>
        <v>217.5</v>
      </c>
      <c r="N3979" t="s">
        <v>1841</v>
      </c>
      <c r="O3979" t="s">
        <v>1842</v>
      </c>
      <c r="P3979" s="10">
        <f t="shared" si="124"/>
        <v>42543.788564814815</v>
      </c>
      <c r="Q3979" s="10">
        <f t="shared" si="125"/>
        <v>42573.788564814815</v>
      </c>
    </row>
    <row r="3980" spans="1:17" x14ac:dyDescent="0.3">
      <c r="A3980" s="7">
        <v>3978</v>
      </c>
      <c r="B3980" s="3">
        <v>2000</v>
      </c>
      <c r="C3980" s="5">
        <v>214</v>
      </c>
      <c r="D3980" t="s">
        <v>1754</v>
      </c>
      <c r="E3980" t="s">
        <v>1757</v>
      </c>
      <c r="F3980">
        <v>1422717953</v>
      </c>
      <c r="G3980">
        <v>1417533953</v>
      </c>
      <c r="H3980" t="b">
        <v>0</v>
      </c>
      <c r="I3980">
        <v>8</v>
      </c>
      <c r="J3980" t="b">
        <v>0</v>
      </c>
      <c r="K3980" t="s">
        <v>1802</v>
      </c>
      <c r="L3980">
        <f>ROUND(C3980/B3980*100,0)</f>
        <v>11</v>
      </c>
      <c r="M3980">
        <f>IFERROR(ROUND(C3980/I3980,2),0)</f>
        <v>26.75</v>
      </c>
      <c r="N3980" t="s">
        <v>1841</v>
      </c>
      <c r="O3980" t="s">
        <v>1842</v>
      </c>
      <c r="P3980" s="10">
        <f t="shared" si="124"/>
        <v>41975.642974537041</v>
      </c>
      <c r="Q3980" s="10">
        <f t="shared" si="125"/>
        <v>42035.642974537041</v>
      </c>
    </row>
    <row r="3981" spans="1:17" x14ac:dyDescent="0.3">
      <c r="A3981" s="7">
        <v>3979</v>
      </c>
      <c r="B3981" s="3">
        <v>6000</v>
      </c>
      <c r="C3981" s="5">
        <v>110</v>
      </c>
      <c r="D3981" t="s">
        <v>1754</v>
      </c>
      <c r="E3981" t="s">
        <v>1758</v>
      </c>
      <c r="F3981">
        <v>1427659200</v>
      </c>
      <c r="G3981">
        <v>1425678057</v>
      </c>
      <c r="H3981" t="b">
        <v>0</v>
      </c>
      <c r="I3981">
        <v>6</v>
      </c>
      <c r="J3981" t="b">
        <v>0</v>
      </c>
      <c r="K3981" t="s">
        <v>1802</v>
      </c>
      <c r="L3981">
        <f>ROUND(C3981/B3981*100,0)</f>
        <v>2</v>
      </c>
      <c r="M3981">
        <f>IFERROR(ROUND(C3981/I3981,2),0)</f>
        <v>18.329999999999998</v>
      </c>
      <c r="N3981" t="s">
        <v>1841</v>
      </c>
      <c r="O3981" t="s">
        <v>1842</v>
      </c>
      <c r="P3981" s="10">
        <f t="shared" si="124"/>
        <v>42069.903437500005</v>
      </c>
      <c r="Q3981" s="10">
        <f t="shared" si="125"/>
        <v>42092.833333333328</v>
      </c>
    </row>
    <row r="3982" spans="1:17" x14ac:dyDescent="0.3">
      <c r="A3982" s="7">
        <v>3980</v>
      </c>
      <c r="B3982" s="3">
        <v>2500</v>
      </c>
      <c r="C3982" s="5">
        <v>450</v>
      </c>
      <c r="D3982" t="s">
        <v>1754</v>
      </c>
      <c r="E3982" t="s">
        <v>1757</v>
      </c>
      <c r="F3982">
        <v>1404570147</v>
      </c>
      <c r="G3982">
        <v>1401978147</v>
      </c>
      <c r="H3982" t="b">
        <v>0</v>
      </c>
      <c r="I3982">
        <v>7</v>
      </c>
      <c r="J3982" t="b">
        <v>0</v>
      </c>
      <c r="K3982" t="s">
        <v>1802</v>
      </c>
      <c r="L3982">
        <f>ROUND(C3982/B3982*100,0)</f>
        <v>18</v>
      </c>
      <c r="M3982">
        <f>IFERROR(ROUND(C3982/I3982,2),0)</f>
        <v>64.290000000000006</v>
      </c>
      <c r="N3982" t="s">
        <v>1841</v>
      </c>
      <c r="O3982" t="s">
        <v>1842</v>
      </c>
      <c r="P3982" s="10">
        <f t="shared" si="124"/>
        <v>41795.598923611113</v>
      </c>
      <c r="Q3982" s="10">
        <f t="shared" si="125"/>
        <v>41825.598923611113</v>
      </c>
    </row>
    <row r="3983" spans="1:17" x14ac:dyDescent="0.3">
      <c r="A3983" s="7">
        <v>3981</v>
      </c>
      <c r="B3983" s="3">
        <v>30000</v>
      </c>
      <c r="C3983" s="5">
        <v>1225</v>
      </c>
      <c r="D3983" t="s">
        <v>1754</v>
      </c>
      <c r="E3983" t="s">
        <v>1757</v>
      </c>
      <c r="F3983">
        <v>1468729149</v>
      </c>
      <c r="G3983">
        <v>1463545149</v>
      </c>
      <c r="H3983" t="b">
        <v>0</v>
      </c>
      <c r="I3983">
        <v>7</v>
      </c>
      <c r="J3983" t="b">
        <v>0</v>
      </c>
      <c r="K3983" t="s">
        <v>1802</v>
      </c>
      <c r="L3983">
        <f>ROUND(C3983/B3983*100,0)</f>
        <v>4</v>
      </c>
      <c r="M3983">
        <f>IFERROR(ROUND(C3983/I3983,2),0)</f>
        <v>175</v>
      </c>
      <c r="N3983" t="s">
        <v>1841</v>
      </c>
      <c r="O3983" t="s">
        <v>1842</v>
      </c>
      <c r="P3983" s="10">
        <f t="shared" si="124"/>
        <v>42508.179965277777</v>
      </c>
      <c r="Q3983" s="10">
        <f t="shared" si="125"/>
        <v>42568.179965277777</v>
      </c>
    </row>
    <row r="3984" spans="1:17" x14ac:dyDescent="0.3">
      <c r="A3984" s="7">
        <v>3982</v>
      </c>
      <c r="B3984" s="3">
        <v>850</v>
      </c>
      <c r="C3984" s="5">
        <v>170</v>
      </c>
      <c r="D3984" t="s">
        <v>1754</v>
      </c>
      <c r="E3984" t="s">
        <v>1758</v>
      </c>
      <c r="F3984">
        <v>1436297180</v>
      </c>
      <c r="G3984">
        <v>1431113180</v>
      </c>
      <c r="H3984" t="b">
        <v>0</v>
      </c>
      <c r="I3984">
        <v>5</v>
      </c>
      <c r="J3984" t="b">
        <v>0</v>
      </c>
      <c r="K3984" t="s">
        <v>1802</v>
      </c>
      <c r="L3984">
        <f>ROUND(C3984/B3984*100,0)</f>
        <v>20</v>
      </c>
      <c r="M3984">
        <f>IFERROR(ROUND(C3984/I3984,2),0)</f>
        <v>34</v>
      </c>
      <c r="N3984" t="s">
        <v>1841</v>
      </c>
      <c r="O3984" t="s">
        <v>1842</v>
      </c>
      <c r="P3984" s="10">
        <f t="shared" si="124"/>
        <v>42132.809953703705</v>
      </c>
      <c r="Q3984" s="10">
        <f t="shared" si="125"/>
        <v>42192.809953703705</v>
      </c>
    </row>
    <row r="3985" spans="1:17" x14ac:dyDescent="0.3">
      <c r="A3985" s="7">
        <v>3983</v>
      </c>
      <c r="B3985" s="3">
        <v>11140</v>
      </c>
      <c r="C3985" s="5">
        <v>3877</v>
      </c>
      <c r="D3985" t="s">
        <v>1754</v>
      </c>
      <c r="E3985" t="s">
        <v>1757</v>
      </c>
      <c r="F3985">
        <v>1400569140</v>
      </c>
      <c r="G3985">
        <v>1397854356</v>
      </c>
      <c r="H3985" t="b">
        <v>0</v>
      </c>
      <c r="I3985">
        <v>46</v>
      </c>
      <c r="J3985" t="b">
        <v>0</v>
      </c>
      <c r="K3985" t="s">
        <v>1802</v>
      </c>
      <c r="L3985">
        <f>ROUND(C3985/B3985*100,0)</f>
        <v>35</v>
      </c>
      <c r="M3985">
        <f>IFERROR(ROUND(C3985/I3985,2),0)</f>
        <v>84.28</v>
      </c>
      <c r="N3985" t="s">
        <v>1841</v>
      </c>
      <c r="O3985" t="s">
        <v>1842</v>
      </c>
      <c r="P3985" s="10">
        <f t="shared" si="124"/>
        <v>41747.86986111111</v>
      </c>
      <c r="Q3985" s="10">
        <f t="shared" si="125"/>
        <v>41779.290972222225</v>
      </c>
    </row>
    <row r="3986" spans="1:17" x14ac:dyDescent="0.3">
      <c r="A3986" s="7">
        <v>3984</v>
      </c>
      <c r="B3986" s="3">
        <v>1500</v>
      </c>
      <c r="C3986" s="5">
        <v>95</v>
      </c>
      <c r="D3986" t="s">
        <v>1754</v>
      </c>
      <c r="E3986" t="s">
        <v>1758</v>
      </c>
      <c r="F3986">
        <v>1415404800</v>
      </c>
      <c r="G3986">
        <v>1412809644</v>
      </c>
      <c r="H3986" t="b">
        <v>0</v>
      </c>
      <c r="I3986">
        <v>10</v>
      </c>
      <c r="J3986" t="b">
        <v>0</v>
      </c>
      <c r="K3986" t="s">
        <v>1802</v>
      </c>
      <c r="L3986">
        <f>ROUND(C3986/B3986*100,0)</f>
        <v>6</v>
      </c>
      <c r="M3986">
        <f>IFERROR(ROUND(C3986/I3986,2),0)</f>
        <v>9.5</v>
      </c>
      <c r="N3986" t="s">
        <v>1841</v>
      </c>
      <c r="O3986" t="s">
        <v>1842</v>
      </c>
      <c r="P3986" s="10">
        <f t="shared" si="124"/>
        <v>41920.963472222218</v>
      </c>
      <c r="Q3986" s="10">
        <f t="shared" si="125"/>
        <v>41951</v>
      </c>
    </row>
    <row r="3987" spans="1:17" x14ac:dyDescent="0.3">
      <c r="A3987" s="7">
        <v>3985</v>
      </c>
      <c r="B3987" s="3">
        <v>2000</v>
      </c>
      <c r="C3987" s="5">
        <v>641</v>
      </c>
      <c r="D3987" t="s">
        <v>1754</v>
      </c>
      <c r="E3987" t="s">
        <v>1757</v>
      </c>
      <c r="F3987">
        <v>1456002300</v>
      </c>
      <c r="G3987">
        <v>1454173120</v>
      </c>
      <c r="H3987" t="b">
        <v>0</v>
      </c>
      <c r="I3987">
        <v>19</v>
      </c>
      <c r="J3987" t="b">
        <v>0</v>
      </c>
      <c r="K3987" t="s">
        <v>1802</v>
      </c>
      <c r="L3987">
        <f>ROUND(C3987/B3987*100,0)</f>
        <v>32</v>
      </c>
      <c r="M3987">
        <f>IFERROR(ROUND(C3987/I3987,2),0)</f>
        <v>33.74</v>
      </c>
      <c r="N3987" t="s">
        <v>1841</v>
      </c>
      <c r="O3987" t="s">
        <v>1842</v>
      </c>
      <c r="P3987" s="10">
        <f t="shared" si="124"/>
        <v>42399.707407407404</v>
      </c>
      <c r="Q3987" s="10">
        <f t="shared" si="125"/>
        <v>42420.878472222219</v>
      </c>
    </row>
    <row r="3988" spans="1:17" x14ac:dyDescent="0.3">
      <c r="A3988" s="7">
        <v>3986</v>
      </c>
      <c r="B3988" s="3">
        <v>5000</v>
      </c>
      <c r="C3988" s="5">
        <v>488</v>
      </c>
      <c r="D3988" t="s">
        <v>1754</v>
      </c>
      <c r="E3988" t="s">
        <v>1758</v>
      </c>
      <c r="F3988">
        <v>1462539840</v>
      </c>
      <c r="G3988">
        <v>1460034594</v>
      </c>
      <c r="H3988" t="b">
        <v>0</v>
      </c>
      <c r="I3988">
        <v>13</v>
      </c>
      <c r="J3988" t="b">
        <v>0</v>
      </c>
      <c r="K3988" t="s">
        <v>1802</v>
      </c>
      <c r="L3988">
        <f>ROUND(C3988/B3988*100,0)</f>
        <v>10</v>
      </c>
      <c r="M3988">
        <f>IFERROR(ROUND(C3988/I3988,2),0)</f>
        <v>37.54</v>
      </c>
      <c r="N3988" t="s">
        <v>1841</v>
      </c>
      <c r="O3988" t="s">
        <v>1842</v>
      </c>
      <c r="P3988" s="10">
        <f t="shared" si="124"/>
        <v>42467.548541666663</v>
      </c>
      <c r="Q3988" s="10">
        <f t="shared" si="125"/>
        <v>42496.544444444444</v>
      </c>
    </row>
    <row r="3989" spans="1:17" x14ac:dyDescent="0.3">
      <c r="A3989" s="7">
        <v>3987</v>
      </c>
      <c r="B3989" s="3">
        <v>400</v>
      </c>
      <c r="C3989" s="5">
        <v>151</v>
      </c>
      <c r="D3989" t="s">
        <v>1754</v>
      </c>
      <c r="E3989" t="s">
        <v>1758</v>
      </c>
      <c r="F3989">
        <v>1400278290</v>
      </c>
      <c r="G3989">
        <v>1399414290</v>
      </c>
      <c r="H3989" t="b">
        <v>0</v>
      </c>
      <c r="I3989">
        <v>13</v>
      </c>
      <c r="J3989" t="b">
        <v>0</v>
      </c>
      <c r="K3989" t="s">
        <v>1802</v>
      </c>
      <c r="L3989">
        <f>ROUND(C3989/B3989*100,0)</f>
        <v>38</v>
      </c>
      <c r="M3989">
        <f>IFERROR(ROUND(C3989/I3989,2),0)</f>
        <v>11.62</v>
      </c>
      <c r="N3989" t="s">
        <v>1841</v>
      </c>
      <c r="O3989" t="s">
        <v>1842</v>
      </c>
      <c r="P3989" s="10">
        <f t="shared" si="124"/>
        <v>41765.92465277778</v>
      </c>
      <c r="Q3989" s="10">
        <f t="shared" si="125"/>
        <v>41775.92465277778</v>
      </c>
    </row>
    <row r="3990" spans="1:17" x14ac:dyDescent="0.3">
      <c r="A3990" s="7">
        <v>3988</v>
      </c>
      <c r="B3990" s="3">
        <v>1500</v>
      </c>
      <c r="C3990" s="5">
        <v>32</v>
      </c>
      <c r="D3990" t="s">
        <v>1754</v>
      </c>
      <c r="E3990" t="s">
        <v>1757</v>
      </c>
      <c r="F3990">
        <v>1440813413</v>
      </c>
      <c r="G3990">
        <v>1439517413</v>
      </c>
      <c r="H3990" t="b">
        <v>0</v>
      </c>
      <c r="I3990">
        <v>4</v>
      </c>
      <c r="J3990" t="b">
        <v>0</v>
      </c>
      <c r="K3990" t="s">
        <v>1802</v>
      </c>
      <c r="L3990">
        <f>ROUND(C3990/B3990*100,0)</f>
        <v>2</v>
      </c>
      <c r="M3990">
        <f>IFERROR(ROUND(C3990/I3990,2),0)</f>
        <v>8</v>
      </c>
      <c r="N3990" t="s">
        <v>1841</v>
      </c>
      <c r="O3990" t="s">
        <v>1842</v>
      </c>
      <c r="P3990" s="10">
        <f t="shared" si="124"/>
        <v>42230.08116898148</v>
      </c>
      <c r="Q3990" s="10">
        <f t="shared" si="125"/>
        <v>42245.08116898148</v>
      </c>
    </row>
    <row r="3991" spans="1:17" x14ac:dyDescent="0.3">
      <c r="A3991" s="7">
        <v>3989</v>
      </c>
      <c r="B3991" s="3">
        <v>3000</v>
      </c>
      <c r="C3991" s="5">
        <v>0</v>
      </c>
      <c r="D3991" t="s">
        <v>1754</v>
      </c>
      <c r="E3991" t="s">
        <v>1757</v>
      </c>
      <c r="F3991">
        <v>1447009181</v>
      </c>
      <c r="G3991">
        <v>1444413581</v>
      </c>
      <c r="H3991" t="b">
        <v>0</v>
      </c>
      <c r="I3991">
        <v>0</v>
      </c>
      <c r="J3991" t="b">
        <v>0</v>
      </c>
      <c r="K3991" t="s">
        <v>1802</v>
      </c>
      <c r="L3991">
        <f>ROUND(C3991/B3991*100,0)</f>
        <v>0</v>
      </c>
      <c r="M3991">
        <f>IFERROR(ROUND(C3991/I3991,2),0)</f>
        <v>0</v>
      </c>
      <c r="N3991" t="s">
        <v>1841</v>
      </c>
      <c r="O3991" t="s">
        <v>1842</v>
      </c>
      <c r="P3991" s="10">
        <f t="shared" si="124"/>
        <v>42286.749780092592</v>
      </c>
      <c r="Q3991" s="10">
        <f t="shared" si="125"/>
        <v>42316.791446759264</v>
      </c>
    </row>
    <row r="3992" spans="1:17" x14ac:dyDescent="0.3">
      <c r="A3992" s="7">
        <v>3990</v>
      </c>
      <c r="B3992" s="3">
        <v>1650</v>
      </c>
      <c r="C3992" s="5">
        <v>69</v>
      </c>
      <c r="D3992" t="s">
        <v>1754</v>
      </c>
      <c r="E3992" t="s">
        <v>1758</v>
      </c>
      <c r="F3992">
        <v>1456934893</v>
      </c>
      <c r="G3992">
        <v>1454342893</v>
      </c>
      <c r="H3992" t="b">
        <v>0</v>
      </c>
      <c r="I3992">
        <v>3</v>
      </c>
      <c r="J3992" t="b">
        <v>0</v>
      </c>
      <c r="K3992" t="s">
        <v>1802</v>
      </c>
      <c r="L3992">
        <f>ROUND(C3992/B3992*100,0)</f>
        <v>4</v>
      </c>
      <c r="M3992">
        <f>IFERROR(ROUND(C3992/I3992,2),0)</f>
        <v>23</v>
      </c>
      <c r="N3992" t="s">
        <v>1841</v>
      </c>
      <c r="O3992" t="s">
        <v>1842</v>
      </c>
      <c r="P3992" s="10">
        <f t="shared" si="124"/>
        <v>42401.672372685185</v>
      </c>
      <c r="Q3992" s="10">
        <f t="shared" si="125"/>
        <v>42431.672372685185</v>
      </c>
    </row>
    <row r="3993" spans="1:17" x14ac:dyDescent="0.3">
      <c r="A3993" s="7">
        <v>3991</v>
      </c>
      <c r="B3993" s="3">
        <v>500</v>
      </c>
      <c r="C3993" s="5">
        <v>100</v>
      </c>
      <c r="D3993" t="s">
        <v>1754</v>
      </c>
      <c r="E3993" t="s">
        <v>1757</v>
      </c>
      <c r="F3993">
        <v>1433086082</v>
      </c>
      <c r="G3993">
        <v>1430494082</v>
      </c>
      <c r="H3993" t="b">
        <v>0</v>
      </c>
      <c r="I3993">
        <v>1</v>
      </c>
      <c r="J3993" t="b">
        <v>0</v>
      </c>
      <c r="K3993" t="s">
        <v>1802</v>
      </c>
      <c r="L3993">
        <f>ROUND(C3993/B3993*100,0)</f>
        <v>20</v>
      </c>
      <c r="M3993">
        <f>IFERROR(ROUND(C3993/I3993,2),0)</f>
        <v>100</v>
      </c>
      <c r="N3993" t="s">
        <v>1841</v>
      </c>
      <c r="O3993" t="s">
        <v>1842</v>
      </c>
      <c r="P3993" s="10">
        <f t="shared" si="124"/>
        <v>42125.644467592589</v>
      </c>
      <c r="Q3993" s="10">
        <f t="shared" si="125"/>
        <v>42155.644467592589</v>
      </c>
    </row>
    <row r="3994" spans="1:17" x14ac:dyDescent="0.3">
      <c r="A3994" s="7">
        <v>3992</v>
      </c>
      <c r="B3994" s="3">
        <v>10000</v>
      </c>
      <c r="C3994" s="5">
        <v>541</v>
      </c>
      <c r="D3994" t="s">
        <v>1754</v>
      </c>
      <c r="E3994" t="s">
        <v>1757</v>
      </c>
      <c r="F3994">
        <v>1449876859</v>
      </c>
      <c r="G3994">
        <v>1444689259</v>
      </c>
      <c r="H3994" t="b">
        <v>0</v>
      </c>
      <c r="I3994">
        <v>9</v>
      </c>
      <c r="J3994" t="b">
        <v>0</v>
      </c>
      <c r="K3994" t="s">
        <v>1802</v>
      </c>
      <c r="L3994">
        <f>ROUND(C3994/B3994*100,0)</f>
        <v>5</v>
      </c>
      <c r="M3994">
        <f>IFERROR(ROUND(C3994/I3994,2),0)</f>
        <v>60.11</v>
      </c>
      <c r="N3994" t="s">
        <v>1841</v>
      </c>
      <c r="O3994" t="s">
        <v>1842</v>
      </c>
      <c r="P3994" s="10">
        <f t="shared" si="124"/>
        <v>42289.94049768518</v>
      </c>
      <c r="Q3994" s="10">
        <f t="shared" si="125"/>
        <v>42349.982164351852</v>
      </c>
    </row>
    <row r="3995" spans="1:17" x14ac:dyDescent="0.3">
      <c r="A3995" s="7">
        <v>3993</v>
      </c>
      <c r="B3995" s="3">
        <v>50000</v>
      </c>
      <c r="C3995" s="5">
        <v>3</v>
      </c>
      <c r="D3995" t="s">
        <v>1754</v>
      </c>
      <c r="E3995" t="s">
        <v>1757</v>
      </c>
      <c r="F3995">
        <v>1431549912</v>
      </c>
      <c r="G3995">
        <v>1428957912</v>
      </c>
      <c r="H3995" t="b">
        <v>0</v>
      </c>
      <c r="I3995">
        <v>1</v>
      </c>
      <c r="J3995" t="b">
        <v>0</v>
      </c>
      <c r="K3995" t="s">
        <v>1802</v>
      </c>
      <c r="L3995">
        <f>ROUND(C3995/B3995*100,0)</f>
        <v>0</v>
      </c>
      <c r="M3995">
        <f>IFERROR(ROUND(C3995/I3995,2),0)</f>
        <v>3</v>
      </c>
      <c r="N3995" t="s">
        <v>1841</v>
      </c>
      <c r="O3995" t="s">
        <v>1842</v>
      </c>
      <c r="P3995" s="10">
        <f t="shared" si="124"/>
        <v>42107.864722222221</v>
      </c>
      <c r="Q3995" s="10">
        <f t="shared" si="125"/>
        <v>42137.864722222221</v>
      </c>
    </row>
    <row r="3996" spans="1:17" x14ac:dyDescent="0.3">
      <c r="A3996" s="7">
        <v>3994</v>
      </c>
      <c r="B3996" s="3">
        <v>2000</v>
      </c>
      <c r="C3996" s="5">
        <v>5</v>
      </c>
      <c r="D3996" t="s">
        <v>1754</v>
      </c>
      <c r="E3996" t="s">
        <v>1757</v>
      </c>
      <c r="F3996">
        <v>1405761690</v>
      </c>
      <c r="G3996">
        <v>1403169690</v>
      </c>
      <c r="H3996" t="b">
        <v>0</v>
      </c>
      <c r="I3996">
        <v>1</v>
      </c>
      <c r="J3996" t="b">
        <v>0</v>
      </c>
      <c r="K3996" t="s">
        <v>1802</v>
      </c>
      <c r="L3996">
        <f>ROUND(C3996/B3996*100,0)</f>
        <v>0</v>
      </c>
      <c r="M3996">
        <f>IFERROR(ROUND(C3996/I3996,2),0)</f>
        <v>5</v>
      </c>
      <c r="N3996" t="s">
        <v>1841</v>
      </c>
      <c r="O3996" t="s">
        <v>1842</v>
      </c>
      <c r="P3996" s="10">
        <f t="shared" si="124"/>
        <v>41809.389930555553</v>
      </c>
      <c r="Q3996" s="10">
        <f t="shared" si="125"/>
        <v>41839.389930555553</v>
      </c>
    </row>
    <row r="3997" spans="1:17" x14ac:dyDescent="0.3">
      <c r="A3997" s="7">
        <v>3995</v>
      </c>
      <c r="B3997" s="3">
        <v>200</v>
      </c>
      <c r="C3997" s="5">
        <v>70</v>
      </c>
      <c r="D3997" t="s">
        <v>1754</v>
      </c>
      <c r="E3997" t="s">
        <v>1758</v>
      </c>
      <c r="F3997">
        <v>1423913220</v>
      </c>
      <c r="G3997">
        <v>1421339077</v>
      </c>
      <c r="H3997" t="b">
        <v>0</v>
      </c>
      <c r="I3997">
        <v>4</v>
      </c>
      <c r="J3997" t="b">
        <v>0</v>
      </c>
      <c r="K3997" t="s">
        <v>1802</v>
      </c>
      <c r="L3997">
        <f>ROUND(C3997/B3997*100,0)</f>
        <v>35</v>
      </c>
      <c r="M3997">
        <f>IFERROR(ROUND(C3997/I3997,2),0)</f>
        <v>17.5</v>
      </c>
      <c r="N3997" t="s">
        <v>1841</v>
      </c>
      <c r="O3997" t="s">
        <v>1842</v>
      </c>
      <c r="P3997" s="10">
        <f t="shared" si="124"/>
        <v>42019.683761574073</v>
      </c>
      <c r="Q3997" s="10">
        <f t="shared" si="125"/>
        <v>42049.477083333331</v>
      </c>
    </row>
    <row r="3998" spans="1:17" x14ac:dyDescent="0.3">
      <c r="A3998" s="7">
        <v>3996</v>
      </c>
      <c r="B3998" s="3">
        <v>3000</v>
      </c>
      <c r="C3998" s="5">
        <v>497</v>
      </c>
      <c r="D3998" t="s">
        <v>1754</v>
      </c>
      <c r="E3998" t="s">
        <v>1757</v>
      </c>
      <c r="F3998">
        <v>1416499440</v>
      </c>
      <c r="G3998">
        <v>1415341464</v>
      </c>
      <c r="H3998" t="b">
        <v>0</v>
      </c>
      <c r="I3998">
        <v>17</v>
      </c>
      <c r="J3998" t="b">
        <v>0</v>
      </c>
      <c r="K3998" t="s">
        <v>1802</v>
      </c>
      <c r="L3998">
        <f>ROUND(C3998/B3998*100,0)</f>
        <v>17</v>
      </c>
      <c r="M3998">
        <f>IFERROR(ROUND(C3998/I3998,2),0)</f>
        <v>29.24</v>
      </c>
      <c r="N3998" t="s">
        <v>1841</v>
      </c>
      <c r="O3998" t="s">
        <v>1842</v>
      </c>
      <c r="P3998" s="10">
        <f t="shared" si="124"/>
        <v>41950.26694444444</v>
      </c>
      <c r="Q3998" s="10">
        <f t="shared" si="125"/>
        <v>41963.669444444444</v>
      </c>
    </row>
    <row r="3999" spans="1:17" x14ac:dyDescent="0.3">
      <c r="A3999" s="7">
        <v>3997</v>
      </c>
      <c r="B3999" s="3">
        <v>3000</v>
      </c>
      <c r="C3999" s="5">
        <v>0</v>
      </c>
      <c r="D3999" t="s">
        <v>1754</v>
      </c>
      <c r="E3999" t="s">
        <v>1758</v>
      </c>
      <c r="F3999">
        <v>1428222221</v>
      </c>
      <c r="G3999">
        <v>1425633821</v>
      </c>
      <c r="H3999" t="b">
        <v>0</v>
      </c>
      <c r="I3999">
        <v>0</v>
      </c>
      <c r="J3999" t="b">
        <v>0</v>
      </c>
      <c r="K3999" t="s">
        <v>1802</v>
      </c>
      <c r="L3999">
        <f>ROUND(C3999/B3999*100,0)</f>
        <v>0</v>
      </c>
      <c r="M3999">
        <f>IFERROR(ROUND(C3999/I3999,2),0)</f>
        <v>0</v>
      </c>
      <c r="N3999" t="s">
        <v>1841</v>
      </c>
      <c r="O3999" t="s">
        <v>1842</v>
      </c>
      <c r="P3999" s="10">
        <f t="shared" si="124"/>
        <v>42069.391446759255</v>
      </c>
      <c r="Q3999" s="10">
        <f t="shared" si="125"/>
        <v>42099.349780092598</v>
      </c>
    </row>
    <row r="4000" spans="1:17" x14ac:dyDescent="0.3">
      <c r="A4000" s="7">
        <v>3998</v>
      </c>
      <c r="B4000" s="3">
        <v>1250</v>
      </c>
      <c r="C4000" s="5">
        <v>715</v>
      </c>
      <c r="D4000" t="s">
        <v>1754</v>
      </c>
      <c r="E4000" t="s">
        <v>1757</v>
      </c>
      <c r="F4000">
        <v>1427580426</v>
      </c>
      <c r="G4000">
        <v>1424992026</v>
      </c>
      <c r="H4000" t="b">
        <v>0</v>
      </c>
      <c r="I4000">
        <v>12</v>
      </c>
      <c r="J4000" t="b">
        <v>0</v>
      </c>
      <c r="K4000" t="s">
        <v>1802</v>
      </c>
      <c r="L4000">
        <f>ROUND(C4000/B4000*100,0)</f>
        <v>57</v>
      </c>
      <c r="M4000">
        <f>IFERROR(ROUND(C4000/I4000,2),0)</f>
        <v>59.58</v>
      </c>
      <c r="N4000" t="s">
        <v>1841</v>
      </c>
      <c r="O4000" t="s">
        <v>1842</v>
      </c>
      <c r="P4000" s="10">
        <f t="shared" si="124"/>
        <v>42061.963263888887</v>
      </c>
      <c r="Q4000" s="10">
        <f t="shared" si="125"/>
        <v>42091.921597222223</v>
      </c>
    </row>
    <row r="4001" spans="1:17" x14ac:dyDescent="0.3">
      <c r="A4001" s="7">
        <v>3999</v>
      </c>
      <c r="B4001" s="3">
        <v>7000</v>
      </c>
      <c r="C4001" s="5">
        <v>1156</v>
      </c>
      <c r="D4001" t="s">
        <v>1754</v>
      </c>
      <c r="E4001" t="s">
        <v>1757</v>
      </c>
      <c r="F4001">
        <v>1409514709</v>
      </c>
      <c r="G4001">
        <v>1406058798</v>
      </c>
      <c r="H4001" t="b">
        <v>0</v>
      </c>
      <c r="I4001">
        <v>14</v>
      </c>
      <c r="J4001" t="b">
        <v>0</v>
      </c>
      <c r="K4001" t="s">
        <v>1802</v>
      </c>
      <c r="L4001">
        <f>ROUND(C4001/B4001*100,0)</f>
        <v>17</v>
      </c>
      <c r="M4001">
        <f>IFERROR(ROUND(C4001/I4001,2),0)</f>
        <v>82.57</v>
      </c>
      <c r="N4001" t="s">
        <v>1841</v>
      </c>
      <c r="O4001" t="s">
        <v>1842</v>
      </c>
      <c r="P4001" s="10">
        <f t="shared" si="124"/>
        <v>41842.828680555554</v>
      </c>
      <c r="Q4001" s="10">
        <f t="shared" si="125"/>
        <v>41882.827650462961</v>
      </c>
    </row>
    <row r="4002" spans="1:17" x14ac:dyDescent="0.3">
      <c r="A4002" s="7">
        <v>4000</v>
      </c>
      <c r="B4002" s="3">
        <v>8000</v>
      </c>
      <c r="C4002" s="5">
        <v>10</v>
      </c>
      <c r="D4002" t="s">
        <v>1754</v>
      </c>
      <c r="E4002" t="s">
        <v>1757</v>
      </c>
      <c r="F4002">
        <v>1462631358</v>
      </c>
      <c r="G4002">
        <v>1457450958</v>
      </c>
      <c r="H4002" t="b">
        <v>0</v>
      </c>
      <c r="I4002">
        <v>1</v>
      </c>
      <c r="J4002" t="b">
        <v>0</v>
      </c>
      <c r="K4002" t="s">
        <v>1802</v>
      </c>
      <c r="L4002">
        <f>ROUND(C4002/B4002*100,0)</f>
        <v>0</v>
      </c>
      <c r="M4002">
        <f>IFERROR(ROUND(C4002/I4002,2),0)</f>
        <v>10</v>
      </c>
      <c r="N4002" t="s">
        <v>1841</v>
      </c>
      <c r="O4002" t="s">
        <v>1842</v>
      </c>
      <c r="P4002" s="10">
        <f t="shared" si="124"/>
        <v>42437.64534722222</v>
      </c>
      <c r="Q4002" s="10">
        <f t="shared" si="125"/>
        <v>42497.603680555556</v>
      </c>
    </row>
    <row r="4003" spans="1:17" x14ac:dyDescent="0.3">
      <c r="A4003" s="7">
        <v>4001</v>
      </c>
      <c r="B4003" s="3">
        <v>1200</v>
      </c>
      <c r="C4003" s="5">
        <v>453</v>
      </c>
      <c r="D4003" t="s">
        <v>1754</v>
      </c>
      <c r="E4003" t="s">
        <v>1758</v>
      </c>
      <c r="F4003">
        <v>1488394800</v>
      </c>
      <c r="G4003">
        <v>1486681708</v>
      </c>
      <c r="H4003" t="b">
        <v>0</v>
      </c>
      <c r="I4003">
        <v>14</v>
      </c>
      <c r="J4003" t="b">
        <v>0</v>
      </c>
      <c r="K4003" t="s">
        <v>1802</v>
      </c>
      <c r="L4003">
        <f>ROUND(C4003/B4003*100,0)</f>
        <v>38</v>
      </c>
      <c r="M4003">
        <f>IFERROR(ROUND(C4003/I4003,2),0)</f>
        <v>32.36</v>
      </c>
      <c r="N4003" t="s">
        <v>1841</v>
      </c>
      <c r="O4003" t="s">
        <v>1842</v>
      </c>
      <c r="P4003" s="10">
        <f t="shared" si="124"/>
        <v>42775.964212962965</v>
      </c>
      <c r="Q4003" s="10">
        <f t="shared" si="125"/>
        <v>42795.791666666672</v>
      </c>
    </row>
    <row r="4004" spans="1:17" x14ac:dyDescent="0.3">
      <c r="A4004" s="7">
        <v>4002</v>
      </c>
      <c r="B4004" s="3">
        <v>1250</v>
      </c>
      <c r="C4004" s="5">
        <v>23</v>
      </c>
      <c r="D4004" t="s">
        <v>1754</v>
      </c>
      <c r="E4004" t="s">
        <v>1757</v>
      </c>
      <c r="F4004">
        <v>1411779761</v>
      </c>
      <c r="G4004">
        <v>1409187761</v>
      </c>
      <c r="H4004" t="b">
        <v>0</v>
      </c>
      <c r="I4004">
        <v>4</v>
      </c>
      <c r="J4004" t="b">
        <v>0</v>
      </c>
      <c r="K4004" t="s">
        <v>1802</v>
      </c>
      <c r="L4004">
        <f>ROUND(C4004/B4004*100,0)</f>
        <v>2</v>
      </c>
      <c r="M4004">
        <f>IFERROR(ROUND(C4004/I4004,2),0)</f>
        <v>5.75</v>
      </c>
      <c r="N4004" t="s">
        <v>1841</v>
      </c>
      <c r="O4004" t="s">
        <v>1842</v>
      </c>
      <c r="P4004" s="10">
        <f t="shared" si="124"/>
        <v>41879.043530092589</v>
      </c>
      <c r="Q4004" s="10">
        <f t="shared" si="125"/>
        <v>41909.043530092589</v>
      </c>
    </row>
    <row r="4005" spans="1:17" x14ac:dyDescent="0.3">
      <c r="A4005" s="7">
        <v>4003</v>
      </c>
      <c r="B4005" s="3">
        <v>2000</v>
      </c>
      <c r="C4005" s="5">
        <v>201</v>
      </c>
      <c r="D4005" t="s">
        <v>1754</v>
      </c>
      <c r="E4005" t="s">
        <v>1757</v>
      </c>
      <c r="F4005">
        <v>1424009147</v>
      </c>
      <c r="G4005">
        <v>1421417147</v>
      </c>
      <c r="H4005" t="b">
        <v>0</v>
      </c>
      <c r="I4005">
        <v>2</v>
      </c>
      <c r="J4005" t="b">
        <v>0</v>
      </c>
      <c r="K4005" t="s">
        <v>1802</v>
      </c>
      <c r="L4005">
        <f>ROUND(C4005/B4005*100,0)</f>
        <v>10</v>
      </c>
      <c r="M4005">
        <f>IFERROR(ROUND(C4005/I4005,2),0)</f>
        <v>100.5</v>
      </c>
      <c r="N4005" t="s">
        <v>1841</v>
      </c>
      <c r="O4005" t="s">
        <v>1842</v>
      </c>
      <c r="P4005" s="10">
        <f t="shared" si="124"/>
        <v>42020.587349537032</v>
      </c>
      <c r="Q4005" s="10">
        <f t="shared" si="125"/>
        <v>42050.587349537032</v>
      </c>
    </row>
    <row r="4006" spans="1:17" x14ac:dyDescent="0.3">
      <c r="A4006" s="7">
        <v>4004</v>
      </c>
      <c r="B4006" s="3">
        <v>500</v>
      </c>
      <c r="C4006" s="5">
        <v>1</v>
      </c>
      <c r="D4006" t="s">
        <v>1754</v>
      </c>
      <c r="E4006" t="s">
        <v>1757</v>
      </c>
      <c r="F4006">
        <v>1412740457</v>
      </c>
      <c r="G4006">
        <v>1410148457</v>
      </c>
      <c r="H4006" t="b">
        <v>0</v>
      </c>
      <c r="I4006">
        <v>1</v>
      </c>
      <c r="J4006" t="b">
        <v>0</v>
      </c>
      <c r="K4006" t="s">
        <v>1802</v>
      </c>
      <c r="L4006">
        <f>ROUND(C4006/B4006*100,0)</f>
        <v>0</v>
      </c>
      <c r="M4006">
        <f>IFERROR(ROUND(C4006/I4006,2),0)</f>
        <v>1</v>
      </c>
      <c r="N4006" t="s">
        <v>1841</v>
      </c>
      <c r="O4006" t="s">
        <v>1842</v>
      </c>
      <c r="P4006" s="10">
        <f t="shared" si="124"/>
        <v>41890.16269675926</v>
      </c>
      <c r="Q4006" s="10">
        <f t="shared" si="125"/>
        <v>41920.16269675926</v>
      </c>
    </row>
    <row r="4007" spans="1:17" x14ac:dyDescent="0.3">
      <c r="A4007" s="7">
        <v>4005</v>
      </c>
      <c r="B4007" s="3">
        <v>3000</v>
      </c>
      <c r="C4007" s="5">
        <v>40</v>
      </c>
      <c r="D4007" t="s">
        <v>1754</v>
      </c>
      <c r="E4007" t="s">
        <v>1757</v>
      </c>
      <c r="F4007">
        <v>1413832985</v>
      </c>
      <c r="G4007">
        <v>1408648985</v>
      </c>
      <c r="H4007" t="b">
        <v>0</v>
      </c>
      <c r="I4007">
        <v>2</v>
      </c>
      <c r="J4007" t="b">
        <v>0</v>
      </c>
      <c r="K4007" t="s">
        <v>1802</v>
      </c>
      <c r="L4007">
        <f>ROUND(C4007/B4007*100,0)</f>
        <v>1</v>
      </c>
      <c r="M4007">
        <f>IFERROR(ROUND(C4007/I4007,2),0)</f>
        <v>20</v>
      </c>
      <c r="N4007" t="s">
        <v>1841</v>
      </c>
      <c r="O4007" t="s">
        <v>1842</v>
      </c>
      <c r="P4007" s="10">
        <f t="shared" si="124"/>
        <v>41872.807696759257</v>
      </c>
      <c r="Q4007" s="10">
        <f t="shared" si="125"/>
        <v>41932.807696759257</v>
      </c>
    </row>
    <row r="4008" spans="1:17" x14ac:dyDescent="0.3">
      <c r="A4008" s="7">
        <v>4006</v>
      </c>
      <c r="B4008" s="3">
        <v>30000</v>
      </c>
      <c r="C4008" s="5">
        <v>2</v>
      </c>
      <c r="D4008" t="s">
        <v>1754</v>
      </c>
      <c r="E4008" t="s">
        <v>1757</v>
      </c>
      <c r="F4008">
        <v>1455647587</v>
      </c>
      <c r="G4008">
        <v>1453487587</v>
      </c>
      <c r="H4008" t="b">
        <v>0</v>
      </c>
      <c r="I4008">
        <v>1</v>
      </c>
      <c r="J4008" t="b">
        <v>0</v>
      </c>
      <c r="K4008" t="s">
        <v>1802</v>
      </c>
      <c r="L4008">
        <f>ROUND(C4008/B4008*100,0)</f>
        <v>0</v>
      </c>
      <c r="M4008">
        <f>IFERROR(ROUND(C4008/I4008,2),0)</f>
        <v>2</v>
      </c>
      <c r="N4008" t="s">
        <v>1841</v>
      </c>
      <c r="O4008" t="s">
        <v>1842</v>
      </c>
      <c r="P4008" s="10">
        <f t="shared" si="124"/>
        <v>42391.772997685184</v>
      </c>
      <c r="Q4008" s="10">
        <f t="shared" si="125"/>
        <v>42416.772997685184</v>
      </c>
    </row>
    <row r="4009" spans="1:17" x14ac:dyDescent="0.3">
      <c r="A4009" s="7">
        <v>4007</v>
      </c>
      <c r="B4009" s="3">
        <v>2000</v>
      </c>
      <c r="C4009" s="5">
        <v>5</v>
      </c>
      <c r="D4009" t="s">
        <v>1754</v>
      </c>
      <c r="E4009" t="s">
        <v>1757</v>
      </c>
      <c r="F4009">
        <v>1409070480</v>
      </c>
      <c r="G4009">
        <v>1406572381</v>
      </c>
      <c r="H4009" t="b">
        <v>0</v>
      </c>
      <c r="I4009">
        <v>1</v>
      </c>
      <c r="J4009" t="b">
        <v>0</v>
      </c>
      <c r="K4009" t="s">
        <v>1802</v>
      </c>
      <c r="L4009">
        <f>ROUND(C4009/B4009*100,0)</f>
        <v>0</v>
      </c>
      <c r="M4009">
        <f>IFERROR(ROUND(C4009/I4009,2),0)</f>
        <v>5</v>
      </c>
      <c r="N4009" t="s">
        <v>1841</v>
      </c>
      <c r="O4009" t="s">
        <v>1842</v>
      </c>
      <c r="P4009" s="10">
        <f t="shared" si="124"/>
        <v>41848.772928240738</v>
      </c>
      <c r="Q4009" s="10">
        <f t="shared" si="125"/>
        <v>41877.686111111114</v>
      </c>
    </row>
    <row r="4010" spans="1:17" x14ac:dyDescent="0.3">
      <c r="A4010" s="7">
        <v>4008</v>
      </c>
      <c r="B4010" s="3">
        <v>1000</v>
      </c>
      <c r="C4010" s="5">
        <v>60</v>
      </c>
      <c r="D4010" t="s">
        <v>1754</v>
      </c>
      <c r="E4010" t="s">
        <v>1758</v>
      </c>
      <c r="F4010">
        <v>1437606507</v>
      </c>
      <c r="G4010">
        <v>1435014507</v>
      </c>
      <c r="H4010" t="b">
        <v>0</v>
      </c>
      <c r="I4010">
        <v>4</v>
      </c>
      <c r="J4010" t="b">
        <v>0</v>
      </c>
      <c r="K4010" t="s">
        <v>1802</v>
      </c>
      <c r="L4010">
        <f>ROUND(C4010/B4010*100,0)</f>
        <v>6</v>
      </c>
      <c r="M4010">
        <f>IFERROR(ROUND(C4010/I4010,2),0)</f>
        <v>15</v>
      </c>
      <c r="N4010" t="s">
        <v>1841</v>
      </c>
      <c r="O4010" t="s">
        <v>1842</v>
      </c>
      <c r="P4010" s="10">
        <f t="shared" si="124"/>
        <v>42177.964201388888</v>
      </c>
      <c r="Q4010" s="10">
        <f t="shared" si="125"/>
        <v>42207.964201388888</v>
      </c>
    </row>
    <row r="4011" spans="1:17" x14ac:dyDescent="0.3">
      <c r="A4011" s="7">
        <v>4009</v>
      </c>
      <c r="B4011" s="3">
        <v>1930</v>
      </c>
      <c r="C4011" s="5">
        <v>75</v>
      </c>
      <c r="D4011" t="s">
        <v>1754</v>
      </c>
      <c r="E4011" t="s">
        <v>1758</v>
      </c>
      <c r="F4011">
        <v>1410281360</v>
      </c>
      <c r="G4011">
        <v>1406825360</v>
      </c>
      <c r="H4011" t="b">
        <v>0</v>
      </c>
      <c r="I4011">
        <v>3</v>
      </c>
      <c r="J4011" t="b">
        <v>0</v>
      </c>
      <c r="K4011" t="s">
        <v>1802</v>
      </c>
      <c r="L4011">
        <f>ROUND(C4011/B4011*100,0)</f>
        <v>4</v>
      </c>
      <c r="M4011">
        <f>IFERROR(ROUND(C4011/I4011,2),0)</f>
        <v>25</v>
      </c>
      <c r="N4011" t="s">
        <v>1841</v>
      </c>
      <c r="O4011" t="s">
        <v>1842</v>
      </c>
      <c r="P4011" s="10">
        <f t="shared" si="124"/>
        <v>41851.700925925928</v>
      </c>
      <c r="Q4011" s="10">
        <f t="shared" si="125"/>
        <v>41891.700925925928</v>
      </c>
    </row>
    <row r="4012" spans="1:17" x14ac:dyDescent="0.3">
      <c r="A4012" s="7">
        <v>4010</v>
      </c>
      <c r="B4012" s="3">
        <v>7200</v>
      </c>
      <c r="C4012" s="5">
        <v>1742</v>
      </c>
      <c r="D4012" t="s">
        <v>1754</v>
      </c>
      <c r="E4012" t="s">
        <v>1757</v>
      </c>
      <c r="F4012">
        <v>1414348166</v>
      </c>
      <c r="G4012">
        <v>1412879366</v>
      </c>
      <c r="H4012" t="b">
        <v>0</v>
      </c>
      <c r="I4012">
        <v>38</v>
      </c>
      <c r="J4012" t="b">
        <v>0</v>
      </c>
      <c r="K4012" t="s">
        <v>1802</v>
      </c>
      <c r="L4012">
        <f>ROUND(C4012/B4012*100,0)</f>
        <v>24</v>
      </c>
      <c r="M4012">
        <f>IFERROR(ROUND(C4012/I4012,2),0)</f>
        <v>45.84</v>
      </c>
      <c r="N4012" t="s">
        <v>1841</v>
      </c>
      <c r="O4012" t="s">
        <v>1842</v>
      </c>
      <c r="P4012" s="10">
        <f t="shared" si="124"/>
        <v>41921.770439814813</v>
      </c>
      <c r="Q4012" s="10">
        <f t="shared" si="125"/>
        <v>41938.770439814813</v>
      </c>
    </row>
    <row r="4013" spans="1:17" x14ac:dyDescent="0.3">
      <c r="A4013" s="7">
        <v>4011</v>
      </c>
      <c r="B4013" s="3">
        <v>250</v>
      </c>
      <c r="C4013" s="5">
        <v>19</v>
      </c>
      <c r="D4013" t="s">
        <v>1754</v>
      </c>
      <c r="E4013" t="s">
        <v>1758</v>
      </c>
      <c r="F4013">
        <v>1422450278</v>
      </c>
      <c r="G4013">
        <v>1419858278</v>
      </c>
      <c r="H4013" t="b">
        <v>0</v>
      </c>
      <c r="I4013">
        <v>4</v>
      </c>
      <c r="J4013" t="b">
        <v>0</v>
      </c>
      <c r="K4013" t="s">
        <v>1802</v>
      </c>
      <c r="L4013">
        <f>ROUND(C4013/B4013*100,0)</f>
        <v>8</v>
      </c>
      <c r="M4013">
        <f>IFERROR(ROUND(C4013/I4013,2),0)</f>
        <v>4.75</v>
      </c>
      <c r="N4013" t="s">
        <v>1841</v>
      </c>
      <c r="O4013" t="s">
        <v>1842</v>
      </c>
      <c r="P4013" s="10">
        <f t="shared" si="124"/>
        <v>42002.54488425926</v>
      </c>
      <c r="Q4013" s="10">
        <f t="shared" si="125"/>
        <v>42032.54488425926</v>
      </c>
    </row>
    <row r="4014" spans="1:17" x14ac:dyDescent="0.3">
      <c r="A4014" s="7">
        <v>4012</v>
      </c>
      <c r="B4014" s="3">
        <v>575</v>
      </c>
      <c r="C4014" s="5">
        <v>0</v>
      </c>
      <c r="D4014" t="s">
        <v>1754</v>
      </c>
      <c r="E4014" t="s">
        <v>1758</v>
      </c>
      <c r="F4014">
        <v>1430571849</v>
      </c>
      <c r="G4014">
        <v>1427979849</v>
      </c>
      <c r="H4014" t="b">
        <v>0</v>
      </c>
      <c r="I4014">
        <v>0</v>
      </c>
      <c r="J4014" t="b">
        <v>0</v>
      </c>
      <c r="K4014" t="s">
        <v>1802</v>
      </c>
      <c r="L4014">
        <f>ROUND(C4014/B4014*100,0)</f>
        <v>0</v>
      </c>
      <c r="M4014">
        <f>IFERROR(ROUND(C4014/I4014,2),0)</f>
        <v>0</v>
      </c>
      <c r="N4014" t="s">
        <v>1841</v>
      </c>
      <c r="O4014" t="s">
        <v>1842</v>
      </c>
      <c r="P4014" s="10">
        <f t="shared" si="124"/>
        <v>42096.544548611113</v>
      </c>
      <c r="Q4014" s="10">
        <f t="shared" si="125"/>
        <v>42126.544548611113</v>
      </c>
    </row>
    <row r="4015" spans="1:17" x14ac:dyDescent="0.3">
      <c r="A4015" s="7">
        <v>4013</v>
      </c>
      <c r="B4015" s="3">
        <v>2000</v>
      </c>
      <c r="C4015" s="5">
        <v>26</v>
      </c>
      <c r="D4015" t="s">
        <v>1754</v>
      </c>
      <c r="E4015" t="s">
        <v>1757</v>
      </c>
      <c r="F4015">
        <v>1424070823</v>
      </c>
      <c r="G4015">
        <v>1421478823</v>
      </c>
      <c r="H4015" t="b">
        <v>0</v>
      </c>
      <c r="I4015">
        <v>2</v>
      </c>
      <c r="J4015" t="b">
        <v>0</v>
      </c>
      <c r="K4015" t="s">
        <v>1802</v>
      </c>
      <c r="L4015">
        <f>ROUND(C4015/B4015*100,0)</f>
        <v>1</v>
      </c>
      <c r="M4015">
        <f>IFERROR(ROUND(C4015/I4015,2),0)</f>
        <v>13</v>
      </c>
      <c r="N4015" t="s">
        <v>1841</v>
      </c>
      <c r="O4015" t="s">
        <v>1842</v>
      </c>
      <c r="P4015" s="10">
        <f t="shared" si="124"/>
        <v>42021.301192129627</v>
      </c>
      <c r="Q4015" s="10">
        <f t="shared" si="125"/>
        <v>42051.301192129627</v>
      </c>
    </row>
    <row r="4016" spans="1:17" x14ac:dyDescent="0.3">
      <c r="A4016" s="7">
        <v>4014</v>
      </c>
      <c r="B4016" s="3">
        <v>9000</v>
      </c>
      <c r="C4016" s="5">
        <v>0</v>
      </c>
      <c r="D4016" t="s">
        <v>1754</v>
      </c>
      <c r="E4016" t="s">
        <v>1757</v>
      </c>
      <c r="F4016">
        <v>1457157269</v>
      </c>
      <c r="G4016">
        <v>1455861269</v>
      </c>
      <c r="H4016" t="b">
        <v>0</v>
      </c>
      <c r="I4016">
        <v>0</v>
      </c>
      <c r="J4016" t="b">
        <v>0</v>
      </c>
      <c r="K4016" t="s">
        <v>1802</v>
      </c>
      <c r="L4016">
        <f>ROUND(C4016/B4016*100,0)</f>
        <v>0</v>
      </c>
      <c r="M4016">
        <f>IFERROR(ROUND(C4016/I4016,2),0)</f>
        <v>0</v>
      </c>
      <c r="N4016" t="s">
        <v>1841</v>
      </c>
      <c r="O4016" t="s">
        <v>1842</v>
      </c>
      <c r="P4016" s="10">
        <f t="shared" si="124"/>
        <v>42419.246168981481</v>
      </c>
      <c r="Q4016" s="10">
        <f t="shared" si="125"/>
        <v>42434.246168981481</v>
      </c>
    </row>
    <row r="4017" spans="1:17" x14ac:dyDescent="0.3">
      <c r="A4017" s="7">
        <v>4015</v>
      </c>
      <c r="B4017" s="3">
        <v>7000</v>
      </c>
      <c r="C4017" s="5">
        <v>1</v>
      </c>
      <c r="D4017" t="s">
        <v>1754</v>
      </c>
      <c r="E4017" t="s">
        <v>1757</v>
      </c>
      <c r="F4017">
        <v>1437331463</v>
      </c>
      <c r="G4017">
        <v>1434739463</v>
      </c>
      <c r="H4017" t="b">
        <v>0</v>
      </c>
      <c r="I4017">
        <v>1</v>
      </c>
      <c r="J4017" t="b">
        <v>0</v>
      </c>
      <c r="K4017" t="s">
        <v>1802</v>
      </c>
      <c r="L4017">
        <f>ROUND(C4017/B4017*100,0)</f>
        <v>0</v>
      </c>
      <c r="M4017">
        <f>IFERROR(ROUND(C4017/I4017,2),0)</f>
        <v>1</v>
      </c>
      <c r="N4017" t="s">
        <v>1841</v>
      </c>
      <c r="O4017" t="s">
        <v>1842</v>
      </c>
      <c r="P4017" s="10">
        <f t="shared" si="124"/>
        <v>42174.780821759254</v>
      </c>
      <c r="Q4017" s="10">
        <f t="shared" si="125"/>
        <v>42204.780821759254</v>
      </c>
    </row>
    <row r="4018" spans="1:17" x14ac:dyDescent="0.3">
      <c r="A4018" s="7">
        <v>4016</v>
      </c>
      <c r="B4018" s="3">
        <v>500</v>
      </c>
      <c r="C4018" s="5">
        <v>70</v>
      </c>
      <c r="D4018" t="s">
        <v>1754</v>
      </c>
      <c r="E4018" t="s">
        <v>1758</v>
      </c>
      <c r="F4018">
        <v>1410987400</v>
      </c>
      <c r="G4018">
        <v>1408395400</v>
      </c>
      <c r="H4018" t="b">
        <v>0</v>
      </c>
      <c r="I4018">
        <v>7</v>
      </c>
      <c r="J4018" t="b">
        <v>0</v>
      </c>
      <c r="K4018" t="s">
        <v>1802</v>
      </c>
      <c r="L4018">
        <f>ROUND(C4018/B4018*100,0)</f>
        <v>14</v>
      </c>
      <c r="M4018">
        <f>IFERROR(ROUND(C4018/I4018,2),0)</f>
        <v>10</v>
      </c>
      <c r="N4018" t="s">
        <v>1841</v>
      </c>
      <c r="O4018" t="s">
        <v>1842</v>
      </c>
      <c r="P4018" s="10">
        <f t="shared" si="124"/>
        <v>41869.872685185182</v>
      </c>
      <c r="Q4018" s="10">
        <f t="shared" si="125"/>
        <v>41899.872685185182</v>
      </c>
    </row>
    <row r="4019" spans="1:17" x14ac:dyDescent="0.3">
      <c r="A4019" s="7">
        <v>4017</v>
      </c>
      <c r="B4019" s="3">
        <v>10000</v>
      </c>
      <c r="C4019" s="5">
        <v>105</v>
      </c>
      <c r="D4019" t="s">
        <v>1754</v>
      </c>
      <c r="E4019" t="s">
        <v>1757</v>
      </c>
      <c r="F4019">
        <v>1409846874</v>
      </c>
      <c r="G4019">
        <v>1407254874</v>
      </c>
      <c r="H4019" t="b">
        <v>0</v>
      </c>
      <c r="I4019">
        <v>2</v>
      </c>
      <c r="J4019" t="b">
        <v>0</v>
      </c>
      <c r="K4019" t="s">
        <v>1802</v>
      </c>
      <c r="L4019">
        <f>ROUND(C4019/B4019*100,0)</f>
        <v>1</v>
      </c>
      <c r="M4019">
        <f>IFERROR(ROUND(C4019/I4019,2),0)</f>
        <v>52.5</v>
      </c>
      <c r="N4019" t="s">
        <v>1841</v>
      </c>
      <c r="O4019" t="s">
        <v>1842</v>
      </c>
      <c r="P4019" s="10">
        <f t="shared" si="124"/>
        <v>41856.672152777777</v>
      </c>
      <c r="Q4019" s="10">
        <f t="shared" si="125"/>
        <v>41886.672152777777</v>
      </c>
    </row>
    <row r="4020" spans="1:17" x14ac:dyDescent="0.3">
      <c r="A4020" s="7">
        <v>4018</v>
      </c>
      <c r="B4020" s="3">
        <v>1500</v>
      </c>
      <c r="C4020" s="5">
        <v>130</v>
      </c>
      <c r="D4020" t="s">
        <v>1754</v>
      </c>
      <c r="E4020" t="s">
        <v>1758</v>
      </c>
      <c r="F4020">
        <v>1475877108</v>
      </c>
      <c r="G4020">
        <v>1473285108</v>
      </c>
      <c r="H4020" t="b">
        <v>0</v>
      </c>
      <c r="I4020">
        <v>4</v>
      </c>
      <c r="J4020" t="b">
        <v>0</v>
      </c>
      <c r="K4020" t="s">
        <v>1802</v>
      </c>
      <c r="L4020">
        <f>ROUND(C4020/B4020*100,0)</f>
        <v>9</v>
      </c>
      <c r="M4020">
        <f>IFERROR(ROUND(C4020/I4020,2),0)</f>
        <v>32.5</v>
      </c>
      <c r="N4020" t="s">
        <v>1841</v>
      </c>
      <c r="O4020" t="s">
        <v>1842</v>
      </c>
      <c r="P4020" s="10">
        <f t="shared" si="124"/>
        <v>42620.91097222222</v>
      </c>
      <c r="Q4020" s="10">
        <f t="shared" si="125"/>
        <v>42650.91097222222</v>
      </c>
    </row>
    <row r="4021" spans="1:17" x14ac:dyDescent="0.3">
      <c r="A4021" s="7">
        <v>4019</v>
      </c>
      <c r="B4021" s="3">
        <v>3500</v>
      </c>
      <c r="C4021" s="5">
        <v>29</v>
      </c>
      <c r="D4021" t="s">
        <v>1754</v>
      </c>
      <c r="E4021" t="s">
        <v>1757</v>
      </c>
      <c r="F4021">
        <v>1460737680</v>
      </c>
      <c r="G4021">
        <v>1455725596</v>
      </c>
      <c r="H4021" t="b">
        <v>0</v>
      </c>
      <c r="I4021">
        <v>4</v>
      </c>
      <c r="J4021" t="b">
        <v>0</v>
      </c>
      <c r="K4021" t="s">
        <v>1802</v>
      </c>
      <c r="L4021">
        <f>ROUND(C4021/B4021*100,0)</f>
        <v>1</v>
      </c>
      <c r="M4021">
        <f>IFERROR(ROUND(C4021/I4021,2),0)</f>
        <v>7.25</v>
      </c>
      <c r="N4021" t="s">
        <v>1841</v>
      </c>
      <c r="O4021" t="s">
        <v>1842</v>
      </c>
      <c r="P4021" s="10">
        <f t="shared" si="124"/>
        <v>42417.675879629634</v>
      </c>
      <c r="Q4021" s="10">
        <f t="shared" si="125"/>
        <v>42475.686111111107</v>
      </c>
    </row>
    <row r="4022" spans="1:17" x14ac:dyDescent="0.3">
      <c r="A4022" s="7">
        <v>4020</v>
      </c>
      <c r="B4022" s="3">
        <v>600</v>
      </c>
      <c r="C4022" s="5">
        <v>100</v>
      </c>
      <c r="D4022" t="s">
        <v>1754</v>
      </c>
      <c r="E4022" t="s">
        <v>1757</v>
      </c>
      <c r="F4022">
        <v>1427168099</v>
      </c>
      <c r="G4022">
        <v>1424579699</v>
      </c>
      <c r="H4022" t="b">
        <v>0</v>
      </c>
      <c r="I4022">
        <v>3</v>
      </c>
      <c r="J4022" t="b">
        <v>0</v>
      </c>
      <c r="K4022" t="s">
        <v>1802</v>
      </c>
      <c r="L4022">
        <f>ROUND(C4022/B4022*100,0)</f>
        <v>17</v>
      </c>
      <c r="M4022">
        <f>IFERROR(ROUND(C4022/I4022,2),0)</f>
        <v>33.33</v>
      </c>
      <c r="N4022" t="s">
        <v>1841</v>
      </c>
      <c r="O4022" t="s">
        <v>1842</v>
      </c>
      <c r="P4022" s="10">
        <f t="shared" si="124"/>
        <v>42057.190960648149</v>
      </c>
      <c r="Q4022" s="10">
        <f t="shared" si="125"/>
        <v>42087.149293981478</v>
      </c>
    </row>
    <row r="4023" spans="1:17" x14ac:dyDescent="0.3">
      <c r="A4023" s="7">
        <v>4021</v>
      </c>
      <c r="B4023" s="3">
        <v>15000</v>
      </c>
      <c r="C4023" s="5">
        <v>125</v>
      </c>
      <c r="D4023" t="s">
        <v>1754</v>
      </c>
      <c r="E4023" t="s">
        <v>1757</v>
      </c>
      <c r="F4023">
        <v>1414360358</v>
      </c>
      <c r="G4023">
        <v>1409176358</v>
      </c>
      <c r="H4023" t="b">
        <v>0</v>
      </c>
      <c r="I4023">
        <v>2</v>
      </c>
      <c r="J4023" t="b">
        <v>0</v>
      </c>
      <c r="K4023" t="s">
        <v>1802</v>
      </c>
      <c r="L4023">
        <f>ROUND(C4023/B4023*100,0)</f>
        <v>1</v>
      </c>
      <c r="M4023">
        <f>IFERROR(ROUND(C4023/I4023,2),0)</f>
        <v>62.5</v>
      </c>
      <c r="N4023" t="s">
        <v>1841</v>
      </c>
      <c r="O4023" t="s">
        <v>1842</v>
      </c>
      <c r="P4023" s="10">
        <f t="shared" si="124"/>
        <v>41878.911550925928</v>
      </c>
      <c r="Q4023" s="10">
        <f t="shared" si="125"/>
        <v>41938.911550925928</v>
      </c>
    </row>
    <row r="4024" spans="1:17" x14ac:dyDescent="0.3">
      <c r="A4024" s="7">
        <v>4022</v>
      </c>
      <c r="B4024" s="3">
        <v>18000</v>
      </c>
      <c r="C4024" s="5">
        <v>12521</v>
      </c>
      <c r="D4024" t="s">
        <v>1754</v>
      </c>
      <c r="E4024" t="s">
        <v>1757</v>
      </c>
      <c r="F4024">
        <v>1422759240</v>
      </c>
      <c r="G4024">
        <v>1418824867</v>
      </c>
      <c r="H4024" t="b">
        <v>0</v>
      </c>
      <c r="I4024">
        <v>197</v>
      </c>
      <c r="J4024" t="b">
        <v>0</v>
      </c>
      <c r="K4024" t="s">
        <v>1802</v>
      </c>
      <c r="L4024">
        <f>ROUND(C4024/B4024*100,0)</f>
        <v>70</v>
      </c>
      <c r="M4024">
        <f>IFERROR(ROUND(C4024/I4024,2),0)</f>
        <v>63.56</v>
      </c>
      <c r="N4024" t="s">
        <v>1841</v>
      </c>
      <c r="O4024" t="s">
        <v>1842</v>
      </c>
      <c r="P4024" s="10">
        <f t="shared" si="124"/>
        <v>41990.584108796291</v>
      </c>
      <c r="Q4024" s="10">
        <f t="shared" si="125"/>
        <v>42036.120833333334</v>
      </c>
    </row>
    <row r="4025" spans="1:17" x14ac:dyDescent="0.3">
      <c r="A4025" s="7">
        <v>4023</v>
      </c>
      <c r="B4025" s="3">
        <v>7000</v>
      </c>
      <c r="C4025" s="5">
        <v>0</v>
      </c>
      <c r="D4025" t="s">
        <v>1754</v>
      </c>
      <c r="E4025" t="s">
        <v>1757</v>
      </c>
      <c r="F4025">
        <v>1458860363</v>
      </c>
      <c r="G4025">
        <v>1454975963</v>
      </c>
      <c r="H4025" t="b">
        <v>0</v>
      </c>
      <c r="I4025">
        <v>0</v>
      </c>
      <c r="J4025" t="b">
        <v>0</v>
      </c>
      <c r="K4025" t="s">
        <v>1802</v>
      </c>
      <c r="L4025">
        <f>ROUND(C4025/B4025*100,0)</f>
        <v>0</v>
      </c>
      <c r="M4025">
        <f>IFERROR(ROUND(C4025/I4025,2),0)</f>
        <v>0</v>
      </c>
      <c r="N4025" t="s">
        <v>1841</v>
      </c>
      <c r="O4025" t="s">
        <v>1842</v>
      </c>
      <c r="P4025" s="10">
        <f t="shared" si="124"/>
        <v>42408.999571759254</v>
      </c>
      <c r="Q4025" s="10">
        <f t="shared" si="125"/>
        <v>42453.957905092597</v>
      </c>
    </row>
    <row r="4026" spans="1:17" x14ac:dyDescent="0.3">
      <c r="A4026" s="7">
        <v>4024</v>
      </c>
      <c r="B4026" s="3">
        <v>800</v>
      </c>
      <c r="C4026" s="5">
        <v>10</v>
      </c>
      <c r="D4026" t="s">
        <v>1754</v>
      </c>
      <c r="E4026" t="s">
        <v>1757</v>
      </c>
      <c r="F4026">
        <v>1441037097</v>
      </c>
      <c r="G4026">
        <v>1438445097</v>
      </c>
      <c r="H4026" t="b">
        <v>0</v>
      </c>
      <c r="I4026">
        <v>1</v>
      </c>
      <c r="J4026" t="b">
        <v>0</v>
      </c>
      <c r="K4026" t="s">
        <v>1802</v>
      </c>
      <c r="L4026">
        <f>ROUND(C4026/B4026*100,0)</f>
        <v>1</v>
      </c>
      <c r="M4026">
        <f>IFERROR(ROUND(C4026/I4026,2),0)</f>
        <v>10</v>
      </c>
      <c r="N4026" t="s">
        <v>1841</v>
      </c>
      <c r="O4026" t="s">
        <v>1842</v>
      </c>
      <c r="P4026" s="10">
        <f t="shared" si="124"/>
        <v>42217.670104166667</v>
      </c>
      <c r="Q4026" s="10">
        <f t="shared" si="125"/>
        <v>42247.670104166667</v>
      </c>
    </row>
    <row r="4027" spans="1:17" x14ac:dyDescent="0.3">
      <c r="A4027" s="7">
        <v>4025</v>
      </c>
      <c r="B4027" s="3">
        <v>5000</v>
      </c>
      <c r="C4027" s="5">
        <v>250</v>
      </c>
      <c r="D4027" t="s">
        <v>1754</v>
      </c>
      <c r="E4027" t="s">
        <v>1763</v>
      </c>
      <c r="F4027">
        <v>1437889336</v>
      </c>
      <c r="G4027">
        <v>1432705336</v>
      </c>
      <c r="H4027" t="b">
        <v>0</v>
      </c>
      <c r="I4027">
        <v>4</v>
      </c>
      <c r="J4027" t="b">
        <v>0</v>
      </c>
      <c r="K4027" t="s">
        <v>1802</v>
      </c>
      <c r="L4027">
        <f>ROUND(C4027/B4027*100,0)</f>
        <v>5</v>
      </c>
      <c r="M4027">
        <f>IFERROR(ROUND(C4027/I4027,2),0)</f>
        <v>62.5</v>
      </c>
      <c r="N4027" t="s">
        <v>1841</v>
      </c>
      <c r="O4027" t="s">
        <v>1842</v>
      </c>
      <c r="P4027" s="10">
        <f t="shared" si="124"/>
        <v>42151.237685185188</v>
      </c>
      <c r="Q4027" s="10">
        <f t="shared" si="125"/>
        <v>42211.237685185188</v>
      </c>
    </row>
    <row r="4028" spans="1:17" x14ac:dyDescent="0.3">
      <c r="A4028" s="7">
        <v>4026</v>
      </c>
      <c r="B4028" s="3">
        <v>4000</v>
      </c>
      <c r="C4028" s="5">
        <v>0</v>
      </c>
      <c r="D4028" t="s">
        <v>1754</v>
      </c>
      <c r="E4028" t="s">
        <v>1757</v>
      </c>
      <c r="F4028">
        <v>1449247439</v>
      </c>
      <c r="G4028">
        <v>1444059839</v>
      </c>
      <c r="H4028" t="b">
        <v>0</v>
      </c>
      <c r="I4028">
        <v>0</v>
      </c>
      <c r="J4028" t="b">
        <v>0</v>
      </c>
      <c r="K4028" t="s">
        <v>1802</v>
      </c>
      <c r="L4028">
        <f>ROUND(C4028/B4028*100,0)</f>
        <v>0</v>
      </c>
      <c r="M4028">
        <f>IFERROR(ROUND(C4028/I4028,2),0)</f>
        <v>0</v>
      </c>
      <c r="N4028" t="s">
        <v>1841</v>
      </c>
      <c r="O4028" t="s">
        <v>1842</v>
      </c>
      <c r="P4028" s="10">
        <f t="shared" si="124"/>
        <v>42282.655543981484</v>
      </c>
      <c r="Q4028" s="10">
        <f t="shared" si="125"/>
        <v>42342.697210648148</v>
      </c>
    </row>
    <row r="4029" spans="1:17" x14ac:dyDescent="0.3">
      <c r="A4029" s="7">
        <v>4027</v>
      </c>
      <c r="B4029" s="3">
        <v>3000</v>
      </c>
      <c r="C4029" s="5">
        <v>215</v>
      </c>
      <c r="D4029" t="s">
        <v>1754</v>
      </c>
      <c r="E4029" t="s">
        <v>1757</v>
      </c>
      <c r="F4029">
        <v>1487811600</v>
      </c>
      <c r="G4029">
        <v>1486077481</v>
      </c>
      <c r="H4029" t="b">
        <v>0</v>
      </c>
      <c r="I4029">
        <v>7</v>
      </c>
      <c r="J4029" t="b">
        <v>0</v>
      </c>
      <c r="K4029" t="s">
        <v>1802</v>
      </c>
      <c r="L4029">
        <f>ROUND(C4029/B4029*100,0)</f>
        <v>7</v>
      </c>
      <c r="M4029">
        <f>IFERROR(ROUND(C4029/I4029,2),0)</f>
        <v>30.71</v>
      </c>
      <c r="N4029" t="s">
        <v>1841</v>
      </c>
      <c r="O4029" t="s">
        <v>1842</v>
      </c>
      <c r="P4029" s="10">
        <f t="shared" si="124"/>
        <v>42768.97084490741</v>
      </c>
      <c r="Q4029" s="10">
        <f t="shared" si="125"/>
        <v>42789.041666666672</v>
      </c>
    </row>
    <row r="4030" spans="1:17" x14ac:dyDescent="0.3">
      <c r="A4030" s="7">
        <v>4028</v>
      </c>
      <c r="B4030" s="3">
        <v>2000</v>
      </c>
      <c r="C4030" s="5">
        <v>561</v>
      </c>
      <c r="D4030" t="s">
        <v>1754</v>
      </c>
      <c r="E4030" t="s">
        <v>1757</v>
      </c>
      <c r="F4030">
        <v>1402007500</v>
      </c>
      <c r="G4030">
        <v>1399415500</v>
      </c>
      <c r="H4030" t="b">
        <v>0</v>
      </c>
      <c r="I4030">
        <v>11</v>
      </c>
      <c r="J4030" t="b">
        <v>0</v>
      </c>
      <c r="K4030" t="s">
        <v>1802</v>
      </c>
      <c r="L4030">
        <f>ROUND(C4030/B4030*100,0)</f>
        <v>28</v>
      </c>
      <c r="M4030">
        <f>IFERROR(ROUND(C4030/I4030,2),0)</f>
        <v>51</v>
      </c>
      <c r="N4030" t="s">
        <v>1841</v>
      </c>
      <c r="O4030" t="s">
        <v>1842</v>
      </c>
      <c r="P4030" s="10">
        <f t="shared" si="124"/>
        <v>41765.938657407409</v>
      </c>
      <c r="Q4030" s="10">
        <f t="shared" si="125"/>
        <v>41795.938657407409</v>
      </c>
    </row>
    <row r="4031" spans="1:17" x14ac:dyDescent="0.3">
      <c r="A4031" s="7">
        <v>4029</v>
      </c>
      <c r="B4031" s="3">
        <v>20000</v>
      </c>
      <c r="C4031" s="5">
        <v>0</v>
      </c>
      <c r="D4031" t="s">
        <v>1754</v>
      </c>
      <c r="E4031" t="s">
        <v>1757</v>
      </c>
      <c r="F4031">
        <v>1450053370</v>
      </c>
      <c r="G4031">
        <v>1447461370</v>
      </c>
      <c r="H4031" t="b">
        <v>0</v>
      </c>
      <c r="I4031">
        <v>0</v>
      </c>
      <c r="J4031" t="b">
        <v>0</v>
      </c>
      <c r="K4031" t="s">
        <v>1802</v>
      </c>
      <c r="L4031">
        <f>ROUND(C4031/B4031*100,0)</f>
        <v>0</v>
      </c>
      <c r="M4031">
        <f>IFERROR(ROUND(C4031/I4031,2),0)</f>
        <v>0</v>
      </c>
      <c r="N4031" t="s">
        <v>1841</v>
      </c>
      <c r="O4031" t="s">
        <v>1842</v>
      </c>
      <c r="P4031" s="10">
        <f t="shared" si="124"/>
        <v>42322.025115740747</v>
      </c>
      <c r="Q4031" s="10">
        <f t="shared" si="125"/>
        <v>42352.025115740747</v>
      </c>
    </row>
    <row r="4032" spans="1:17" x14ac:dyDescent="0.3">
      <c r="A4032" s="7">
        <v>4030</v>
      </c>
      <c r="B4032" s="3">
        <v>2500</v>
      </c>
      <c r="C4032" s="5">
        <v>400</v>
      </c>
      <c r="D4032" t="s">
        <v>1754</v>
      </c>
      <c r="E4032" t="s">
        <v>1757</v>
      </c>
      <c r="F4032">
        <v>1454525340</v>
      </c>
      <c r="G4032">
        <v>1452008599</v>
      </c>
      <c r="H4032" t="b">
        <v>0</v>
      </c>
      <c r="I4032">
        <v>6</v>
      </c>
      <c r="J4032" t="b">
        <v>0</v>
      </c>
      <c r="K4032" t="s">
        <v>1802</v>
      </c>
      <c r="L4032">
        <f>ROUND(C4032/B4032*100,0)</f>
        <v>16</v>
      </c>
      <c r="M4032">
        <f>IFERROR(ROUND(C4032/I4032,2),0)</f>
        <v>66.67</v>
      </c>
      <c r="N4032" t="s">
        <v>1841</v>
      </c>
      <c r="O4032" t="s">
        <v>1842</v>
      </c>
      <c r="P4032" s="10">
        <f t="shared" si="124"/>
        <v>42374.655081018514</v>
      </c>
      <c r="Q4032" s="10">
        <f t="shared" si="125"/>
        <v>42403.784027777772</v>
      </c>
    </row>
    <row r="4033" spans="1:17" x14ac:dyDescent="0.3">
      <c r="A4033" s="7">
        <v>4031</v>
      </c>
      <c r="B4033" s="3">
        <v>5000</v>
      </c>
      <c r="C4033" s="5">
        <v>0</v>
      </c>
      <c r="D4033" t="s">
        <v>1754</v>
      </c>
      <c r="E4033" t="s">
        <v>1757</v>
      </c>
      <c r="F4033">
        <v>1418914964</v>
      </c>
      <c r="G4033">
        <v>1414591364</v>
      </c>
      <c r="H4033" t="b">
        <v>0</v>
      </c>
      <c r="I4033">
        <v>0</v>
      </c>
      <c r="J4033" t="b">
        <v>0</v>
      </c>
      <c r="K4033" t="s">
        <v>1802</v>
      </c>
      <c r="L4033">
        <f>ROUND(C4033/B4033*100,0)</f>
        <v>0</v>
      </c>
      <c r="M4033">
        <f>IFERROR(ROUND(C4033/I4033,2),0)</f>
        <v>0</v>
      </c>
      <c r="N4033" t="s">
        <v>1841</v>
      </c>
      <c r="O4033" t="s">
        <v>1842</v>
      </c>
      <c r="P4033" s="10">
        <f t="shared" si="124"/>
        <v>41941.585231481484</v>
      </c>
      <c r="Q4033" s="10">
        <f t="shared" si="125"/>
        <v>41991.626898148148</v>
      </c>
    </row>
    <row r="4034" spans="1:17" x14ac:dyDescent="0.3">
      <c r="A4034" s="7">
        <v>4032</v>
      </c>
      <c r="B4034" s="3">
        <v>6048</v>
      </c>
      <c r="C4034" s="5">
        <v>413</v>
      </c>
      <c r="D4034" t="s">
        <v>1754</v>
      </c>
      <c r="E4034" t="s">
        <v>1757</v>
      </c>
      <c r="F4034">
        <v>1450211116</v>
      </c>
      <c r="G4034">
        <v>1445023516</v>
      </c>
      <c r="H4034" t="b">
        <v>0</v>
      </c>
      <c r="I4034">
        <v>7</v>
      </c>
      <c r="J4034" t="b">
        <v>0</v>
      </c>
      <c r="K4034" t="s">
        <v>1802</v>
      </c>
      <c r="L4034">
        <f>ROUND(C4034/B4034*100,0)</f>
        <v>7</v>
      </c>
      <c r="M4034">
        <f>IFERROR(ROUND(C4034/I4034,2),0)</f>
        <v>59</v>
      </c>
      <c r="N4034" t="s">
        <v>1841</v>
      </c>
      <c r="O4034" t="s">
        <v>1842</v>
      </c>
      <c r="P4034" s="10">
        <f t="shared" si="124"/>
        <v>42293.809212962966</v>
      </c>
      <c r="Q4034" s="10">
        <f t="shared" si="125"/>
        <v>42353.85087962963</v>
      </c>
    </row>
    <row r="4035" spans="1:17" x14ac:dyDescent="0.3">
      <c r="A4035" s="7">
        <v>4033</v>
      </c>
      <c r="B4035" s="3">
        <v>23900</v>
      </c>
      <c r="C4035" s="5">
        <v>6141.99</v>
      </c>
      <c r="D4035" t="s">
        <v>1754</v>
      </c>
      <c r="E4035" t="s">
        <v>1758</v>
      </c>
      <c r="F4035">
        <v>1475398800</v>
      </c>
      <c r="G4035">
        <v>1472711224</v>
      </c>
      <c r="H4035" t="b">
        <v>0</v>
      </c>
      <c r="I4035">
        <v>94</v>
      </c>
      <c r="J4035" t="b">
        <v>0</v>
      </c>
      <c r="K4035" t="s">
        <v>1802</v>
      </c>
      <c r="L4035">
        <f>ROUND(C4035/B4035*100,0)</f>
        <v>26</v>
      </c>
      <c r="M4035">
        <f>IFERROR(ROUND(C4035/I4035,2),0)</f>
        <v>65.34</v>
      </c>
      <c r="N4035" t="s">
        <v>1841</v>
      </c>
      <c r="O4035" t="s">
        <v>1842</v>
      </c>
      <c r="P4035" s="10">
        <f t="shared" ref="P4035:P4098" si="126">(((G4035/60)/60/24)+DATE(1970,1,1))</f>
        <v>42614.268796296295</v>
      </c>
      <c r="Q4035" s="10">
        <f t="shared" ref="Q4035:Q4098" si="127">(((F4035/60)/60/24)+DATE(1970,1,1))</f>
        <v>42645.375</v>
      </c>
    </row>
    <row r="4036" spans="1:17" x14ac:dyDescent="0.3">
      <c r="A4036" s="7">
        <v>4034</v>
      </c>
      <c r="B4036" s="3">
        <v>13500</v>
      </c>
      <c r="C4036" s="5">
        <v>200</v>
      </c>
      <c r="D4036" t="s">
        <v>1754</v>
      </c>
      <c r="E4036" t="s">
        <v>1757</v>
      </c>
      <c r="F4036">
        <v>1428097450</v>
      </c>
      <c r="G4036">
        <v>1425509050</v>
      </c>
      <c r="H4036" t="b">
        <v>0</v>
      </c>
      <c r="I4036">
        <v>2</v>
      </c>
      <c r="J4036" t="b">
        <v>0</v>
      </c>
      <c r="K4036" t="s">
        <v>1802</v>
      </c>
      <c r="L4036">
        <f>ROUND(C4036/B4036*100,0)</f>
        <v>1</v>
      </c>
      <c r="M4036">
        <f>IFERROR(ROUND(C4036/I4036,2),0)</f>
        <v>100</v>
      </c>
      <c r="N4036" t="s">
        <v>1841</v>
      </c>
      <c r="O4036" t="s">
        <v>1842</v>
      </c>
      <c r="P4036" s="10">
        <f t="shared" si="126"/>
        <v>42067.947337962964</v>
      </c>
      <c r="Q4036" s="10">
        <f t="shared" si="127"/>
        <v>42097.905671296292</v>
      </c>
    </row>
    <row r="4037" spans="1:17" x14ac:dyDescent="0.3">
      <c r="A4037" s="7">
        <v>4035</v>
      </c>
      <c r="B4037" s="3">
        <v>10000</v>
      </c>
      <c r="C4037" s="5">
        <v>3685</v>
      </c>
      <c r="D4037" t="s">
        <v>1754</v>
      </c>
      <c r="E4037" t="s">
        <v>1757</v>
      </c>
      <c r="F4037">
        <v>1413925887</v>
      </c>
      <c r="G4037">
        <v>1411333887</v>
      </c>
      <c r="H4037" t="b">
        <v>0</v>
      </c>
      <c r="I4037">
        <v>25</v>
      </c>
      <c r="J4037" t="b">
        <v>0</v>
      </c>
      <c r="K4037" t="s">
        <v>1802</v>
      </c>
      <c r="L4037">
        <f>ROUND(C4037/B4037*100,0)</f>
        <v>37</v>
      </c>
      <c r="M4037">
        <f>IFERROR(ROUND(C4037/I4037,2),0)</f>
        <v>147.4</v>
      </c>
      <c r="N4037" t="s">
        <v>1841</v>
      </c>
      <c r="O4037" t="s">
        <v>1842</v>
      </c>
      <c r="P4037" s="10">
        <f t="shared" si="126"/>
        <v>41903.882951388885</v>
      </c>
      <c r="Q4037" s="10">
        <f t="shared" si="127"/>
        <v>41933.882951388885</v>
      </c>
    </row>
    <row r="4038" spans="1:17" x14ac:dyDescent="0.3">
      <c r="A4038" s="7">
        <v>4036</v>
      </c>
      <c r="B4038" s="3">
        <v>6000</v>
      </c>
      <c r="C4038" s="5">
        <v>2823</v>
      </c>
      <c r="D4038" t="s">
        <v>1754</v>
      </c>
      <c r="E4038" t="s">
        <v>1757</v>
      </c>
      <c r="F4038">
        <v>1404253800</v>
      </c>
      <c r="G4038">
        <v>1402784964</v>
      </c>
      <c r="H4038" t="b">
        <v>0</v>
      </c>
      <c r="I4038">
        <v>17</v>
      </c>
      <c r="J4038" t="b">
        <v>0</v>
      </c>
      <c r="K4038" t="s">
        <v>1802</v>
      </c>
      <c r="L4038">
        <f>ROUND(C4038/B4038*100,0)</f>
        <v>47</v>
      </c>
      <c r="M4038">
        <f>IFERROR(ROUND(C4038/I4038,2),0)</f>
        <v>166.06</v>
      </c>
      <c r="N4038" t="s">
        <v>1841</v>
      </c>
      <c r="O4038" t="s">
        <v>1842</v>
      </c>
      <c r="P4038" s="10">
        <f t="shared" si="126"/>
        <v>41804.937083333331</v>
      </c>
      <c r="Q4038" s="10">
        <f t="shared" si="127"/>
        <v>41821.9375</v>
      </c>
    </row>
    <row r="4039" spans="1:17" x14ac:dyDescent="0.3">
      <c r="A4039" s="7">
        <v>4037</v>
      </c>
      <c r="B4039" s="3">
        <v>700</v>
      </c>
      <c r="C4039" s="5">
        <v>80</v>
      </c>
      <c r="D4039" t="s">
        <v>1754</v>
      </c>
      <c r="E4039" t="s">
        <v>1757</v>
      </c>
      <c r="F4039">
        <v>1464099900</v>
      </c>
      <c r="G4039">
        <v>1462585315</v>
      </c>
      <c r="H4039" t="b">
        <v>0</v>
      </c>
      <c r="I4039">
        <v>2</v>
      </c>
      <c r="J4039" t="b">
        <v>0</v>
      </c>
      <c r="K4039" t="s">
        <v>1802</v>
      </c>
      <c r="L4039">
        <f>ROUND(C4039/B4039*100,0)</f>
        <v>11</v>
      </c>
      <c r="M4039">
        <f>IFERROR(ROUND(C4039/I4039,2),0)</f>
        <v>40</v>
      </c>
      <c r="N4039" t="s">
        <v>1841</v>
      </c>
      <c r="O4039" t="s">
        <v>1842</v>
      </c>
      <c r="P4039" s="10">
        <f t="shared" si="126"/>
        <v>42497.070775462969</v>
      </c>
      <c r="Q4039" s="10">
        <f t="shared" si="127"/>
        <v>42514.600694444445</v>
      </c>
    </row>
    <row r="4040" spans="1:17" x14ac:dyDescent="0.3">
      <c r="A4040" s="7">
        <v>4038</v>
      </c>
      <c r="B4040" s="3">
        <v>2500</v>
      </c>
      <c r="C4040" s="5">
        <v>301</v>
      </c>
      <c r="D4040" t="s">
        <v>1754</v>
      </c>
      <c r="E4040" t="s">
        <v>1757</v>
      </c>
      <c r="F4040">
        <v>1413573010</v>
      </c>
      <c r="G4040">
        <v>1408389010</v>
      </c>
      <c r="H4040" t="b">
        <v>0</v>
      </c>
      <c r="I4040">
        <v>4</v>
      </c>
      <c r="J4040" t="b">
        <v>0</v>
      </c>
      <c r="K4040" t="s">
        <v>1802</v>
      </c>
      <c r="L4040">
        <f>ROUND(C4040/B4040*100,0)</f>
        <v>12</v>
      </c>
      <c r="M4040">
        <f>IFERROR(ROUND(C4040/I4040,2),0)</f>
        <v>75.25</v>
      </c>
      <c r="N4040" t="s">
        <v>1841</v>
      </c>
      <c r="O4040" t="s">
        <v>1842</v>
      </c>
      <c r="P4040" s="10">
        <f t="shared" si="126"/>
        <v>41869.798726851855</v>
      </c>
      <c r="Q4040" s="10">
        <f t="shared" si="127"/>
        <v>41929.798726851855</v>
      </c>
    </row>
    <row r="4041" spans="1:17" x14ac:dyDescent="0.3">
      <c r="A4041" s="7">
        <v>4039</v>
      </c>
      <c r="B4041" s="3">
        <v>500</v>
      </c>
      <c r="C4041" s="5">
        <v>300</v>
      </c>
      <c r="D4041" t="s">
        <v>1754</v>
      </c>
      <c r="E4041" t="s">
        <v>1757</v>
      </c>
      <c r="F4041">
        <v>1448949540</v>
      </c>
      <c r="G4041">
        <v>1446048367</v>
      </c>
      <c r="H4041" t="b">
        <v>0</v>
      </c>
      <c r="I4041">
        <v>5</v>
      </c>
      <c r="J4041" t="b">
        <v>0</v>
      </c>
      <c r="K4041" t="s">
        <v>1802</v>
      </c>
      <c r="L4041">
        <f>ROUND(C4041/B4041*100,0)</f>
        <v>60</v>
      </c>
      <c r="M4041">
        <f>IFERROR(ROUND(C4041/I4041,2),0)</f>
        <v>60</v>
      </c>
      <c r="N4041" t="s">
        <v>1841</v>
      </c>
      <c r="O4041" t="s">
        <v>1842</v>
      </c>
      <c r="P4041" s="10">
        <f t="shared" si="126"/>
        <v>42305.670914351853</v>
      </c>
      <c r="Q4041" s="10">
        <f t="shared" si="127"/>
        <v>42339.249305555553</v>
      </c>
    </row>
    <row r="4042" spans="1:17" x14ac:dyDescent="0.3">
      <c r="A4042" s="7">
        <v>4040</v>
      </c>
      <c r="B4042" s="3">
        <v>8000</v>
      </c>
      <c r="C4042" s="5">
        <v>2500</v>
      </c>
      <c r="D4042" t="s">
        <v>1754</v>
      </c>
      <c r="E4042" t="s">
        <v>1757</v>
      </c>
      <c r="F4042">
        <v>1437188400</v>
      </c>
      <c r="G4042">
        <v>1432100004</v>
      </c>
      <c r="H4042" t="b">
        <v>0</v>
      </c>
      <c r="I4042">
        <v>2</v>
      </c>
      <c r="J4042" t="b">
        <v>0</v>
      </c>
      <c r="K4042" t="s">
        <v>1802</v>
      </c>
      <c r="L4042">
        <f>ROUND(C4042/B4042*100,0)</f>
        <v>31</v>
      </c>
      <c r="M4042">
        <f>IFERROR(ROUND(C4042/I4042,2),0)</f>
        <v>1250</v>
      </c>
      <c r="N4042" t="s">
        <v>1841</v>
      </c>
      <c r="O4042" t="s">
        <v>1842</v>
      </c>
      <c r="P4042" s="10">
        <f t="shared" si="126"/>
        <v>42144.231527777782</v>
      </c>
      <c r="Q4042" s="10">
        <f t="shared" si="127"/>
        <v>42203.125</v>
      </c>
    </row>
    <row r="4043" spans="1:17" x14ac:dyDescent="0.3">
      <c r="A4043" s="7">
        <v>4041</v>
      </c>
      <c r="B4043" s="3">
        <v>5000</v>
      </c>
      <c r="C4043" s="5">
        <v>21</v>
      </c>
      <c r="D4043" t="s">
        <v>1754</v>
      </c>
      <c r="E4043" t="s">
        <v>1758</v>
      </c>
      <c r="F4043">
        <v>1473160954</v>
      </c>
      <c r="G4043">
        <v>1467976954</v>
      </c>
      <c r="H4043" t="b">
        <v>0</v>
      </c>
      <c r="I4043">
        <v>2</v>
      </c>
      <c r="J4043" t="b">
        <v>0</v>
      </c>
      <c r="K4043" t="s">
        <v>1802</v>
      </c>
      <c r="L4043">
        <f>ROUND(C4043/B4043*100,0)</f>
        <v>0</v>
      </c>
      <c r="M4043">
        <f>IFERROR(ROUND(C4043/I4043,2),0)</f>
        <v>10.5</v>
      </c>
      <c r="N4043" t="s">
        <v>1841</v>
      </c>
      <c r="O4043" t="s">
        <v>1842</v>
      </c>
      <c r="P4043" s="10">
        <f t="shared" si="126"/>
        <v>42559.474004629628</v>
      </c>
      <c r="Q4043" s="10">
        <f t="shared" si="127"/>
        <v>42619.474004629628</v>
      </c>
    </row>
    <row r="4044" spans="1:17" x14ac:dyDescent="0.3">
      <c r="A4044" s="7">
        <v>4042</v>
      </c>
      <c r="B4044" s="3">
        <v>10000</v>
      </c>
      <c r="C4044" s="5">
        <v>21</v>
      </c>
      <c r="D4044" t="s">
        <v>1754</v>
      </c>
      <c r="E4044" t="s">
        <v>1757</v>
      </c>
      <c r="F4044">
        <v>1421781360</v>
      </c>
      <c r="G4044">
        <v>1419213664</v>
      </c>
      <c r="H4044" t="b">
        <v>0</v>
      </c>
      <c r="I4044">
        <v>3</v>
      </c>
      <c r="J4044" t="b">
        <v>0</v>
      </c>
      <c r="K4044" t="s">
        <v>1802</v>
      </c>
      <c r="L4044">
        <f>ROUND(C4044/B4044*100,0)</f>
        <v>0</v>
      </c>
      <c r="M4044">
        <f>IFERROR(ROUND(C4044/I4044,2),0)</f>
        <v>7</v>
      </c>
      <c r="N4044" t="s">
        <v>1841</v>
      </c>
      <c r="O4044" t="s">
        <v>1842</v>
      </c>
      <c r="P4044" s="10">
        <f t="shared" si="126"/>
        <v>41995.084074074075</v>
      </c>
      <c r="Q4044" s="10">
        <f t="shared" si="127"/>
        <v>42024.802777777775</v>
      </c>
    </row>
    <row r="4045" spans="1:17" x14ac:dyDescent="0.3">
      <c r="A4045" s="7">
        <v>4043</v>
      </c>
      <c r="B4045" s="3">
        <v>300</v>
      </c>
      <c r="C4045" s="5">
        <v>0</v>
      </c>
      <c r="D4045" t="s">
        <v>1754</v>
      </c>
      <c r="E4045" t="s">
        <v>1762</v>
      </c>
      <c r="F4045">
        <v>1416524325</v>
      </c>
      <c r="G4045">
        <v>1415228325</v>
      </c>
      <c r="H4045" t="b">
        <v>0</v>
      </c>
      <c r="I4045">
        <v>0</v>
      </c>
      <c r="J4045" t="b">
        <v>0</v>
      </c>
      <c r="K4045" t="s">
        <v>1802</v>
      </c>
      <c r="L4045">
        <f>ROUND(C4045/B4045*100,0)</f>
        <v>0</v>
      </c>
      <c r="M4045">
        <f>IFERROR(ROUND(C4045/I4045,2),0)</f>
        <v>0</v>
      </c>
      <c r="N4045" t="s">
        <v>1841</v>
      </c>
      <c r="O4045" t="s">
        <v>1842</v>
      </c>
      <c r="P4045" s="10">
        <f t="shared" si="126"/>
        <v>41948.957465277781</v>
      </c>
      <c r="Q4045" s="10">
        <f t="shared" si="127"/>
        <v>41963.957465277781</v>
      </c>
    </row>
    <row r="4046" spans="1:17" x14ac:dyDescent="0.3">
      <c r="A4046" s="7">
        <v>4044</v>
      </c>
      <c r="B4046" s="3">
        <v>600</v>
      </c>
      <c r="C4046" s="5">
        <v>225</v>
      </c>
      <c r="D4046" t="s">
        <v>1754</v>
      </c>
      <c r="E4046" t="s">
        <v>1757</v>
      </c>
      <c r="F4046">
        <v>1428642000</v>
      </c>
      <c r="G4046">
        <v>1426050982</v>
      </c>
      <c r="H4046" t="b">
        <v>0</v>
      </c>
      <c r="I4046">
        <v>4</v>
      </c>
      <c r="J4046" t="b">
        <v>0</v>
      </c>
      <c r="K4046" t="s">
        <v>1802</v>
      </c>
      <c r="L4046">
        <f>ROUND(C4046/B4046*100,0)</f>
        <v>38</v>
      </c>
      <c r="M4046">
        <f>IFERROR(ROUND(C4046/I4046,2),0)</f>
        <v>56.25</v>
      </c>
      <c r="N4046" t="s">
        <v>1841</v>
      </c>
      <c r="O4046" t="s">
        <v>1842</v>
      </c>
      <c r="P4046" s="10">
        <f t="shared" si="126"/>
        <v>42074.219699074078</v>
      </c>
      <c r="Q4046" s="10">
        <f t="shared" si="127"/>
        <v>42104.208333333328</v>
      </c>
    </row>
    <row r="4047" spans="1:17" x14ac:dyDescent="0.3">
      <c r="A4047" s="7">
        <v>4045</v>
      </c>
      <c r="B4047" s="3">
        <v>5000</v>
      </c>
      <c r="C4047" s="5">
        <v>1</v>
      </c>
      <c r="D4047" t="s">
        <v>1754</v>
      </c>
      <c r="E4047" t="s">
        <v>1759</v>
      </c>
      <c r="F4047">
        <v>1408596589</v>
      </c>
      <c r="G4047">
        <v>1406004589</v>
      </c>
      <c r="H4047" t="b">
        <v>0</v>
      </c>
      <c r="I4047">
        <v>1</v>
      </c>
      <c r="J4047" t="b">
        <v>0</v>
      </c>
      <c r="K4047" t="s">
        <v>1802</v>
      </c>
      <c r="L4047">
        <f>ROUND(C4047/B4047*100,0)</f>
        <v>0</v>
      </c>
      <c r="M4047">
        <f>IFERROR(ROUND(C4047/I4047,2),0)</f>
        <v>1</v>
      </c>
      <c r="N4047" t="s">
        <v>1841</v>
      </c>
      <c r="O4047" t="s">
        <v>1842</v>
      </c>
      <c r="P4047" s="10">
        <f t="shared" si="126"/>
        <v>41842.201261574075</v>
      </c>
      <c r="Q4047" s="10">
        <f t="shared" si="127"/>
        <v>41872.201261574075</v>
      </c>
    </row>
    <row r="4048" spans="1:17" x14ac:dyDescent="0.3">
      <c r="A4048" s="7">
        <v>4046</v>
      </c>
      <c r="B4048" s="3">
        <v>5600</v>
      </c>
      <c r="C4048" s="5">
        <v>460</v>
      </c>
      <c r="D4048" t="s">
        <v>1754</v>
      </c>
      <c r="E4048" t="s">
        <v>1757</v>
      </c>
      <c r="F4048">
        <v>1413992210</v>
      </c>
      <c r="G4048">
        <v>1411400210</v>
      </c>
      <c r="H4048" t="b">
        <v>0</v>
      </c>
      <c r="I4048">
        <v>12</v>
      </c>
      <c r="J4048" t="b">
        <v>0</v>
      </c>
      <c r="K4048" t="s">
        <v>1802</v>
      </c>
      <c r="L4048">
        <f>ROUND(C4048/B4048*100,0)</f>
        <v>8</v>
      </c>
      <c r="M4048">
        <f>IFERROR(ROUND(C4048/I4048,2),0)</f>
        <v>38.33</v>
      </c>
      <c r="N4048" t="s">
        <v>1841</v>
      </c>
      <c r="O4048" t="s">
        <v>1842</v>
      </c>
      <c r="P4048" s="10">
        <f t="shared" si="126"/>
        <v>41904.650578703702</v>
      </c>
      <c r="Q4048" s="10">
        <f t="shared" si="127"/>
        <v>41934.650578703702</v>
      </c>
    </row>
    <row r="4049" spans="1:17" x14ac:dyDescent="0.3">
      <c r="A4049" s="7">
        <v>4047</v>
      </c>
      <c r="B4049" s="3">
        <v>5000</v>
      </c>
      <c r="C4049" s="5">
        <v>110</v>
      </c>
      <c r="D4049" t="s">
        <v>1754</v>
      </c>
      <c r="E4049" t="s">
        <v>1757</v>
      </c>
      <c r="F4049">
        <v>1420938000</v>
      </c>
      <c r="G4049">
        <v>1418862743</v>
      </c>
      <c r="H4049" t="b">
        <v>0</v>
      </c>
      <c r="I4049">
        <v>4</v>
      </c>
      <c r="J4049" t="b">
        <v>0</v>
      </c>
      <c r="K4049" t="s">
        <v>1802</v>
      </c>
      <c r="L4049">
        <f>ROUND(C4049/B4049*100,0)</f>
        <v>2</v>
      </c>
      <c r="M4049">
        <f>IFERROR(ROUND(C4049/I4049,2),0)</f>
        <v>27.5</v>
      </c>
      <c r="N4049" t="s">
        <v>1841</v>
      </c>
      <c r="O4049" t="s">
        <v>1842</v>
      </c>
      <c r="P4049" s="10">
        <f t="shared" si="126"/>
        <v>41991.022488425922</v>
      </c>
      <c r="Q4049" s="10">
        <f t="shared" si="127"/>
        <v>42015.041666666672</v>
      </c>
    </row>
    <row r="4050" spans="1:17" x14ac:dyDescent="0.3">
      <c r="A4050" s="7">
        <v>4048</v>
      </c>
      <c r="B4050" s="3">
        <v>17000</v>
      </c>
      <c r="C4050" s="5">
        <v>3001</v>
      </c>
      <c r="D4050" t="s">
        <v>1754</v>
      </c>
      <c r="E4050" t="s">
        <v>1758</v>
      </c>
      <c r="F4050">
        <v>1460373187</v>
      </c>
      <c r="G4050">
        <v>1457352787</v>
      </c>
      <c r="H4050" t="b">
        <v>0</v>
      </c>
      <c r="I4050">
        <v>91</v>
      </c>
      <c r="J4050" t="b">
        <v>0</v>
      </c>
      <c r="K4050" t="s">
        <v>1802</v>
      </c>
      <c r="L4050">
        <f>ROUND(C4050/B4050*100,0)</f>
        <v>18</v>
      </c>
      <c r="M4050">
        <f>IFERROR(ROUND(C4050/I4050,2),0)</f>
        <v>32.979999999999997</v>
      </c>
      <c r="N4050" t="s">
        <v>1841</v>
      </c>
      <c r="O4050" t="s">
        <v>1842</v>
      </c>
      <c r="P4050" s="10">
        <f t="shared" si="126"/>
        <v>42436.509108796294</v>
      </c>
      <c r="Q4050" s="10">
        <f t="shared" si="127"/>
        <v>42471.467442129629</v>
      </c>
    </row>
    <row r="4051" spans="1:17" x14ac:dyDescent="0.3">
      <c r="A4051" s="7">
        <v>4049</v>
      </c>
      <c r="B4051" s="3">
        <v>20000</v>
      </c>
      <c r="C4051" s="5">
        <v>16</v>
      </c>
      <c r="D4051" t="s">
        <v>1754</v>
      </c>
      <c r="E4051" t="s">
        <v>1757</v>
      </c>
      <c r="F4051">
        <v>1436914815</v>
      </c>
      <c r="G4051">
        <v>1434322815</v>
      </c>
      <c r="H4051" t="b">
        <v>0</v>
      </c>
      <c r="I4051">
        <v>1</v>
      </c>
      <c r="J4051" t="b">
        <v>0</v>
      </c>
      <c r="K4051" t="s">
        <v>1802</v>
      </c>
      <c r="L4051">
        <f>ROUND(C4051/B4051*100,0)</f>
        <v>0</v>
      </c>
      <c r="M4051">
        <f>IFERROR(ROUND(C4051/I4051,2),0)</f>
        <v>16</v>
      </c>
      <c r="N4051" t="s">
        <v>1841</v>
      </c>
      <c r="O4051" t="s">
        <v>1842</v>
      </c>
      <c r="P4051" s="10">
        <f t="shared" si="126"/>
        <v>42169.958506944444</v>
      </c>
      <c r="Q4051" s="10">
        <f t="shared" si="127"/>
        <v>42199.958506944444</v>
      </c>
    </row>
    <row r="4052" spans="1:17" x14ac:dyDescent="0.3">
      <c r="A4052" s="7">
        <v>4050</v>
      </c>
      <c r="B4052" s="3">
        <v>1500</v>
      </c>
      <c r="C4052" s="5">
        <v>1</v>
      </c>
      <c r="D4052" t="s">
        <v>1754</v>
      </c>
      <c r="E4052" t="s">
        <v>1757</v>
      </c>
      <c r="F4052">
        <v>1414077391</v>
      </c>
      <c r="G4052">
        <v>1411485391</v>
      </c>
      <c r="H4052" t="b">
        <v>0</v>
      </c>
      <c r="I4052">
        <v>1</v>
      </c>
      <c r="J4052" t="b">
        <v>0</v>
      </c>
      <c r="K4052" t="s">
        <v>1802</v>
      </c>
      <c r="L4052">
        <f>ROUND(C4052/B4052*100,0)</f>
        <v>0</v>
      </c>
      <c r="M4052">
        <f>IFERROR(ROUND(C4052/I4052,2),0)</f>
        <v>1</v>
      </c>
      <c r="N4052" t="s">
        <v>1841</v>
      </c>
      <c r="O4052" t="s">
        <v>1842</v>
      </c>
      <c r="P4052" s="10">
        <f t="shared" si="126"/>
        <v>41905.636469907404</v>
      </c>
      <c r="Q4052" s="10">
        <f t="shared" si="127"/>
        <v>41935.636469907404</v>
      </c>
    </row>
    <row r="4053" spans="1:17" x14ac:dyDescent="0.3">
      <c r="A4053" s="7">
        <v>4051</v>
      </c>
      <c r="B4053" s="3">
        <v>500</v>
      </c>
      <c r="C4053" s="5">
        <v>0</v>
      </c>
      <c r="D4053" t="s">
        <v>1754</v>
      </c>
      <c r="E4053" t="s">
        <v>1757</v>
      </c>
      <c r="F4053">
        <v>1399618380</v>
      </c>
      <c r="G4053">
        <v>1399058797</v>
      </c>
      <c r="H4053" t="b">
        <v>0</v>
      </c>
      <c r="I4053">
        <v>0</v>
      </c>
      <c r="J4053" t="b">
        <v>0</v>
      </c>
      <c r="K4053" t="s">
        <v>1802</v>
      </c>
      <c r="L4053">
        <f>ROUND(C4053/B4053*100,0)</f>
        <v>0</v>
      </c>
      <c r="M4053">
        <f>IFERROR(ROUND(C4053/I4053,2),0)</f>
        <v>0</v>
      </c>
      <c r="N4053" t="s">
        <v>1841</v>
      </c>
      <c r="O4053" t="s">
        <v>1842</v>
      </c>
      <c r="P4053" s="10">
        <f t="shared" si="126"/>
        <v>41761.810150462967</v>
      </c>
      <c r="Q4053" s="10">
        <f t="shared" si="127"/>
        <v>41768.286805555559</v>
      </c>
    </row>
    <row r="4054" spans="1:17" x14ac:dyDescent="0.3">
      <c r="A4054" s="7">
        <v>4052</v>
      </c>
      <c r="B4054" s="3">
        <v>3000</v>
      </c>
      <c r="C4054" s="5">
        <v>1126</v>
      </c>
      <c r="D4054" t="s">
        <v>1754</v>
      </c>
      <c r="E4054" t="s">
        <v>1757</v>
      </c>
      <c r="F4054">
        <v>1413234316</v>
      </c>
      <c r="G4054">
        <v>1408050316</v>
      </c>
      <c r="H4054" t="b">
        <v>0</v>
      </c>
      <c r="I4054">
        <v>13</v>
      </c>
      <c r="J4054" t="b">
        <v>0</v>
      </c>
      <c r="K4054" t="s">
        <v>1802</v>
      </c>
      <c r="L4054">
        <f>ROUND(C4054/B4054*100,0)</f>
        <v>38</v>
      </c>
      <c r="M4054">
        <f>IFERROR(ROUND(C4054/I4054,2),0)</f>
        <v>86.62</v>
      </c>
      <c r="N4054" t="s">
        <v>1841</v>
      </c>
      <c r="O4054" t="s">
        <v>1842</v>
      </c>
      <c r="P4054" s="10">
        <f t="shared" si="126"/>
        <v>41865.878657407404</v>
      </c>
      <c r="Q4054" s="10">
        <f t="shared" si="127"/>
        <v>41925.878657407404</v>
      </c>
    </row>
    <row r="4055" spans="1:17" x14ac:dyDescent="0.3">
      <c r="A4055" s="7">
        <v>4053</v>
      </c>
      <c r="B4055" s="3">
        <v>500</v>
      </c>
      <c r="C4055" s="5">
        <v>110</v>
      </c>
      <c r="D4055" t="s">
        <v>1754</v>
      </c>
      <c r="E4055" t="s">
        <v>1758</v>
      </c>
      <c r="F4055">
        <v>1416081600</v>
      </c>
      <c r="G4055">
        <v>1413477228</v>
      </c>
      <c r="H4055" t="b">
        <v>0</v>
      </c>
      <c r="I4055">
        <v>2</v>
      </c>
      <c r="J4055" t="b">
        <v>0</v>
      </c>
      <c r="K4055" t="s">
        <v>1802</v>
      </c>
      <c r="L4055">
        <f>ROUND(C4055/B4055*100,0)</f>
        <v>22</v>
      </c>
      <c r="M4055">
        <f>IFERROR(ROUND(C4055/I4055,2),0)</f>
        <v>55</v>
      </c>
      <c r="N4055" t="s">
        <v>1841</v>
      </c>
      <c r="O4055" t="s">
        <v>1842</v>
      </c>
      <c r="P4055" s="10">
        <f t="shared" si="126"/>
        <v>41928.690138888887</v>
      </c>
      <c r="Q4055" s="10">
        <f t="shared" si="127"/>
        <v>41958.833333333328</v>
      </c>
    </row>
    <row r="4056" spans="1:17" x14ac:dyDescent="0.3">
      <c r="A4056" s="7">
        <v>4054</v>
      </c>
      <c r="B4056" s="3">
        <v>8880</v>
      </c>
      <c r="C4056" s="5">
        <v>0</v>
      </c>
      <c r="D4056" t="s">
        <v>1754</v>
      </c>
      <c r="E4056" t="s">
        <v>1757</v>
      </c>
      <c r="F4056">
        <v>1475294400</v>
      </c>
      <c r="G4056">
        <v>1472674285</v>
      </c>
      <c r="H4056" t="b">
        <v>0</v>
      </c>
      <c r="I4056">
        <v>0</v>
      </c>
      <c r="J4056" t="b">
        <v>0</v>
      </c>
      <c r="K4056" t="s">
        <v>1802</v>
      </c>
      <c r="L4056">
        <f>ROUND(C4056/B4056*100,0)</f>
        <v>0</v>
      </c>
      <c r="M4056">
        <f>IFERROR(ROUND(C4056/I4056,2),0)</f>
        <v>0</v>
      </c>
      <c r="N4056" t="s">
        <v>1841</v>
      </c>
      <c r="O4056" t="s">
        <v>1842</v>
      </c>
      <c r="P4056" s="10">
        <f t="shared" si="126"/>
        <v>42613.841261574074</v>
      </c>
      <c r="Q4056" s="10">
        <f t="shared" si="127"/>
        <v>42644.166666666672</v>
      </c>
    </row>
    <row r="4057" spans="1:17" x14ac:dyDescent="0.3">
      <c r="A4057" s="7">
        <v>4055</v>
      </c>
      <c r="B4057" s="3">
        <v>5000</v>
      </c>
      <c r="C4057" s="5">
        <v>881</v>
      </c>
      <c r="D4057" t="s">
        <v>1754</v>
      </c>
      <c r="E4057" t="s">
        <v>1758</v>
      </c>
      <c r="F4057">
        <v>1403192031</v>
      </c>
      <c r="G4057">
        <v>1400600031</v>
      </c>
      <c r="H4057" t="b">
        <v>0</v>
      </c>
      <c r="I4057">
        <v>21</v>
      </c>
      <c r="J4057" t="b">
        <v>0</v>
      </c>
      <c r="K4057" t="s">
        <v>1802</v>
      </c>
      <c r="L4057">
        <f>ROUND(C4057/B4057*100,0)</f>
        <v>18</v>
      </c>
      <c r="M4057">
        <f>IFERROR(ROUND(C4057/I4057,2),0)</f>
        <v>41.95</v>
      </c>
      <c r="N4057" t="s">
        <v>1841</v>
      </c>
      <c r="O4057" t="s">
        <v>1842</v>
      </c>
      <c r="P4057" s="10">
        <f t="shared" si="126"/>
        <v>41779.648506944446</v>
      </c>
      <c r="Q4057" s="10">
        <f t="shared" si="127"/>
        <v>41809.648506944446</v>
      </c>
    </row>
    <row r="4058" spans="1:17" x14ac:dyDescent="0.3">
      <c r="A4058" s="7">
        <v>4056</v>
      </c>
      <c r="B4058" s="3">
        <v>1500</v>
      </c>
      <c r="C4058" s="5">
        <v>795</v>
      </c>
      <c r="D4058" t="s">
        <v>1754</v>
      </c>
      <c r="E4058" t="s">
        <v>1757</v>
      </c>
      <c r="F4058">
        <v>1467575940</v>
      </c>
      <c r="G4058">
        <v>1465856639</v>
      </c>
      <c r="H4058" t="b">
        <v>0</v>
      </c>
      <c r="I4058">
        <v>9</v>
      </c>
      <c r="J4058" t="b">
        <v>0</v>
      </c>
      <c r="K4058" t="s">
        <v>1802</v>
      </c>
      <c r="L4058">
        <f>ROUND(C4058/B4058*100,0)</f>
        <v>53</v>
      </c>
      <c r="M4058">
        <f>IFERROR(ROUND(C4058/I4058,2),0)</f>
        <v>88.33</v>
      </c>
      <c r="N4058" t="s">
        <v>1841</v>
      </c>
      <c r="O4058" t="s">
        <v>1842</v>
      </c>
      <c r="P4058" s="10">
        <f t="shared" si="126"/>
        <v>42534.933321759265</v>
      </c>
      <c r="Q4058" s="10">
        <f t="shared" si="127"/>
        <v>42554.832638888889</v>
      </c>
    </row>
    <row r="4059" spans="1:17" x14ac:dyDescent="0.3">
      <c r="A4059" s="7">
        <v>4057</v>
      </c>
      <c r="B4059" s="3">
        <v>3500</v>
      </c>
      <c r="C4059" s="5">
        <v>775</v>
      </c>
      <c r="D4059" t="s">
        <v>1754</v>
      </c>
      <c r="E4059" t="s">
        <v>1758</v>
      </c>
      <c r="F4059">
        <v>1448492400</v>
      </c>
      <c r="G4059">
        <v>1446506080</v>
      </c>
      <c r="H4059" t="b">
        <v>0</v>
      </c>
      <c r="I4059">
        <v>6</v>
      </c>
      <c r="J4059" t="b">
        <v>0</v>
      </c>
      <c r="K4059" t="s">
        <v>1802</v>
      </c>
      <c r="L4059">
        <f>ROUND(C4059/B4059*100,0)</f>
        <v>22</v>
      </c>
      <c r="M4059">
        <f>IFERROR(ROUND(C4059/I4059,2),0)</f>
        <v>129.16999999999999</v>
      </c>
      <c r="N4059" t="s">
        <v>1841</v>
      </c>
      <c r="O4059" t="s">
        <v>1842</v>
      </c>
      <c r="P4059" s="10">
        <f t="shared" si="126"/>
        <v>42310.968518518523</v>
      </c>
      <c r="Q4059" s="10">
        <f t="shared" si="127"/>
        <v>42333.958333333328</v>
      </c>
    </row>
    <row r="4060" spans="1:17" x14ac:dyDescent="0.3">
      <c r="A4060" s="7">
        <v>4058</v>
      </c>
      <c r="B4060" s="3">
        <v>3750</v>
      </c>
      <c r="C4060" s="5">
        <v>95</v>
      </c>
      <c r="D4060" t="s">
        <v>1754</v>
      </c>
      <c r="E4060" t="s">
        <v>1757</v>
      </c>
      <c r="F4060">
        <v>1459483140</v>
      </c>
      <c r="G4060">
        <v>1458178044</v>
      </c>
      <c r="H4060" t="b">
        <v>0</v>
      </c>
      <c r="I4060">
        <v>4</v>
      </c>
      <c r="J4060" t="b">
        <v>0</v>
      </c>
      <c r="K4060" t="s">
        <v>1802</v>
      </c>
      <c r="L4060">
        <f>ROUND(C4060/B4060*100,0)</f>
        <v>3</v>
      </c>
      <c r="M4060">
        <f>IFERROR(ROUND(C4060/I4060,2),0)</f>
        <v>23.75</v>
      </c>
      <c r="N4060" t="s">
        <v>1841</v>
      </c>
      <c r="O4060" t="s">
        <v>1842</v>
      </c>
      <c r="P4060" s="10">
        <f t="shared" si="126"/>
        <v>42446.060694444444</v>
      </c>
      <c r="Q4060" s="10">
        <f t="shared" si="127"/>
        <v>42461.165972222225</v>
      </c>
    </row>
    <row r="4061" spans="1:17" x14ac:dyDescent="0.3">
      <c r="A4061" s="7">
        <v>4059</v>
      </c>
      <c r="B4061" s="3">
        <v>10000</v>
      </c>
      <c r="C4061" s="5">
        <v>250</v>
      </c>
      <c r="D4061" t="s">
        <v>1754</v>
      </c>
      <c r="E4061" t="s">
        <v>1762</v>
      </c>
      <c r="F4061">
        <v>1410836400</v>
      </c>
      <c r="G4061">
        <v>1408116152</v>
      </c>
      <c r="H4061" t="b">
        <v>0</v>
      </c>
      <c r="I4061">
        <v>7</v>
      </c>
      <c r="J4061" t="b">
        <v>0</v>
      </c>
      <c r="K4061" t="s">
        <v>1802</v>
      </c>
      <c r="L4061">
        <f>ROUND(C4061/B4061*100,0)</f>
        <v>3</v>
      </c>
      <c r="M4061">
        <f>IFERROR(ROUND(C4061/I4061,2),0)</f>
        <v>35.71</v>
      </c>
      <c r="N4061" t="s">
        <v>1841</v>
      </c>
      <c r="O4061" t="s">
        <v>1842</v>
      </c>
      <c r="P4061" s="10">
        <f t="shared" si="126"/>
        <v>41866.640648148146</v>
      </c>
      <c r="Q4061" s="10">
        <f t="shared" si="127"/>
        <v>41898.125</v>
      </c>
    </row>
    <row r="4062" spans="1:17" x14ac:dyDescent="0.3">
      <c r="A4062" s="7">
        <v>4060</v>
      </c>
      <c r="B4062" s="3">
        <v>10000</v>
      </c>
      <c r="C4062" s="5">
        <v>285</v>
      </c>
      <c r="D4062" t="s">
        <v>1754</v>
      </c>
      <c r="E4062" t="s">
        <v>1762</v>
      </c>
      <c r="F4062">
        <v>1403539200</v>
      </c>
      <c r="G4062">
        <v>1400604056</v>
      </c>
      <c r="H4062" t="b">
        <v>0</v>
      </c>
      <c r="I4062">
        <v>5</v>
      </c>
      <c r="J4062" t="b">
        <v>0</v>
      </c>
      <c r="K4062" t="s">
        <v>1802</v>
      </c>
      <c r="L4062">
        <f>ROUND(C4062/B4062*100,0)</f>
        <v>3</v>
      </c>
      <c r="M4062">
        <f>IFERROR(ROUND(C4062/I4062,2),0)</f>
        <v>57</v>
      </c>
      <c r="N4062" t="s">
        <v>1841</v>
      </c>
      <c r="O4062" t="s">
        <v>1842</v>
      </c>
      <c r="P4062" s="10">
        <f t="shared" si="126"/>
        <v>41779.695092592592</v>
      </c>
      <c r="Q4062" s="10">
        <f t="shared" si="127"/>
        <v>41813.666666666664</v>
      </c>
    </row>
    <row r="4063" spans="1:17" x14ac:dyDescent="0.3">
      <c r="A4063" s="7">
        <v>4061</v>
      </c>
      <c r="B4063" s="3">
        <v>525</v>
      </c>
      <c r="C4063" s="5">
        <v>0</v>
      </c>
      <c r="D4063" t="s">
        <v>1754</v>
      </c>
      <c r="E4063" t="s">
        <v>1757</v>
      </c>
      <c r="F4063">
        <v>1461205423</v>
      </c>
      <c r="G4063">
        <v>1456025023</v>
      </c>
      <c r="H4063" t="b">
        <v>0</v>
      </c>
      <c r="I4063">
        <v>0</v>
      </c>
      <c r="J4063" t="b">
        <v>0</v>
      </c>
      <c r="K4063" t="s">
        <v>1802</v>
      </c>
      <c r="L4063">
        <f>ROUND(C4063/B4063*100,0)</f>
        <v>0</v>
      </c>
      <c r="M4063">
        <f>IFERROR(ROUND(C4063/I4063,2),0)</f>
        <v>0</v>
      </c>
      <c r="N4063" t="s">
        <v>1841</v>
      </c>
      <c r="O4063" t="s">
        <v>1842</v>
      </c>
      <c r="P4063" s="10">
        <f t="shared" si="126"/>
        <v>42421.141469907408</v>
      </c>
      <c r="Q4063" s="10">
        <f t="shared" si="127"/>
        <v>42481.099803240737</v>
      </c>
    </row>
    <row r="4064" spans="1:17" x14ac:dyDescent="0.3">
      <c r="A4064" s="7">
        <v>4062</v>
      </c>
      <c r="B4064" s="3">
        <v>20000</v>
      </c>
      <c r="C4064" s="5">
        <v>490</v>
      </c>
      <c r="D4064" t="s">
        <v>1754</v>
      </c>
      <c r="E4064" t="s">
        <v>1757</v>
      </c>
      <c r="F4064">
        <v>1467481468</v>
      </c>
      <c r="G4064">
        <v>1464889468</v>
      </c>
      <c r="H4064" t="b">
        <v>0</v>
      </c>
      <c r="I4064">
        <v>3</v>
      </c>
      <c r="J4064" t="b">
        <v>0</v>
      </c>
      <c r="K4064" t="s">
        <v>1802</v>
      </c>
      <c r="L4064">
        <f>ROUND(C4064/B4064*100,0)</f>
        <v>2</v>
      </c>
      <c r="M4064">
        <f>IFERROR(ROUND(C4064/I4064,2),0)</f>
        <v>163.33000000000001</v>
      </c>
      <c r="N4064" t="s">
        <v>1841</v>
      </c>
      <c r="O4064" t="s">
        <v>1842</v>
      </c>
      <c r="P4064" s="10">
        <f t="shared" si="126"/>
        <v>42523.739212962959</v>
      </c>
      <c r="Q4064" s="10">
        <f t="shared" si="127"/>
        <v>42553.739212962959</v>
      </c>
    </row>
    <row r="4065" spans="1:17" x14ac:dyDescent="0.3">
      <c r="A4065" s="7">
        <v>4063</v>
      </c>
      <c r="B4065" s="3">
        <v>9500</v>
      </c>
      <c r="C4065" s="5">
        <v>135</v>
      </c>
      <c r="D4065" t="s">
        <v>1754</v>
      </c>
      <c r="E4065" t="s">
        <v>1758</v>
      </c>
      <c r="F4065">
        <v>1403886084</v>
      </c>
      <c r="G4065">
        <v>1401294084</v>
      </c>
      <c r="H4065" t="b">
        <v>0</v>
      </c>
      <c r="I4065">
        <v>9</v>
      </c>
      <c r="J4065" t="b">
        <v>0</v>
      </c>
      <c r="K4065" t="s">
        <v>1802</v>
      </c>
      <c r="L4065">
        <f>ROUND(C4065/B4065*100,0)</f>
        <v>1</v>
      </c>
      <c r="M4065">
        <f>IFERROR(ROUND(C4065/I4065,2),0)</f>
        <v>15</v>
      </c>
      <c r="N4065" t="s">
        <v>1841</v>
      </c>
      <c r="O4065" t="s">
        <v>1842</v>
      </c>
      <c r="P4065" s="10">
        <f t="shared" si="126"/>
        <v>41787.681527777779</v>
      </c>
      <c r="Q4065" s="10">
        <f t="shared" si="127"/>
        <v>41817.681527777779</v>
      </c>
    </row>
    <row r="4066" spans="1:17" x14ac:dyDescent="0.3">
      <c r="A4066" s="7">
        <v>4064</v>
      </c>
      <c r="B4066" s="3">
        <v>2000</v>
      </c>
      <c r="C4066" s="5">
        <v>385</v>
      </c>
      <c r="D4066" t="s">
        <v>1754</v>
      </c>
      <c r="E4066" t="s">
        <v>1759</v>
      </c>
      <c r="F4066">
        <v>1430316426</v>
      </c>
      <c r="G4066">
        <v>1427724426</v>
      </c>
      <c r="H4066" t="b">
        <v>0</v>
      </c>
      <c r="I4066">
        <v>6</v>
      </c>
      <c r="J4066" t="b">
        <v>0</v>
      </c>
      <c r="K4066" t="s">
        <v>1802</v>
      </c>
      <c r="L4066">
        <f>ROUND(C4066/B4066*100,0)</f>
        <v>19</v>
      </c>
      <c r="M4066">
        <f>IFERROR(ROUND(C4066/I4066,2),0)</f>
        <v>64.17</v>
      </c>
      <c r="N4066" t="s">
        <v>1841</v>
      </c>
      <c r="O4066" t="s">
        <v>1842</v>
      </c>
      <c r="P4066" s="10">
        <f t="shared" si="126"/>
        <v>42093.588263888887</v>
      </c>
      <c r="Q4066" s="10">
        <f t="shared" si="127"/>
        <v>42123.588263888887</v>
      </c>
    </row>
    <row r="4067" spans="1:17" x14ac:dyDescent="0.3">
      <c r="A4067" s="7">
        <v>4065</v>
      </c>
      <c r="B4067" s="3">
        <v>4000</v>
      </c>
      <c r="C4067" s="5">
        <v>27</v>
      </c>
      <c r="D4067" t="s">
        <v>1754</v>
      </c>
      <c r="E4067" t="s">
        <v>1757</v>
      </c>
      <c r="F4067">
        <v>1407883811</v>
      </c>
      <c r="G4067">
        <v>1405291811</v>
      </c>
      <c r="H4067" t="b">
        <v>0</v>
      </c>
      <c r="I4067">
        <v>4</v>
      </c>
      <c r="J4067" t="b">
        <v>0</v>
      </c>
      <c r="K4067" t="s">
        <v>1802</v>
      </c>
      <c r="L4067">
        <f>ROUND(C4067/B4067*100,0)</f>
        <v>1</v>
      </c>
      <c r="M4067">
        <f>IFERROR(ROUND(C4067/I4067,2),0)</f>
        <v>6.75</v>
      </c>
      <c r="N4067" t="s">
        <v>1841</v>
      </c>
      <c r="O4067" t="s">
        <v>1842</v>
      </c>
      <c r="P4067" s="10">
        <f t="shared" si="126"/>
        <v>41833.951516203706</v>
      </c>
      <c r="Q4067" s="10">
        <f t="shared" si="127"/>
        <v>41863.951516203706</v>
      </c>
    </row>
    <row r="4068" spans="1:17" x14ac:dyDescent="0.3">
      <c r="A4068" s="7">
        <v>4066</v>
      </c>
      <c r="B4068" s="3">
        <v>15000</v>
      </c>
      <c r="C4068" s="5">
        <v>25</v>
      </c>
      <c r="D4068" t="s">
        <v>1754</v>
      </c>
      <c r="E4068" t="s">
        <v>1757</v>
      </c>
      <c r="F4068">
        <v>1463619388</v>
      </c>
      <c r="G4068">
        <v>1461027388</v>
      </c>
      <c r="H4068" t="b">
        <v>0</v>
      </c>
      <c r="I4068">
        <v>1</v>
      </c>
      <c r="J4068" t="b">
        <v>0</v>
      </c>
      <c r="K4068" t="s">
        <v>1802</v>
      </c>
      <c r="L4068">
        <f>ROUND(C4068/B4068*100,0)</f>
        <v>0</v>
      </c>
      <c r="M4068">
        <f>IFERROR(ROUND(C4068/I4068,2),0)</f>
        <v>25</v>
      </c>
      <c r="N4068" t="s">
        <v>1841</v>
      </c>
      <c r="O4068" t="s">
        <v>1842</v>
      </c>
      <c r="P4068" s="10">
        <f t="shared" si="126"/>
        <v>42479.039212962962</v>
      </c>
      <c r="Q4068" s="10">
        <f t="shared" si="127"/>
        <v>42509.039212962962</v>
      </c>
    </row>
    <row r="4069" spans="1:17" x14ac:dyDescent="0.3">
      <c r="A4069" s="7">
        <v>4067</v>
      </c>
      <c r="B4069" s="3">
        <v>5000</v>
      </c>
      <c r="C4069" s="5">
        <v>3045</v>
      </c>
      <c r="D4069" t="s">
        <v>1754</v>
      </c>
      <c r="E4069" t="s">
        <v>1757</v>
      </c>
      <c r="F4069">
        <v>1443408550</v>
      </c>
      <c r="G4069">
        <v>1439952550</v>
      </c>
      <c r="H4069" t="b">
        <v>0</v>
      </c>
      <c r="I4069">
        <v>17</v>
      </c>
      <c r="J4069" t="b">
        <v>0</v>
      </c>
      <c r="K4069" t="s">
        <v>1802</v>
      </c>
      <c r="L4069">
        <f>ROUND(C4069/B4069*100,0)</f>
        <v>61</v>
      </c>
      <c r="M4069">
        <f>IFERROR(ROUND(C4069/I4069,2),0)</f>
        <v>179.12</v>
      </c>
      <c r="N4069" t="s">
        <v>1841</v>
      </c>
      <c r="O4069" t="s">
        <v>1842</v>
      </c>
      <c r="P4069" s="10">
        <f t="shared" si="126"/>
        <v>42235.117476851854</v>
      </c>
      <c r="Q4069" s="10">
        <f t="shared" si="127"/>
        <v>42275.117476851854</v>
      </c>
    </row>
    <row r="4070" spans="1:17" x14ac:dyDescent="0.3">
      <c r="A4070" s="7">
        <v>4068</v>
      </c>
      <c r="B4070" s="3">
        <v>3495</v>
      </c>
      <c r="C4070" s="5">
        <v>34.950000000000003</v>
      </c>
      <c r="D4070" t="s">
        <v>1754</v>
      </c>
      <c r="E4070" t="s">
        <v>1757</v>
      </c>
      <c r="F4070">
        <v>1484348700</v>
      </c>
      <c r="G4070">
        <v>1481756855</v>
      </c>
      <c r="H4070" t="b">
        <v>0</v>
      </c>
      <c r="I4070">
        <v>1</v>
      </c>
      <c r="J4070" t="b">
        <v>0</v>
      </c>
      <c r="K4070" t="s">
        <v>1802</v>
      </c>
      <c r="L4070">
        <f>ROUND(C4070/B4070*100,0)</f>
        <v>1</v>
      </c>
      <c r="M4070">
        <f>IFERROR(ROUND(C4070/I4070,2),0)</f>
        <v>34.950000000000003</v>
      </c>
      <c r="N4070" t="s">
        <v>1841</v>
      </c>
      <c r="O4070" t="s">
        <v>1842</v>
      </c>
      <c r="P4070" s="10">
        <f t="shared" si="126"/>
        <v>42718.963599537034</v>
      </c>
      <c r="Q4070" s="10">
        <f t="shared" si="127"/>
        <v>42748.961805555555</v>
      </c>
    </row>
    <row r="4071" spans="1:17" x14ac:dyDescent="0.3">
      <c r="A4071" s="7">
        <v>4069</v>
      </c>
      <c r="B4071" s="3">
        <v>1250</v>
      </c>
      <c r="C4071" s="5">
        <v>430</v>
      </c>
      <c r="D4071" t="s">
        <v>1754</v>
      </c>
      <c r="E4071" t="s">
        <v>1758</v>
      </c>
      <c r="F4071">
        <v>1425124800</v>
      </c>
      <c r="G4071">
        <v>1421596356</v>
      </c>
      <c r="H4071" t="b">
        <v>0</v>
      </c>
      <c r="I4071">
        <v>13</v>
      </c>
      <c r="J4071" t="b">
        <v>0</v>
      </c>
      <c r="K4071" t="s">
        <v>1802</v>
      </c>
      <c r="L4071">
        <f>ROUND(C4071/B4071*100,0)</f>
        <v>34</v>
      </c>
      <c r="M4071">
        <f>IFERROR(ROUND(C4071/I4071,2),0)</f>
        <v>33.08</v>
      </c>
      <c r="N4071" t="s">
        <v>1841</v>
      </c>
      <c r="O4071" t="s">
        <v>1842</v>
      </c>
      <c r="P4071" s="10">
        <f t="shared" si="126"/>
        <v>42022.661527777775</v>
      </c>
      <c r="Q4071" s="10">
        <f t="shared" si="127"/>
        <v>42063.5</v>
      </c>
    </row>
    <row r="4072" spans="1:17" x14ac:dyDescent="0.3">
      <c r="A4072" s="7">
        <v>4070</v>
      </c>
      <c r="B4072" s="3">
        <v>1000</v>
      </c>
      <c r="C4072" s="5">
        <v>165</v>
      </c>
      <c r="D4072" t="s">
        <v>1754</v>
      </c>
      <c r="E4072" t="s">
        <v>1757</v>
      </c>
      <c r="F4072">
        <v>1425178800</v>
      </c>
      <c r="G4072">
        <v>1422374420</v>
      </c>
      <c r="H4072" t="b">
        <v>0</v>
      </c>
      <c r="I4072">
        <v>6</v>
      </c>
      <c r="J4072" t="b">
        <v>0</v>
      </c>
      <c r="K4072" t="s">
        <v>1802</v>
      </c>
      <c r="L4072">
        <f>ROUND(C4072/B4072*100,0)</f>
        <v>17</v>
      </c>
      <c r="M4072">
        <f>IFERROR(ROUND(C4072/I4072,2),0)</f>
        <v>27.5</v>
      </c>
      <c r="N4072" t="s">
        <v>1841</v>
      </c>
      <c r="O4072" t="s">
        <v>1842</v>
      </c>
      <c r="P4072" s="10">
        <f t="shared" si="126"/>
        <v>42031.666898148149</v>
      </c>
      <c r="Q4072" s="10">
        <f t="shared" si="127"/>
        <v>42064.125</v>
      </c>
    </row>
    <row r="4073" spans="1:17" x14ac:dyDescent="0.3">
      <c r="A4073" s="7">
        <v>4071</v>
      </c>
      <c r="B4073" s="3">
        <v>20000</v>
      </c>
      <c r="C4073" s="5">
        <v>0</v>
      </c>
      <c r="D4073" t="s">
        <v>1754</v>
      </c>
      <c r="E4073" t="s">
        <v>1771</v>
      </c>
      <c r="F4073">
        <v>1482779931</v>
      </c>
      <c r="G4073">
        <v>1480187931</v>
      </c>
      <c r="H4073" t="b">
        <v>0</v>
      </c>
      <c r="I4073">
        <v>0</v>
      </c>
      <c r="J4073" t="b">
        <v>0</v>
      </c>
      <c r="K4073" t="s">
        <v>1802</v>
      </c>
      <c r="L4073">
        <f>ROUND(C4073/B4073*100,0)</f>
        <v>0</v>
      </c>
      <c r="M4073">
        <f>IFERROR(ROUND(C4073/I4073,2),0)</f>
        <v>0</v>
      </c>
      <c r="N4073" t="s">
        <v>1841</v>
      </c>
      <c r="O4073" t="s">
        <v>1842</v>
      </c>
      <c r="P4073" s="10">
        <f t="shared" si="126"/>
        <v>42700.804756944446</v>
      </c>
      <c r="Q4073" s="10">
        <f t="shared" si="127"/>
        <v>42730.804756944446</v>
      </c>
    </row>
    <row r="4074" spans="1:17" x14ac:dyDescent="0.3">
      <c r="A4074" s="7">
        <v>4072</v>
      </c>
      <c r="B4074" s="3">
        <v>1000</v>
      </c>
      <c r="C4074" s="5">
        <v>4</v>
      </c>
      <c r="D4074" t="s">
        <v>1754</v>
      </c>
      <c r="E4074" t="s">
        <v>1758</v>
      </c>
      <c r="F4074">
        <v>1408646111</v>
      </c>
      <c r="G4074">
        <v>1403462111</v>
      </c>
      <c r="H4074" t="b">
        <v>0</v>
      </c>
      <c r="I4074">
        <v>2</v>
      </c>
      <c r="J4074" t="b">
        <v>0</v>
      </c>
      <c r="K4074" t="s">
        <v>1802</v>
      </c>
      <c r="L4074">
        <f>ROUND(C4074/B4074*100,0)</f>
        <v>0</v>
      </c>
      <c r="M4074">
        <f>IFERROR(ROUND(C4074/I4074,2),0)</f>
        <v>2</v>
      </c>
      <c r="N4074" t="s">
        <v>1841</v>
      </c>
      <c r="O4074" t="s">
        <v>1842</v>
      </c>
      <c r="P4074" s="10">
        <f t="shared" si="126"/>
        <v>41812.77443287037</v>
      </c>
      <c r="Q4074" s="10">
        <f t="shared" si="127"/>
        <v>41872.77443287037</v>
      </c>
    </row>
    <row r="4075" spans="1:17" x14ac:dyDescent="0.3">
      <c r="A4075" s="7">
        <v>4073</v>
      </c>
      <c r="B4075" s="3">
        <v>3500</v>
      </c>
      <c r="C4075" s="5">
        <v>37</v>
      </c>
      <c r="D4075" t="s">
        <v>1754</v>
      </c>
      <c r="E4075" t="s">
        <v>1757</v>
      </c>
      <c r="F4075">
        <v>1431144000</v>
      </c>
      <c r="G4075">
        <v>1426407426</v>
      </c>
      <c r="H4075" t="b">
        <v>0</v>
      </c>
      <c r="I4075">
        <v>2</v>
      </c>
      <c r="J4075" t="b">
        <v>0</v>
      </c>
      <c r="K4075" t="s">
        <v>1802</v>
      </c>
      <c r="L4075">
        <f>ROUND(C4075/B4075*100,0)</f>
        <v>1</v>
      </c>
      <c r="M4075">
        <f>IFERROR(ROUND(C4075/I4075,2),0)</f>
        <v>18.5</v>
      </c>
      <c r="N4075" t="s">
        <v>1841</v>
      </c>
      <c r="O4075" t="s">
        <v>1842</v>
      </c>
      <c r="P4075" s="10">
        <f t="shared" si="126"/>
        <v>42078.34520833334</v>
      </c>
      <c r="Q4075" s="10">
        <f t="shared" si="127"/>
        <v>42133.166666666672</v>
      </c>
    </row>
    <row r="4076" spans="1:17" x14ac:dyDescent="0.3">
      <c r="A4076" s="7">
        <v>4074</v>
      </c>
      <c r="B4076" s="3">
        <v>2750</v>
      </c>
      <c r="C4076" s="5">
        <v>735</v>
      </c>
      <c r="D4076" t="s">
        <v>1754</v>
      </c>
      <c r="E4076" t="s">
        <v>1758</v>
      </c>
      <c r="F4076">
        <v>1446732975</v>
      </c>
      <c r="G4076">
        <v>1444137375</v>
      </c>
      <c r="H4076" t="b">
        <v>0</v>
      </c>
      <c r="I4076">
        <v>21</v>
      </c>
      <c r="J4076" t="b">
        <v>0</v>
      </c>
      <c r="K4076" t="s">
        <v>1802</v>
      </c>
      <c r="L4076">
        <f>ROUND(C4076/B4076*100,0)</f>
        <v>27</v>
      </c>
      <c r="M4076">
        <f>IFERROR(ROUND(C4076/I4076,2),0)</f>
        <v>35</v>
      </c>
      <c r="N4076" t="s">
        <v>1841</v>
      </c>
      <c r="O4076" t="s">
        <v>1842</v>
      </c>
      <c r="P4076" s="10">
        <f t="shared" si="126"/>
        <v>42283.552951388891</v>
      </c>
      <c r="Q4076" s="10">
        <f t="shared" si="127"/>
        <v>42313.594618055555</v>
      </c>
    </row>
    <row r="4077" spans="1:17" x14ac:dyDescent="0.3">
      <c r="A4077" s="7">
        <v>4075</v>
      </c>
      <c r="B4077" s="3">
        <v>2000</v>
      </c>
      <c r="C4077" s="5">
        <v>576</v>
      </c>
      <c r="D4077" t="s">
        <v>1754</v>
      </c>
      <c r="E4077" t="s">
        <v>1758</v>
      </c>
      <c r="F4077">
        <v>1404149280</v>
      </c>
      <c r="G4077">
        <v>1400547969</v>
      </c>
      <c r="H4077" t="b">
        <v>0</v>
      </c>
      <c r="I4077">
        <v>13</v>
      </c>
      <c r="J4077" t="b">
        <v>0</v>
      </c>
      <c r="K4077" t="s">
        <v>1802</v>
      </c>
      <c r="L4077">
        <f>ROUND(C4077/B4077*100,0)</f>
        <v>29</v>
      </c>
      <c r="M4077">
        <f>IFERROR(ROUND(C4077/I4077,2),0)</f>
        <v>44.31</v>
      </c>
      <c r="N4077" t="s">
        <v>1841</v>
      </c>
      <c r="O4077" t="s">
        <v>1842</v>
      </c>
      <c r="P4077" s="10">
        <f t="shared" si="126"/>
        <v>41779.045937499999</v>
      </c>
      <c r="Q4077" s="10">
        <f t="shared" si="127"/>
        <v>41820.727777777778</v>
      </c>
    </row>
    <row r="4078" spans="1:17" x14ac:dyDescent="0.3">
      <c r="A4078" s="7">
        <v>4076</v>
      </c>
      <c r="B4078" s="3">
        <v>700</v>
      </c>
      <c r="C4078" s="5">
        <v>0</v>
      </c>
      <c r="D4078" t="s">
        <v>1754</v>
      </c>
      <c r="E4078" t="s">
        <v>1757</v>
      </c>
      <c r="F4078">
        <v>1413921060</v>
      </c>
      <c r="G4078">
        <v>1411499149</v>
      </c>
      <c r="H4078" t="b">
        <v>0</v>
      </c>
      <c r="I4078">
        <v>0</v>
      </c>
      <c r="J4078" t="b">
        <v>0</v>
      </c>
      <c r="K4078" t="s">
        <v>1802</v>
      </c>
      <c r="L4078">
        <f>ROUND(C4078/B4078*100,0)</f>
        <v>0</v>
      </c>
      <c r="M4078">
        <f>IFERROR(ROUND(C4078/I4078,2),0)</f>
        <v>0</v>
      </c>
      <c r="N4078" t="s">
        <v>1841</v>
      </c>
      <c r="O4078" t="s">
        <v>1842</v>
      </c>
      <c r="P4078" s="10">
        <f t="shared" si="126"/>
        <v>41905.795706018522</v>
      </c>
      <c r="Q4078" s="10">
        <f t="shared" si="127"/>
        <v>41933.82708333333</v>
      </c>
    </row>
    <row r="4079" spans="1:17" x14ac:dyDescent="0.3">
      <c r="A4079" s="7">
        <v>4077</v>
      </c>
      <c r="B4079" s="3">
        <v>15000</v>
      </c>
      <c r="C4079" s="5">
        <v>1335</v>
      </c>
      <c r="D4079" t="s">
        <v>1754</v>
      </c>
      <c r="E4079" t="s">
        <v>1757</v>
      </c>
      <c r="F4079">
        <v>1482339794</v>
      </c>
      <c r="G4079">
        <v>1479747794</v>
      </c>
      <c r="H4079" t="b">
        <v>0</v>
      </c>
      <c r="I4079">
        <v>6</v>
      </c>
      <c r="J4079" t="b">
        <v>0</v>
      </c>
      <c r="K4079" t="s">
        <v>1802</v>
      </c>
      <c r="L4079">
        <f>ROUND(C4079/B4079*100,0)</f>
        <v>9</v>
      </c>
      <c r="M4079">
        <f>IFERROR(ROUND(C4079/I4079,2),0)</f>
        <v>222.5</v>
      </c>
      <c r="N4079" t="s">
        <v>1841</v>
      </c>
      <c r="O4079" t="s">
        <v>1842</v>
      </c>
      <c r="P4079" s="10">
        <f t="shared" si="126"/>
        <v>42695.7105787037</v>
      </c>
      <c r="Q4079" s="10">
        <f t="shared" si="127"/>
        <v>42725.7105787037</v>
      </c>
    </row>
    <row r="4080" spans="1:17" x14ac:dyDescent="0.3">
      <c r="A4080" s="7">
        <v>4078</v>
      </c>
      <c r="B4080" s="3">
        <v>250</v>
      </c>
      <c r="C4080" s="5">
        <v>0</v>
      </c>
      <c r="D4080" t="s">
        <v>1754</v>
      </c>
      <c r="E4080" t="s">
        <v>1758</v>
      </c>
      <c r="F4080">
        <v>1485543242</v>
      </c>
      <c r="G4080">
        <v>1482951242</v>
      </c>
      <c r="H4080" t="b">
        <v>0</v>
      </c>
      <c r="I4080">
        <v>0</v>
      </c>
      <c r="J4080" t="b">
        <v>0</v>
      </c>
      <c r="K4080" t="s">
        <v>1802</v>
      </c>
      <c r="L4080">
        <f>ROUND(C4080/B4080*100,0)</f>
        <v>0</v>
      </c>
      <c r="M4080">
        <f>IFERROR(ROUND(C4080/I4080,2),0)</f>
        <v>0</v>
      </c>
      <c r="N4080" t="s">
        <v>1841</v>
      </c>
      <c r="O4080" t="s">
        <v>1842</v>
      </c>
      <c r="P4080" s="10">
        <f t="shared" si="126"/>
        <v>42732.787523148145</v>
      </c>
      <c r="Q4080" s="10">
        <f t="shared" si="127"/>
        <v>42762.787523148145</v>
      </c>
    </row>
    <row r="4081" spans="1:17" x14ac:dyDescent="0.3">
      <c r="A4081" s="7">
        <v>4079</v>
      </c>
      <c r="B4081" s="3">
        <v>3000</v>
      </c>
      <c r="C4081" s="5">
        <v>5</v>
      </c>
      <c r="D4081" t="s">
        <v>1754</v>
      </c>
      <c r="E4081" t="s">
        <v>1757</v>
      </c>
      <c r="F4081">
        <v>1466375521</v>
      </c>
      <c r="G4081">
        <v>1463783521</v>
      </c>
      <c r="H4081" t="b">
        <v>0</v>
      </c>
      <c r="I4081">
        <v>1</v>
      </c>
      <c r="J4081" t="b">
        <v>0</v>
      </c>
      <c r="K4081" t="s">
        <v>1802</v>
      </c>
      <c r="L4081">
        <f>ROUND(C4081/B4081*100,0)</f>
        <v>0</v>
      </c>
      <c r="M4081">
        <f>IFERROR(ROUND(C4081/I4081,2),0)</f>
        <v>5</v>
      </c>
      <c r="N4081" t="s">
        <v>1841</v>
      </c>
      <c r="O4081" t="s">
        <v>1842</v>
      </c>
      <c r="P4081" s="10">
        <f t="shared" si="126"/>
        <v>42510.938900462963</v>
      </c>
      <c r="Q4081" s="10">
        <f t="shared" si="127"/>
        <v>42540.938900462963</v>
      </c>
    </row>
    <row r="4082" spans="1:17" x14ac:dyDescent="0.3">
      <c r="A4082" s="7">
        <v>4080</v>
      </c>
      <c r="B4082" s="3">
        <v>3000</v>
      </c>
      <c r="C4082" s="5">
        <v>0</v>
      </c>
      <c r="D4082" t="s">
        <v>1754</v>
      </c>
      <c r="E4082" t="s">
        <v>1757</v>
      </c>
      <c r="F4082">
        <v>1465930440</v>
      </c>
      <c r="G4082">
        <v>1463849116</v>
      </c>
      <c r="H4082" t="b">
        <v>0</v>
      </c>
      <c r="I4082">
        <v>0</v>
      </c>
      <c r="J4082" t="b">
        <v>0</v>
      </c>
      <c r="K4082" t="s">
        <v>1802</v>
      </c>
      <c r="L4082">
        <f>ROUND(C4082/B4082*100,0)</f>
        <v>0</v>
      </c>
      <c r="M4082">
        <f>IFERROR(ROUND(C4082/I4082,2),0)</f>
        <v>0</v>
      </c>
      <c r="N4082" t="s">
        <v>1841</v>
      </c>
      <c r="O4082" t="s">
        <v>1842</v>
      </c>
      <c r="P4082" s="10">
        <f t="shared" si="126"/>
        <v>42511.698101851856</v>
      </c>
      <c r="Q4082" s="10">
        <f t="shared" si="127"/>
        <v>42535.787500000006</v>
      </c>
    </row>
    <row r="4083" spans="1:17" x14ac:dyDescent="0.3">
      <c r="A4083" s="7">
        <v>4081</v>
      </c>
      <c r="B4083" s="3">
        <v>2224</v>
      </c>
      <c r="C4083" s="5">
        <v>350</v>
      </c>
      <c r="D4083" t="s">
        <v>1754</v>
      </c>
      <c r="E4083" t="s">
        <v>1757</v>
      </c>
      <c r="F4083">
        <v>1425819425</v>
      </c>
      <c r="G4083">
        <v>1423231025</v>
      </c>
      <c r="H4083" t="b">
        <v>0</v>
      </c>
      <c r="I4083">
        <v>12</v>
      </c>
      <c r="J4083" t="b">
        <v>0</v>
      </c>
      <c r="K4083" t="s">
        <v>1802</v>
      </c>
      <c r="L4083">
        <f>ROUND(C4083/B4083*100,0)</f>
        <v>16</v>
      </c>
      <c r="M4083">
        <f>IFERROR(ROUND(C4083/I4083,2),0)</f>
        <v>29.17</v>
      </c>
      <c r="N4083" t="s">
        <v>1841</v>
      </c>
      <c r="O4083" t="s">
        <v>1842</v>
      </c>
      <c r="P4083" s="10">
        <f t="shared" si="126"/>
        <v>42041.581307870365</v>
      </c>
      <c r="Q4083" s="10">
        <f t="shared" si="127"/>
        <v>42071.539641203708</v>
      </c>
    </row>
    <row r="4084" spans="1:17" x14ac:dyDescent="0.3">
      <c r="A4084" s="7">
        <v>4082</v>
      </c>
      <c r="B4084" s="3">
        <v>150</v>
      </c>
      <c r="C4084" s="5">
        <v>3</v>
      </c>
      <c r="D4084" t="s">
        <v>1754</v>
      </c>
      <c r="E4084" t="s">
        <v>1757</v>
      </c>
      <c r="F4084">
        <v>1447542000</v>
      </c>
      <c r="G4084">
        <v>1446179553</v>
      </c>
      <c r="H4084" t="b">
        <v>0</v>
      </c>
      <c r="I4084">
        <v>2</v>
      </c>
      <c r="J4084" t="b">
        <v>0</v>
      </c>
      <c r="K4084" t="s">
        <v>1802</v>
      </c>
      <c r="L4084">
        <f>ROUND(C4084/B4084*100,0)</f>
        <v>2</v>
      </c>
      <c r="M4084">
        <f>IFERROR(ROUND(C4084/I4084,2),0)</f>
        <v>1.5</v>
      </c>
      <c r="N4084" t="s">
        <v>1841</v>
      </c>
      <c r="O4084" t="s">
        <v>1842</v>
      </c>
      <c r="P4084" s="10">
        <f t="shared" si="126"/>
        <v>42307.189270833333</v>
      </c>
      <c r="Q4084" s="10">
        <f t="shared" si="127"/>
        <v>42322.958333333328</v>
      </c>
    </row>
    <row r="4085" spans="1:17" x14ac:dyDescent="0.3">
      <c r="A4085" s="7">
        <v>4083</v>
      </c>
      <c r="B4085" s="3">
        <v>3500</v>
      </c>
      <c r="C4085" s="5">
        <v>759</v>
      </c>
      <c r="D4085" t="s">
        <v>1754</v>
      </c>
      <c r="E4085" t="s">
        <v>1757</v>
      </c>
      <c r="F4085">
        <v>1452795416</v>
      </c>
      <c r="G4085">
        <v>1450203416</v>
      </c>
      <c r="H4085" t="b">
        <v>0</v>
      </c>
      <c r="I4085">
        <v>6</v>
      </c>
      <c r="J4085" t="b">
        <v>0</v>
      </c>
      <c r="K4085" t="s">
        <v>1802</v>
      </c>
      <c r="L4085">
        <f>ROUND(C4085/B4085*100,0)</f>
        <v>22</v>
      </c>
      <c r="M4085">
        <f>IFERROR(ROUND(C4085/I4085,2),0)</f>
        <v>126.5</v>
      </c>
      <c r="N4085" t="s">
        <v>1841</v>
      </c>
      <c r="O4085" t="s">
        <v>1842</v>
      </c>
      <c r="P4085" s="10">
        <f t="shared" si="126"/>
        <v>42353.761759259258</v>
      </c>
      <c r="Q4085" s="10">
        <f t="shared" si="127"/>
        <v>42383.761759259258</v>
      </c>
    </row>
    <row r="4086" spans="1:17" x14ac:dyDescent="0.3">
      <c r="A4086" s="7">
        <v>4084</v>
      </c>
      <c r="B4086" s="3">
        <v>3000</v>
      </c>
      <c r="C4086" s="5">
        <v>10</v>
      </c>
      <c r="D4086" t="s">
        <v>1754</v>
      </c>
      <c r="E4086" t="s">
        <v>1770</v>
      </c>
      <c r="F4086">
        <v>1476008906</v>
      </c>
      <c r="G4086">
        <v>1473416906</v>
      </c>
      <c r="H4086" t="b">
        <v>0</v>
      </c>
      <c r="I4086">
        <v>1</v>
      </c>
      <c r="J4086" t="b">
        <v>0</v>
      </c>
      <c r="K4086" t="s">
        <v>1802</v>
      </c>
      <c r="L4086">
        <f>ROUND(C4086/B4086*100,0)</f>
        <v>0</v>
      </c>
      <c r="M4086">
        <f>IFERROR(ROUND(C4086/I4086,2),0)</f>
        <v>10</v>
      </c>
      <c r="N4086" t="s">
        <v>1841</v>
      </c>
      <c r="O4086" t="s">
        <v>1842</v>
      </c>
      <c r="P4086" s="10">
        <f t="shared" si="126"/>
        <v>42622.436412037037</v>
      </c>
      <c r="Q4086" s="10">
        <f t="shared" si="127"/>
        <v>42652.436412037037</v>
      </c>
    </row>
    <row r="4087" spans="1:17" x14ac:dyDescent="0.3">
      <c r="A4087" s="7">
        <v>4085</v>
      </c>
      <c r="B4087" s="3">
        <v>3500</v>
      </c>
      <c r="C4087" s="5">
        <v>10</v>
      </c>
      <c r="D4087" t="s">
        <v>1754</v>
      </c>
      <c r="E4087" t="s">
        <v>1757</v>
      </c>
      <c r="F4087">
        <v>1427169540</v>
      </c>
      <c r="G4087">
        <v>1424701775</v>
      </c>
      <c r="H4087" t="b">
        <v>0</v>
      </c>
      <c r="I4087">
        <v>1</v>
      </c>
      <c r="J4087" t="b">
        <v>0</v>
      </c>
      <c r="K4087" t="s">
        <v>1802</v>
      </c>
      <c r="L4087">
        <f>ROUND(C4087/B4087*100,0)</f>
        <v>0</v>
      </c>
      <c r="M4087">
        <f>IFERROR(ROUND(C4087/I4087,2),0)</f>
        <v>10</v>
      </c>
      <c r="N4087" t="s">
        <v>1841</v>
      </c>
      <c r="O4087" t="s">
        <v>1842</v>
      </c>
      <c r="P4087" s="10">
        <f t="shared" si="126"/>
        <v>42058.603877314818</v>
      </c>
      <c r="Q4087" s="10">
        <f t="shared" si="127"/>
        <v>42087.165972222225</v>
      </c>
    </row>
    <row r="4088" spans="1:17" x14ac:dyDescent="0.3">
      <c r="A4088" s="7">
        <v>4086</v>
      </c>
      <c r="B4088" s="3">
        <v>1000</v>
      </c>
      <c r="C4088" s="5">
        <v>47</v>
      </c>
      <c r="D4088" t="s">
        <v>1754</v>
      </c>
      <c r="E4088" t="s">
        <v>1757</v>
      </c>
      <c r="F4088">
        <v>1448078400</v>
      </c>
      <c r="G4088">
        <v>1445985299</v>
      </c>
      <c r="H4088" t="b">
        <v>0</v>
      </c>
      <c r="I4088">
        <v>5</v>
      </c>
      <c r="J4088" t="b">
        <v>0</v>
      </c>
      <c r="K4088" t="s">
        <v>1802</v>
      </c>
      <c r="L4088">
        <f>ROUND(C4088/B4088*100,0)</f>
        <v>5</v>
      </c>
      <c r="M4088">
        <f>IFERROR(ROUND(C4088/I4088,2),0)</f>
        <v>9.4</v>
      </c>
      <c r="N4088" t="s">
        <v>1841</v>
      </c>
      <c r="O4088" t="s">
        <v>1842</v>
      </c>
      <c r="P4088" s="10">
        <f t="shared" si="126"/>
        <v>42304.940960648149</v>
      </c>
      <c r="Q4088" s="10">
        <f t="shared" si="127"/>
        <v>42329.166666666672</v>
      </c>
    </row>
    <row r="4089" spans="1:17" x14ac:dyDescent="0.3">
      <c r="A4089" s="7">
        <v>4087</v>
      </c>
      <c r="B4089" s="3">
        <v>9600</v>
      </c>
      <c r="C4089" s="5">
        <v>0</v>
      </c>
      <c r="D4089" t="s">
        <v>1754</v>
      </c>
      <c r="E4089" t="s">
        <v>1757</v>
      </c>
      <c r="F4089">
        <v>1468777786</v>
      </c>
      <c r="G4089">
        <v>1466185786</v>
      </c>
      <c r="H4089" t="b">
        <v>0</v>
      </c>
      <c r="I4089">
        <v>0</v>
      </c>
      <c r="J4089" t="b">
        <v>0</v>
      </c>
      <c r="K4089" t="s">
        <v>1802</v>
      </c>
      <c r="L4089">
        <f>ROUND(C4089/B4089*100,0)</f>
        <v>0</v>
      </c>
      <c r="M4089">
        <f>IFERROR(ROUND(C4089/I4089,2),0)</f>
        <v>0</v>
      </c>
      <c r="N4089" t="s">
        <v>1841</v>
      </c>
      <c r="O4089" t="s">
        <v>1842</v>
      </c>
      <c r="P4089" s="10">
        <f t="shared" si="126"/>
        <v>42538.742893518516</v>
      </c>
      <c r="Q4089" s="10">
        <f t="shared" si="127"/>
        <v>42568.742893518516</v>
      </c>
    </row>
    <row r="4090" spans="1:17" x14ac:dyDescent="0.3">
      <c r="A4090" s="7">
        <v>4088</v>
      </c>
      <c r="B4090" s="3">
        <v>2000</v>
      </c>
      <c r="C4090" s="5">
        <v>216</v>
      </c>
      <c r="D4090" t="s">
        <v>1754</v>
      </c>
      <c r="E4090" t="s">
        <v>1758</v>
      </c>
      <c r="F4090">
        <v>1421403960</v>
      </c>
      <c r="G4090">
        <v>1418827324</v>
      </c>
      <c r="H4090" t="b">
        <v>0</v>
      </c>
      <c r="I4090">
        <v>3</v>
      </c>
      <c r="J4090" t="b">
        <v>0</v>
      </c>
      <c r="K4090" t="s">
        <v>1802</v>
      </c>
      <c r="L4090">
        <f>ROUND(C4090/B4090*100,0)</f>
        <v>11</v>
      </c>
      <c r="M4090">
        <f>IFERROR(ROUND(C4090/I4090,2),0)</f>
        <v>72</v>
      </c>
      <c r="N4090" t="s">
        <v>1841</v>
      </c>
      <c r="O4090" t="s">
        <v>1842</v>
      </c>
      <c r="P4090" s="10">
        <f t="shared" si="126"/>
        <v>41990.612546296295</v>
      </c>
      <c r="Q4090" s="10">
        <f t="shared" si="127"/>
        <v>42020.434722222228</v>
      </c>
    </row>
    <row r="4091" spans="1:17" x14ac:dyDescent="0.3">
      <c r="A4091" s="7">
        <v>4089</v>
      </c>
      <c r="B4091" s="3">
        <v>5000</v>
      </c>
      <c r="C4091" s="5">
        <v>240</v>
      </c>
      <c r="D4091" t="s">
        <v>1754</v>
      </c>
      <c r="E4091" t="s">
        <v>1757</v>
      </c>
      <c r="F4091">
        <v>1433093700</v>
      </c>
      <c r="G4091">
        <v>1430242488</v>
      </c>
      <c r="H4091" t="b">
        <v>0</v>
      </c>
      <c r="I4091">
        <v>8</v>
      </c>
      <c r="J4091" t="b">
        <v>0</v>
      </c>
      <c r="K4091" t="s">
        <v>1802</v>
      </c>
      <c r="L4091">
        <f>ROUND(C4091/B4091*100,0)</f>
        <v>5</v>
      </c>
      <c r="M4091">
        <f>IFERROR(ROUND(C4091/I4091,2),0)</f>
        <v>30</v>
      </c>
      <c r="N4091" t="s">
        <v>1841</v>
      </c>
      <c r="O4091" t="s">
        <v>1842</v>
      </c>
      <c r="P4091" s="10">
        <f t="shared" si="126"/>
        <v>42122.732499999998</v>
      </c>
      <c r="Q4091" s="10">
        <f t="shared" si="127"/>
        <v>42155.732638888891</v>
      </c>
    </row>
    <row r="4092" spans="1:17" x14ac:dyDescent="0.3">
      <c r="A4092" s="7">
        <v>4090</v>
      </c>
      <c r="B4092" s="3">
        <v>1000</v>
      </c>
      <c r="C4092" s="5">
        <v>32</v>
      </c>
      <c r="D4092" t="s">
        <v>1754</v>
      </c>
      <c r="E4092" t="s">
        <v>1757</v>
      </c>
      <c r="F4092">
        <v>1438959600</v>
      </c>
      <c r="G4092">
        <v>1437754137</v>
      </c>
      <c r="H4092" t="b">
        <v>0</v>
      </c>
      <c r="I4092">
        <v>3</v>
      </c>
      <c r="J4092" t="b">
        <v>0</v>
      </c>
      <c r="K4092" t="s">
        <v>1802</v>
      </c>
      <c r="L4092">
        <f>ROUND(C4092/B4092*100,0)</f>
        <v>3</v>
      </c>
      <c r="M4092">
        <f>IFERROR(ROUND(C4092/I4092,2),0)</f>
        <v>10.67</v>
      </c>
      <c r="N4092" t="s">
        <v>1841</v>
      </c>
      <c r="O4092" t="s">
        <v>1842</v>
      </c>
      <c r="P4092" s="10">
        <f t="shared" si="126"/>
        <v>42209.67288194444</v>
      </c>
      <c r="Q4092" s="10">
        <f t="shared" si="127"/>
        <v>42223.625</v>
      </c>
    </row>
    <row r="4093" spans="1:17" x14ac:dyDescent="0.3">
      <c r="A4093" s="7">
        <v>4091</v>
      </c>
      <c r="B4093" s="3">
        <v>1600</v>
      </c>
      <c r="C4093" s="5">
        <v>204</v>
      </c>
      <c r="D4093" t="s">
        <v>1754</v>
      </c>
      <c r="E4093" t="s">
        <v>1757</v>
      </c>
      <c r="F4093">
        <v>1421410151</v>
      </c>
      <c r="G4093">
        <v>1418818151</v>
      </c>
      <c r="H4093" t="b">
        <v>0</v>
      </c>
      <c r="I4093">
        <v>8</v>
      </c>
      <c r="J4093" t="b">
        <v>0</v>
      </c>
      <c r="K4093" t="s">
        <v>1802</v>
      </c>
      <c r="L4093">
        <f>ROUND(C4093/B4093*100,0)</f>
        <v>13</v>
      </c>
      <c r="M4093">
        <f>IFERROR(ROUND(C4093/I4093,2),0)</f>
        <v>25.5</v>
      </c>
      <c r="N4093" t="s">
        <v>1841</v>
      </c>
      <c r="O4093" t="s">
        <v>1842</v>
      </c>
      <c r="P4093" s="10">
        <f t="shared" si="126"/>
        <v>41990.506377314814</v>
      </c>
      <c r="Q4093" s="10">
        <f t="shared" si="127"/>
        <v>42020.506377314814</v>
      </c>
    </row>
    <row r="4094" spans="1:17" x14ac:dyDescent="0.3">
      <c r="A4094" s="7">
        <v>4092</v>
      </c>
      <c r="B4094" s="3">
        <v>110000</v>
      </c>
      <c r="C4094" s="5">
        <v>20</v>
      </c>
      <c r="D4094" t="s">
        <v>1754</v>
      </c>
      <c r="E4094" t="s">
        <v>1757</v>
      </c>
      <c r="F4094">
        <v>1428205247</v>
      </c>
      <c r="G4094">
        <v>1423024847</v>
      </c>
      <c r="H4094" t="b">
        <v>0</v>
      </c>
      <c r="I4094">
        <v>1</v>
      </c>
      <c r="J4094" t="b">
        <v>0</v>
      </c>
      <c r="K4094" t="s">
        <v>1802</v>
      </c>
      <c r="L4094">
        <f>ROUND(C4094/B4094*100,0)</f>
        <v>0</v>
      </c>
      <c r="M4094">
        <f>IFERROR(ROUND(C4094/I4094,2),0)</f>
        <v>20</v>
      </c>
      <c r="N4094" t="s">
        <v>1841</v>
      </c>
      <c r="O4094" t="s">
        <v>1842</v>
      </c>
      <c r="P4094" s="10">
        <f t="shared" si="126"/>
        <v>42039.194988425923</v>
      </c>
      <c r="Q4094" s="10">
        <f t="shared" si="127"/>
        <v>42099.153321759266</v>
      </c>
    </row>
    <row r="4095" spans="1:17" x14ac:dyDescent="0.3">
      <c r="A4095" s="7">
        <v>4093</v>
      </c>
      <c r="B4095" s="3">
        <v>2500</v>
      </c>
      <c r="C4095" s="5">
        <v>60</v>
      </c>
      <c r="D4095" t="s">
        <v>1754</v>
      </c>
      <c r="E4095" t="s">
        <v>1758</v>
      </c>
      <c r="F4095">
        <v>1440272093</v>
      </c>
      <c r="G4095">
        <v>1435088093</v>
      </c>
      <c r="H4095" t="b">
        <v>0</v>
      </c>
      <c r="I4095">
        <v>4</v>
      </c>
      <c r="J4095" t="b">
        <v>0</v>
      </c>
      <c r="K4095" t="s">
        <v>1802</v>
      </c>
      <c r="L4095">
        <f>ROUND(C4095/B4095*100,0)</f>
        <v>2</v>
      </c>
      <c r="M4095">
        <f>IFERROR(ROUND(C4095/I4095,2),0)</f>
        <v>15</v>
      </c>
      <c r="N4095" t="s">
        <v>1841</v>
      </c>
      <c r="O4095" t="s">
        <v>1842</v>
      </c>
      <c r="P4095" s="10">
        <f t="shared" si="126"/>
        <v>42178.815891203703</v>
      </c>
      <c r="Q4095" s="10">
        <f t="shared" si="127"/>
        <v>42238.815891203703</v>
      </c>
    </row>
    <row r="4096" spans="1:17" x14ac:dyDescent="0.3">
      <c r="A4096" s="7">
        <v>4094</v>
      </c>
      <c r="B4096" s="3">
        <v>2000</v>
      </c>
      <c r="C4096" s="5">
        <v>730</v>
      </c>
      <c r="D4096" t="s">
        <v>1754</v>
      </c>
      <c r="E4096" t="s">
        <v>1757</v>
      </c>
      <c r="F4096">
        <v>1413953940</v>
      </c>
      <c r="G4096">
        <v>1410141900</v>
      </c>
      <c r="H4096" t="b">
        <v>0</v>
      </c>
      <c r="I4096">
        <v>8</v>
      </c>
      <c r="J4096" t="b">
        <v>0</v>
      </c>
      <c r="K4096" t="s">
        <v>1802</v>
      </c>
      <c r="L4096">
        <f>ROUND(C4096/B4096*100,0)</f>
        <v>37</v>
      </c>
      <c r="M4096">
        <f>IFERROR(ROUND(C4096/I4096,2),0)</f>
        <v>91.25</v>
      </c>
      <c r="N4096" t="s">
        <v>1841</v>
      </c>
      <c r="O4096" t="s">
        <v>1842</v>
      </c>
      <c r="P4096" s="10">
        <f t="shared" si="126"/>
        <v>41890.086805555555</v>
      </c>
      <c r="Q4096" s="10">
        <f t="shared" si="127"/>
        <v>41934.207638888889</v>
      </c>
    </row>
    <row r="4097" spans="1:17" x14ac:dyDescent="0.3">
      <c r="A4097" s="7">
        <v>4095</v>
      </c>
      <c r="B4097" s="3">
        <v>30000</v>
      </c>
      <c r="C4097" s="5">
        <v>800</v>
      </c>
      <c r="D4097" t="s">
        <v>1754</v>
      </c>
      <c r="E4097" t="s">
        <v>1771</v>
      </c>
      <c r="F4097">
        <v>1482108350</v>
      </c>
      <c r="G4097">
        <v>1479516350</v>
      </c>
      <c r="H4097" t="b">
        <v>0</v>
      </c>
      <c r="I4097">
        <v>1</v>
      </c>
      <c r="J4097" t="b">
        <v>0</v>
      </c>
      <c r="K4097" t="s">
        <v>1802</v>
      </c>
      <c r="L4097">
        <f>ROUND(C4097/B4097*100,0)</f>
        <v>3</v>
      </c>
      <c r="M4097">
        <f>IFERROR(ROUND(C4097/I4097,2),0)</f>
        <v>800</v>
      </c>
      <c r="N4097" t="s">
        <v>1841</v>
      </c>
      <c r="O4097" t="s">
        <v>1842</v>
      </c>
      <c r="P4097" s="10">
        <f t="shared" si="126"/>
        <v>42693.031828703708</v>
      </c>
      <c r="Q4097" s="10">
        <f t="shared" si="127"/>
        <v>42723.031828703708</v>
      </c>
    </row>
    <row r="4098" spans="1:17" x14ac:dyDescent="0.3">
      <c r="A4098" s="7">
        <v>4096</v>
      </c>
      <c r="B4098" s="3">
        <v>3500</v>
      </c>
      <c r="C4098" s="5">
        <v>400</v>
      </c>
      <c r="D4098" t="s">
        <v>1754</v>
      </c>
      <c r="E4098" t="s">
        <v>1758</v>
      </c>
      <c r="F4098">
        <v>1488271860</v>
      </c>
      <c r="G4098">
        <v>1484484219</v>
      </c>
      <c r="H4098" t="b">
        <v>0</v>
      </c>
      <c r="I4098">
        <v>5</v>
      </c>
      <c r="J4098" t="b">
        <v>0</v>
      </c>
      <c r="K4098" t="s">
        <v>1802</v>
      </c>
      <c r="L4098">
        <f>ROUND(C4098/B4098*100,0)</f>
        <v>11</v>
      </c>
      <c r="M4098">
        <f>IFERROR(ROUND(C4098/I4098,2),0)</f>
        <v>80</v>
      </c>
      <c r="N4098" t="s">
        <v>1841</v>
      </c>
      <c r="O4098" t="s">
        <v>1842</v>
      </c>
      <c r="P4098" s="10">
        <f t="shared" si="126"/>
        <v>42750.530312499999</v>
      </c>
      <c r="Q4098" s="10">
        <f t="shared" si="127"/>
        <v>42794.368749999994</v>
      </c>
    </row>
    <row r="4099" spans="1:17" x14ac:dyDescent="0.3">
      <c r="A4099" s="7">
        <v>4097</v>
      </c>
      <c r="B4099" s="3">
        <v>10000</v>
      </c>
      <c r="C4099" s="5">
        <v>0</v>
      </c>
      <c r="D4099" t="s">
        <v>1754</v>
      </c>
      <c r="E4099" t="s">
        <v>1758</v>
      </c>
      <c r="F4099">
        <v>1454284500</v>
      </c>
      <c r="G4099">
        <v>1449431237</v>
      </c>
      <c r="H4099" t="b">
        <v>0</v>
      </c>
      <c r="I4099">
        <v>0</v>
      </c>
      <c r="J4099" t="b">
        <v>0</v>
      </c>
      <c r="K4099" t="s">
        <v>1802</v>
      </c>
      <c r="L4099">
        <f>ROUND(C4099/B4099*100,0)</f>
        <v>0</v>
      </c>
      <c r="M4099">
        <f>IFERROR(ROUND(C4099/I4099,2),0)</f>
        <v>0</v>
      </c>
      <c r="N4099" t="s">
        <v>1841</v>
      </c>
      <c r="O4099" t="s">
        <v>1842</v>
      </c>
      <c r="P4099" s="10">
        <f t="shared" ref="P4099:P4115" si="128">(((G4099/60)/60/24)+DATE(1970,1,1))</f>
        <v>42344.824502314819</v>
      </c>
      <c r="Q4099" s="10">
        <f t="shared" ref="Q4099:Q4115" si="129">(((F4099/60)/60/24)+DATE(1970,1,1))</f>
        <v>42400.996527777781</v>
      </c>
    </row>
    <row r="4100" spans="1:17" x14ac:dyDescent="0.3">
      <c r="A4100" s="7">
        <v>4098</v>
      </c>
      <c r="B4100" s="3">
        <v>75000</v>
      </c>
      <c r="C4100" s="5">
        <v>0</v>
      </c>
      <c r="D4100" t="s">
        <v>1754</v>
      </c>
      <c r="E4100" t="s">
        <v>1757</v>
      </c>
      <c r="F4100">
        <v>1465060797</v>
      </c>
      <c r="G4100">
        <v>1462468797</v>
      </c>
      <c r="H4100" t="b">
        <v>0</v>
      </c>
      <c r="I4100">
        <v>0</v>
      </c>
      <c r="J4100" t="b">
        <v>0</v>
      </c>
      <c r="K4100" t="s">
        <v>1802</v>
      </c>
      <c r="L4100">
        <f>ROUND(C4100/B4100*100,0)</f>
        <v>0</v>
      </c>
      <c r="M4100">
        <f>IFERROR(ROUND(C4100/I4100,2),0)</f>
        <v>0</v>
      </c>
      <c r="N4100" t="s">
        <v>1841</v>
      </c>
      <c r="O4100" t="s">
        <v>1842</v>
      </c>
      <c r="P4100" s="10">
        <f t="shared" si="128"/>
        <v>42495.722187499996</v>
      </c>
      <c r="Q4100" s="10">
        <f t="shared" si="129"/>
        <v>42525.722187499996</v>
      </c>
    </row>
    <row r="4101" spans="1:17" x14ac:dyDescent="0.3">
      <c r="A4101" s="7">
        <v>4099</v>
      </c>
      <c r="B4101" s="3">
        <v>4500</v>
      </c>
      <c r="C4101" s="5">
        <v>50</v>
      </c>
      <c r="D4101" t="s">
        <v>1754</v>
      </c>
      <c r="E4101" t="s">
        <v>1757</v>
      </c>
      <c r="F4101">
        <v>1472847873</v>
      </c>
      <c r="G4101">
        <v>1468959873</v>
      </c>
      <c r="H4101" t="b">
        <v>0</v>
      </c>
      <c r="I4101">
        <v>1</v>
      </c>
      <c r="J4101" t="b">
        <v>0</v>
      </c>
      <c r="K4101" t="s">
        <v>1802</v>
      </c>
      <c r="L4101">
        <f>ROUND(C4101/B4101*100,0)</f>
        <v>1</v>
      </c>
      <c r="M4101">
        <f>IFERROR(ROUND(C4101/I4101,2),0)</f>
        <v>50</v>
      </c>
      <c r="N4101" t="s">
        <v>1841</v>
      </c>
      <c r="O4101" t="s">
        <v>1842</v>
      </c>
      <c r="P4101" s="10">
        <f t="shared" si="128"/>
        <v>42570.850381944445</v>
      </c>
      <c r="Q4101" s="10">
        <f t="shared" si="129"/>
        <v>42615.850381944445</v>
      </c>
    </row>
    <row r="4102" spans="1:17" x14ac:dyDescent="0.3">
      <c r="A4102" s="7">
        <v>4100</v>
      </c>
      <c r="B4102" s="3">
        <v>270</v>
      </c>
      <c r="C4102" s="5">
        <v>0</v>
      </c>
      <c r="D4102" t="s">
        <v>1754</v>
      </c>
      <c r="E4102" t="s">
        <v>1757</v>
      </c>
      <c r="F4102">
        <v>1414205990</v>
      </c>
      <c r="G4102">
        <v>1413341990</v>
      </c>
      <c r="H4102" t="b">
        <v>0</v>
      </c>
      <c r="I4102">
        <v>0</v>
      </c>
      <c r="J4102" t="b">
        <v>0</v>
      </c>
      <c r="K4102" t="s">
        <v>1802</v>
      </c>
      <c r="L4102">
        <f>ROUND(C4102/B4102*100,0)</f>
        <v>0</v>
      </c>
      <c r="M4102">
        <f>IFERROR(ROUND(C4102/I4102,2),0)</f>
        <v>0</v>
      </c>
      <c r="N4102" t="s">
        <v>1841</v>
      </c>
      <c r="O4102" t="s">
        <v>1842</v>
      </c>
      <c r="P4102" s="10">
        <f t="shared" si="128"/>
        <v>41927.124884259261</v>
      </c>
      <c r="Q4102" s="10">
        <f t="shared" si="129"/>
        <v>41937.124884259261</v>
      </c>
    </row>
    <row r="4103" spans="1:17" x14ac:dyDescent="0.3">
      <c r="A4103" s="7">
        <v>4101</v>
      </c>
      <c r="B4103" s="3">
        <v>600</v>
      </c>
      <c r="C4103" s="5">
        <v>0</v>
      </c>
      <c r="D4103" t="s">
        <v>1754</v>
      </c>
      <c r="E4103" t="s">
        <v>1757</v>
      </c>
      <c r="F4103">
        <v>1485380482</v>
      </c>
      <c r="G4103">
        <v>1482788482</v>
      </c>
      <c r="H4103" t="b">
        <v>0</v>
      </c>
      <c r="I4103">
        <v>0</v>
      </c>
      <c r="J4103" t="b">
        <v>0</v>
      </c>
      <c r="K4103" t="s">
        <v>1802</v>
      </c>
      <c r="L4103">
        <f>ROUND(C4103/B4103*100,0)</f>
        <v>0</v>
      </c>
      <c r="M4103">
        <f>IFERROR(ROUND(C4103/I4103,2),0)</f>
        <v>0</v>
      </c>
      <c r="N4103" t="s">
        <v>1841</v>
      </c>
      <c r="O4103" t="s">
        <v>1842</v>
      </c>
      <c r="P4103" s="10">
        <f t="shared" si="128"/>
        <v>42730.903726851851</v>
      </c>
      <c r="Q4103" s="10">
        <f t="shared" si="129"/>
        <v>42760.903726851851</v>
      </c>
    </row>
    <row r="4104" spans="1:17" x14ac:dyDescent="0.3">
      <c r="A4104" s="7">
        <v>4102</v>
      </c>
      <c r="B4104" s="3">
        <v>500</v>
      </c>
      <c r="C4104" s="5">
        <v>137</v>
      </c>
      <c r="D4104" t="s">
        <v>1754</v>
      </c>
      <c r="E4104" t="s">
        <v>1757</v>
      </c>
      <c r="F4104">
        <v>1463343673</v>
      </c>
      <c r="G4104">
        <v>1460751673</v>
      </c>
      <c r="H4104" t="b">
        <v>0</v>
      </c>
      <c r="I4104">
        <v>6</v>
      </c>
      <c r="J4104" t="b">
        <v>0</v>
      </c>
      <c r="K4104" t="s">
        <v>1802</v>
      </c>
      <c r="L4104">
        <f>ROUND(C4104/B4104*100,0)</f>
        <v>27</v>
      </c>
      <c r="M4104">
        <f>IFERROR(ROUND(C4104/I4104,2),0)</f>
        <v>22.83</v>
      </c>
      <c r="N4104" t="s">
        <v>1841</v>
      </c>
      <c r="O4104" t="s">
        <v>1842</v>
      </c>
      <c r="P4104" s="10">
        <f t="shared" si="128"/>
        <v>42475.848067129627</v>
      </c>
      <c r="Q4104" s="10">
        <f t="shared" si="129"/>
        <v>42505.848067129627</v>
      </c>
    </row>
    <row r="4105" spans="1:17" x14ac:dyDescent="0.3">
      <c r="A4105" s="7">
        <v>4103</v>
      </c>
      <c r="B4105" s="3">
        <v>1000</v>
      </c>
      <c r="C4105" s="5">
        <v>100</v>
      </c>
      <c r="D4105" t="s">
        <v>1754</v>
      </c>
      <c r="E4105" t="s">
        <v>1757</v>
      </c>
      <c r="F4105">
        <v>1440613920</v>
      </c>
      <c r="G4105">
        <v>1435953566</v>
      </c>
      <c r="H4105" t="b">
        <v>0</v>
      </c>
      <c r="I4105">
        <v>6</v>
      </c>
      <c r="J4105" t="b">
        <v>0</v>
      </c>
      <c r="K4105" t="s">
        <v>1802</v>
      </c>
      <c r="L4105">
        <f>ROUND(C4105/B4105*100,0)</f>
        <v>10</v>
      </c>
      <c r="M4105">
        <f>IFERROR(ROUND(C4105/I4105,2),0)</f>
        <v>16.670000000000002</v>
      </c>
      <c r="N4105" t="s">
        <v>1841</v>
      </c>
      <c r="O4105" t="s">
        <v>1842</v>
      </c>
      <c r="P4105" s="10">
        <f t="shared" si="128"/>
        <v>42188.83293981482</v>
      </c>
      <c r="Q4105" s="10">
        <f t="shared" si="129"/>
        <v>42242.772222222222</v>
      </c>
    </row>
    <row r="4106" spans="1:17" x14ac:dyDescent="0.3">
      <c r="A4106" s="7">
        <v>4104</v>
      </c>
      <c r="B4106" s="3">
        <v>3000</v>
      </c>
      <c r="C4106" s="5">
        <v>641</v>
      </c>
      <c r="D4106" t="s">
        <v>1754</v>
      </c>
      <c r="E4106" t="s">
        <v>1759</v>
      </c>
      <c r="F4106">
        <v>1477550434</v>
      </c>
      <c r="G4106">
        <v>1474958434</v>
      </c>
      <c r="H4106" t="b">
        <v>0</v>
      </c>
      <c r="I4106">
        <v>14</v>
      </c>
      <c r="J4106" t="b">
        <v>0</v>
      </c>
      <c r="K4106" t="s">
        <v>1802</v>
      </c>
      <c r="L4106">
        <f>ROUND(C4106/B4106*100,0)</f>
        <v>21</v>
      </c>
      <c r="M4106">
        <f>IFERROR(ROUND(C4106/I4106,2),0)</f>
        <v>45.79</v>
      </c>
      <c r="N4106" t="s">
        <v>1841</v>
      </c>
      <c r="O4106" t="s">
        <v>1842</v>
      </c>
      <c r="P4106" s="10">
        <f t="shared" si="128"/>
        <v>42640.278171296297</v>
      </c>
      <c r="Q4106" s="10">
        <f t="shared" si="129"/>
        <v>42670.278171296297</v>
      </c>
    </row>
    <row r="4107" spans="1:17" x14ac:dyDescent="0.3">
      <c r="A4107" s="7">
        <v>4105</v>
      </c>
      <c r="B4107" s="3">
        <v>33000</v>
      </c>
      <c r="C4107" s="5">
        <v>2300</v>
      </c>
      <c r="D4107" t="s">
        <v>1754</v>
      </c>
      <c r="E4107" t="s">
        <v>1771</v>
      </c>
      <c r="F4107">
        <v>1482711309</v>
      </c>
      <c r="G4107">
        <v>1479860109</v>
      </c>
      <c r="H4107" t="b">
        <v>0</v>
      </c>
      <c r="I4107">
        <v>6</v>
      </c>
      <c r="J4107" t="b">
        <v>0</v>
      </c>
      <c r="K4107" t="s">
        <v>1802</v>
      </c>
      <c r="L4107">
        <f>ROUND(C4107/B4107*100,0)</f>
        <v>7</v>
      </c>
      <c r="M4107">
        <f>IFERROR(ROUND(C4107/I4107,2),0)</f>
        <v>383.33</v>
      </c>
      <c r="N4107" t="s">
        <v>1841</v>
      </c>
      <c r="O4107" t="s">
        <v>1842</v>
      </c>
      <c r="P4107" s="10">
        <f t="shared" si="128"/>
        <v>42697.010520833333</v>
      </c>
      <c r="Q4107" s="10">
        <f t="shared" si="129"/>
        <v>42730.010520833333</v>
      </c>
    </row>
    <row r="4108" spans="1:17" x14ac:dyDescent="0.3">
      <c r="A4108" s="7">
        <v>4106</v>
      </c>
      <c r="B4108" s="3">
        <v>5000</v>
      </c>
      <c r="C4108" s="5">
        <v>3530</v>
      </c>
      <c r="D4108" t="s">
        <v>1754</v>
      </c>
      <c r="E4108" t="s">
        <v>1757</v>
      </c>
      <c r="F4108">
        <v>1427936400</v>
      </c>
      <c r="G4108">
        <v>1424221866</v>
      </c>
      <c r="H4108" t="b">
        <v>0</v>
      </c>
      <c r="I4108">
        <v>33</v>
      </c>
      <c r="J4108" t="b">
        <v>0</v>
      </c>
      <c r="K4108" t="s">
        <v>1802</v>
      </c>
      <c r="L4108">
        <f>ROUND(C4108/B4108*100,0)</f>
        <v>71</v>
      </c>
      <c r="M4108">
        <f>IFERROR(ROUND(C4108/I4108,2),0)</f>
        <v>106.97</v>
      </c>
      <c r="N4108" t="s">
        <v>1841</v>
      </c>
      <c r="O4108" t="s">
        <v>1842</v>
      </c>
      <c r="P4108" s="10">
        <f t="shared" si="128"/>
        <v>42053.049375000002</v>
      </c>
      <c r="Q4108" s="10">
        <f t="shared" si="129"/>
        <v>42096.041666666672</v>
      </c>
    </row>
    <row r="4109" spans="1:17" x14ac:dyDescent="0.3">
      <c r="A4109" s="7">
        <v>4107</v>
      </c>
      <c r="B4109" s="3">
        <v>2000</v>
      </c>
      <c r="C4109" s="5">
        <v>41</v>
      </c>
      <c r="D4109" t="s">
        <v>1754</v>
      </c>
      <c r="E4109" t="s">
        <v>1757</v>
      </c>
      <c r="F4109">
        <v>1411596001</v>
      </c>
      <c r="G4109">
        <v>1409608801</v>
      </c>
      <c r="H4109" t="b">
        <v>0</v>
      </c>
      <c r="I4109">
        <v>4</v>
      </c>
      <c r="J4109" t="b">
        <v>0</v>
      </c>
      <c r="K4109" t="s">
        <v>1802</v>
      </c>
      <c r="L4109">
        <f>ROUND(C4109/B4109*100,0)</f>
        <v>2</v>
      </c>
      <c r="M4109">
        <f>IFERROR(ROUND(C4109/I4109,2),0)</f>
        <v>10.25</v>
      </c>
      <c r="N4109" t="s">
        <v>1841</v>
      </c>
      <c r="O4109" t="s">
        <v>1842</v>
      </c>
      <c r="P4109" s="10">
        <f t="shared" si="128"/>
        <v>41883.916678240741</v>
      </c>
      <c r="Q4109" s="10">
        <f t="shared" si="129"/>
        <v>41906.916678240741</v>
      </c>
    </row>
    <row r="4110" spans="1:17" x14ac:dyDescent="0.3">
      <c r="A4110" s="7">
        <v>4108</v>
      </c>
      <c r="B4110" s="3">
        <v>3000</v>
      </c>
      <c r="C4110" s="5">
        <v>59</v>
      </c>
      <c r="D4110" t="s">
        <v>1754</v>
      </c>
      <c r="E4110" t="s">
        <v>1757</v>
      </c>
      <c r="F4110">
        <v>1488517200</v>
      </c>
      <c r="G4110">
        <v>1485909937</v>
      </c>
      <c r="H4110" t="b">
        <v>0</v>
      </c>
      <c r="I4110">
        <v>1</v>
      </c>
      <c r="J4110" t="b">
        <v>0</v>
      </c>
      <c r="K4110" t="s">
        <v>1802</v>
      </c>
      <c r="L4110">
        <f>ROUND(C4110/B4110*100,0)</f>
        <v>2</v>
      </c>
      <c r="M4110">
        <f>IFERROR(ROUND(C4110/I4110,2),0)</f>
        <v>59</v>
      </c>
      <c r="N4110" t="s">
        <v>1841</v>
      </c>
      <c r="O4110" t="s">
        <v>1842</v>
      </c>
      <c r="P4110" s="10">
        <f t="shared" si="128"/>
        <v>42767.031678240746</v>
      </c>
      <c r="Q4110" s="10">
        <f t="shared" si="129"/>
        <v>42797.208333333328</v>
      </c>
    </row>
    <row r="4111" spans="1:17" x14ac:dyDescent="0.3">
      <c r="A4111" s="7">
        <v>4109</v>
      </c>
      <c r="B4111" s="3">
        <v>500</v>
      </c>
      <c r="C4111" s="5">
        <v>0</v>
      </c>
      <c r="D4111" t="s">
        <v>1754</v>
      </c>
      <c r="E4111" t="s">
        <v>1758</v>
      </c>
      <c r="F4111">
        <v>1448805404</v>
      </c>
      <c r="G4111">
        <v>1446209804</v>
      </c>
      <c r="H4111" t="b">
        <v>0</v>
      </c>
      <c r="I4111">
        <v>0</v>
      </c>
      <c r="J4111" t="b">
        <v>0</v>
      </c>
      <c r="K4111" t="s">
        <v>1802</v>
      </c>
      <c r="L4111">
        <f>ROUND(C4111/B4111*100,0)</f>
        <v>0</v>
      </c>
      <c r="M4111">
        <f>IFERROR(ROUND(C4111/I4111,2),0)</f>
        <v>0</v>
      </c>
      <c r="N4111" t="s">
        <v>1841</v>
      </c>
      <c r="O4111" t="s">
        <v>1842</v>
      </c>
      <c r="P4111" s="10">
        <f t="shared" si="128"/>
        <v>42307.539398148147</v>
      </c>
      <c r="Q4111" s="10">
        <f t="shared" si="129"/>
        <v>42337.581064814818</v>
      </c>
    </row>
    <row r="4112" spans="1:17" x14ac:dyDescent="0.3">
      <c r="A4112" s="7">
        <v>4110</v>
      </c>
      <c r="B4112" s="3">
        <v>300</v>
      </c>
      <c r="C4112" s="5">
        <v>86</v>
      </c>
      <c r="D4112" t="s">
        <v>1754</v>
      </c>
      <c r="E4112" t="s">
        <v>1758</v>
      </c>
      <c r="F4112">
        <v>1469113351</v>
      </c>
      <c r="G4112">
        <v>1463929351</v>
      </c>
      <c r="H4112" t="b">
        <v>0</v>
      </c>
      <c r="I4112">
        <v>6</v>
      </c>
      <c r="J4112" t="b">
        <v>0</v>
      </c>
      <c r="K4112" t="s">
        <v>1802</v>
      </c>
      <c r="L4112">
        <f>ROUND(C4112/B4112*100,0)</f>
        <v>29</v>
      </c>
      <c r="M4112">
        <f>IFERROR(ROUND(C4112/I4112,2),0)</f>
        <v>14.33</v>
      </c>
      <c r="N4112" t="s">
        <v>1841</v>
      </c>
      <c r="O4112" t="s">
        <v>1842</v>
      </c>
      <c r="P4112" s="10">
        <f t="shared" si="128"/>
        <v>42512.626747685179</v>
      </c>
      <c r="Q4112" s="10">
        <f t="shared" si="129"/>
        <v>42572.626747685179</v>
      </c>
    </row>
    <row r="4113" spans="1:17" x14ac:dyDescent="0.3">
      <c r="A4113" s="7">
        <v>4111</v>
      </c>
      <c r="B4113" s="3">
        <v>3000</v>
      </c>
      <c r="C4113" s="5">
        <v>94</v>
      </c>
      <c r="D4113" t="s">
        <v>1754</v>
      </c>
      <c r="E4113" t="s">
        <v>1757</v>
      </c>
      <c r="F4113">
        <v>1424747740</v>
      </c>
      <c r="G4113">
        <v>1422155740</v>
      </c>
      <c r="H4113" t="b">
        <v>0</v>
      </c>
      <c r="I4113">
        <v>6</v>
      </c>
      <c r="J4113" t="b">
        <v>0</v>
      </c>
      <c r="K4113" t="s">
        <v>1802</v>
      </c>
      <c r="L4113">
        <f>ROUND(C4113/B4113*100,0)</f>
        <v>3</v>
      </c>
      <c r="M4113">
        <f>IFERROR(ROUND(C4113/I4113,2),0)</f>
        <v>15.67</v>
      </c>
      <c r="N4113" t="s">
        <v>1841</v>
      </c>
      <c r="O4113" t="s">
        <v>1842</v>
      </c>
      <c r="P4113" s="10">
        <f t="shared" si="128"/>
        <v>42029.135879629626</v>
      </c>
      <c r="Q4113" s="10">
        <f t="shared" si="129"/>
        <v>42059.135879629626</v>
      </c>
    </row>
    <row r="4114" spans="1:17" x14ac:dyDescent="0.3">
      <c r="A4114" s="7">
        <v>4112</v>
      </c>
      <c r="B4114" s="3">
        <v>2500</v>
      </c>
      <c r="C4114" s="5">
        <v>1</v>
      </c>
      <c r="D4114" t="s">
        <v>1754</v>
      </c>
      <c r="E4114" t="s">
        <v>1774</v>
      </c>
      <c r="F4114">
        <v>1456617600</v>
      </c>
      <c r="G4114">
        <v>1454280186</v>
      </c>
      <c r="H4114" t="b">
        <v>0</v>
      </c>
      <c r="I4114">
        <v>1</v>
      </c>
      <c r="J4114" t="b">
        <v>0</v>
      </c>
      <c r="K4114" t="s">
        <v>1802</v>
      </c>
      <c r="L4114">
        <f>ROUND(C4114/B4114*100,0)</f>
        <v>0</v>
      </c>
      <c r="M4114">
        <f>IFERROR(ROUND(C4114/I4114,2),0)</f>
        <v>1</v>
      </c>
      <c r="N4114" t="s">
        <v>1841</v>
      </c>
      <c r="O4114" t="s">
        <v>1842</v>
      </c>
      <c r="P4114" s="10">
        <f t="shared" si="128"/>
        <v>42400.946597222224</v>
      </c>
      <c r="Q4114" s="10">
        <f t="shared" si="129"/>
        <v>42428</v>
      </c>
    </row>
    <row r="4115" spans="1:17" x14ac:dyDescent="0.3">
      <c r="A4115" s="7">
        <v>4113</v>
      </c>
      <c r="B4115" s="3">
        <v>1500</v>
      </c>
      <c r="C4115" s="5">
        <v>3</v>
      </c>
      <c r="D4115" t="s">
        <v>1754</v>
      </c>
      <c r="E4115" t="s">
        <v>1757</v>
      </c>
      <c r="F4115">
        <v>1452234840</v>
      </c>
      <c r="G4115">
        <v>1450619123</v>
      </c>
      <c r="H4115" t="b">
        <v>0</v>
      </c>
      <c r="I4115">
        <v>3</v>
      </c>
      <c r="J4115" t="b">
        <v>0</v>
      </c>
      <c r="K4115" t="s">
        <v>1802</v>
      </c>
      <c r="L4115">
        <f>ROUND(C4115/B4115*100,0)</f>
        <v>0</v>
      </c>
      <c r="M4115">
        <f>IFERROR(ROUND(C4115/I4115,2),0)</f>
        <v>1</v>
      </c>
      <c r="N4115" t="s">
        <v>1841</v>
      </c>
      <c r="O4115" t="s">
        <v>1842</v>
      </c>
      <c r="P4115" s="10">
        <f t="shared" si="128"/>
        <v>42358.573182870372</v>
      </c>
      <c r="Q4115" s="10">
        <f t="shared" si="129"/>
        <v>42377.273611111115</v>
      </c>
    </row>
    <row r="4116" spans="1:17" hidden="1" x14ac:dyDescent="0.3"/>
  </sheetData>
  <autoFilter ref="A1:Q4116" xr:uid="{D9CE0538-F08D-424B-9294-3B41F042C9F2}">
    <filterColumn colId="14">
      <filters>
        <filter val="plays"/>
      </filters>
    </filterColumn>
  </autoFilter>
  <sortState xmlns:xlrd2="http://schemas.microsoft.com/office/spreadsheetml/2017/richdata2" ref="A2:L4115">
    <sortCondition ref="L2"/>
  </sortState>
  <conditionalFormatting sqref="L1:L1048576 M1">
    <cfRule type="colorScale" priority="3">
      <colorScale>
        <cfvo type="min"/>
        <cfvo type="percentile" val="90"/>
        <color rgb="FFFF0000"/>
        <color theme="4"/>
      </colorScale>
    </cfRule>
  </conditionalFormatting>
  <conditionalFormatting sqref="D1:D1048576">
    <cfRule type="cellIs" dxfId="3" priority="1" operator="equal">
      <formula>"failed"</formula>
    </cfRule>
    <cfRule type="cellIs" dxfId="2" priority="2" operator="equal">
      <formula>"successful"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27E95-2C24-4381-B11B-5F3031BCCAFF}">
  <dimension ref="A1:B9"/>
  <sheetViews>
    <sheetView tabSelected="1" workbookViewId="0">
      <selection activeCell="H26" sqref="H26"/>
    </sheetView>
  </sheetViews>
  <sheetFormatPr defaultRowHeight="14.4" x14ac:dyDescent="0.3"/>
  <cols>
    <col min="1" max="1" width="12.5546875" bestFit="1" customWidth="1"/>
    <col min="2" max="2" width="31.5546875" bestFit="1" customWidth="1"/>
    <col min="3" max="3" width="10.7773437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2" x14ac:dyDescent="0.3">
      <c r="A1" s="8" t="s">
        <v>1756</v>
      </c>
      <c r="B1" t="s">
        <v>1757</v>
      </c>
    </row>
    <row r="2" spans="1:2" x14ac:dyDescent="0.3">
      <c r="A2" s="8" t="s">
        <v>1845</v>
      </c>
      <c r="B2" t="s">
        <v>1841</v>
      </c>
    </row>
    <row r="4" spans="1:2" x14ac:dyDescent="0.3">
      <c r="A4" s="8" t="s">
        <v>1849</v>
      </c>
      <c r="B4" t="s">
        <v>1896</v>
      </c>
    </row>
    <row r="5" spans="1:2" x14ac:dyDescent="0.3">
      <c r="A5" s="9" t="s">
        <v>1753</v>
      </c>
      <c r="B5" s="7">
        <v>26</v>
      </c>
    </row>
    <row r="6" spans="1:2" x14ac:dyDescent="0.3">
      <c r="A6" s="9" t="s">
        <v>1754</v>
      </c>
      <c r="B6" s="7">
        <v>349</v>
      </c>
    </row>
    <row r="7" spans="1:2" x14ac:dyDescent="0.3">
      <c r="A7" s="9" t="s">
        <v>1755</v>
      </c>
      <c r="B7" s="7">
        <v>12</v>
      </c>
    </row>
    <row r="8" spans="1:2" x14ac:dyDescent="0.3">
      <c r="A8" s="9" t="s">
        <v>1752</v>
      </c>
      <c r="B8" s="7">
        <v>525</v>
      </c>
    </row>
    <row r="9" spans="1:2" x14ac:dyDescent="0.3">
      <c r="A9" s="9" t="s">
        <v>1848</v>
      </c>
      <c r="B9" s="7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4D854-82D6-4775-8FA0-64396626F94E}">
  <dimension ref="A1:O1067"/>
  <sheetViews>
    <sheetView topLeftCell="A1042" zoomScaleNormal="100" workbookViewId="0">
      <selection activeCell="D29" sqref="D29"/>
    </sheetView>
  </sheetViews>
  <sheetFormatPr defaultColWidth="8.77734375" defaultRowHeight="14.4" x14ac:dyDescent="0.3"/>
  <cols>
    <col min="1" max="1" width="10.109375" style="7" bestFit="1" customWidth="1"/>
    <col min="2" max="2" width="15.6640625" style="3" bestFit="1" customWidth="1"/>
    <col min="3" max="3" width="16.44140625" style="5" customWidth="1"/>
    <col min="4" max="4" width="13.5546875" customWidth="1"/>
    <col min="5" max="5" width="10.6640625" customWidth="1"/>
    <col min="6" max="6" width="10.21875" customWidth="1"/>
    <col min="7" max="7" width="19.33203125" customWidth="1"/>
    <col min="8" max="8" width="17.77734375" customWidth="1"/>
    <col min="9" max="9" width="41.109375" customWidth="1"/>
    <col min="10" max="10" width="19.109375" customWidth="1"/>
    <col min="11" max="11" width="18" customWidth="1"/>
    <col min="12" max="12" width="11.33203125" bestFit="1" customWidth="1"/>
    <col min="13" max="13" width="13.44140625" customWidth="1"/>
    <col min="14" max="14" width="23.6640625" style="10" customWidth="1"/>
    <col min="15" max="15" width="11.21875" customWidth="1"/>
  </cols>
  <sheetData>
    <row r="1" spans="1:15" x14ac:dyDescent="0.3">
      <c r="A1" s="6" t="s">
        <v>0</v>
      </c>
      <c r="B1" s="2" t="s">
        <v>1750</v>
      </c>
      <c r="C1" s="4" t="s">
        <v>1751</v>
      </c>
      <c r="D1" s="1" t="s">
        <v>1837</v>
      </c>
      <c r="E1" s="1" t="s">
        <v>1756</v>
      </c>
      <c r="F1" s="1" t="s">
        <v>1778</v>
      </c>
      <c r="G1" s="1" t="s">
        <v>1791</v>
      </c>
      <c r="H1" s="1" t="s">
        <v>1792</v>
      </c>
      <c r="I1" s="1" t="s">
        <v>1838</v>
      </c>
      <c r="J1" s="1" t="s">
        <v>1839</v>
      </c>
      <c r="K1" s="1" t="s">
        <v>1840</v>
      </c>
      <c r="L1" s="1" t="s">
        <v>1845</v>
      </c>
      <c r="M1" s="1" t="s">
        <v>1846</v>
      </c>
      <c r="N1" s="11" t="s">
        <v>1898</v>
      </c>
      <c r="O1" s="11" t="s">
        <v>1948</v>
      </c>
    </row>
    <row r="2" spans="1:15" x14ac:dyDescent="0.3">
      <c r="A2" s="7">
        <v>520</v>
      </c>
      <c r="B2" s="3">
        <v>5000</v>
      </c>
      <c r="C2" s="5">
        <v>5105</v>
      </c>
      <c r="D2" t="s">
        <v>1752</v>
      </c>
      <c r="E2" t="s">
        <v>1758</v>
      </c>
      <c r="F2" t="s">
        <v>1780</v>
      </c>
      <c r="G2">
        <v>1449766261</v>
      </c>
      <c r="H2">
        <v>1447174261</v>
      </c>
      <c r="I2" t="s">
        <v>1802</v>
      </c>
      <c r="J2">
        <f>ROUND(C2/B2*100,0)</f>
        <v>102</v>
      </c>
      <c r="K2">
        <f>IFERROR(ROUND(C2/#REF!,2),0)</f>
        <v>0</v>
      </c>
      <c r="L2" t="s">
        <v>1841</v>
      </c>
      <c r="M2" t="s">
        <v>1842</v>
      </c>
      <c r="N2" s="10">
        <f>(((H2/60)/60/24)+DATE(1970,1,1))</f>
        <v>42318.702094907407</v>
      </c>
      <c r="O2" s="10">
        <f>(((G2/60)/60/24)+DATE(1970,1,1))</f>
        <v>42348.702094907407</v>
      </c>
    </row>
    <row r="3" spans="1:15" x14ac:dyDescent="0.3">
      <c r="A3" s="7">
        <v>521</v>
      </c>
      <c r="B3" s="3">
        <v>5000</v>
      </c>
      <c r="C3" s="5">
        <v>5232</v>
      </c>
      <c r="D3" t="s">
        <v>1752</v>
      </c>
      <c r="E3" t="s">
        <v>1757</v>
      </c>
      <c r="F3" t="s">
        <v>1779</v>
      </c>
      <c r="G3">
        <v>1477976340</v>
      </c>
      <c r="H3">
        <v>1475460819</v>
      </c>
      <c r="I3" t="s">
        <v>1802</v>
      </c>
      <c r="J3">
        <f>ROUND(C3/B3*100,0)</f>
        <v>105</v>
      </c>
      <c r="K3">
        <f>IFERROR(ROUND(C3/#REF!,2),0)</f>
        <v>0</v>
      </c>
      <c r="L3" t="s">
        <v>1841</v>
      </c>
      <c r="M3" t="s">
        <v>1842</v>
      </c>
      <c r="N3" s="10">
        <f>(((H3/60)/60/24)+DATE(1970,1,1))</f>
        <v>42646.092812499999</v>
      </c>
      <c r="O3" s="10">
        <f>(((G3/60)/60/24)+DATE(1970,1,1))</f>
        <v>42675.207638888889</v>
      </c>
    </row>
    <row r="4" spans="1:15" x14ac:dyDescent="0.3">
      <c r="A4" s="7">
        <v>522</v>
      </c>
      <c r="B4" s="3">
        <v>3000</v>
      </c>
      <c r="C4" s="5">
        <v>3440</v>
      </c>
      <c r="D4" t="s">
        <v>1752</v>
      </c>
      <c r="E4" t="s">
        <v>1757</v>
      </c>
      <c r="F4" t="s">
        <v>1779</v>
      </c>
      <c r="G4">
        <v>1458518325</v>
      </c>
      <c r="H4">
        <v>1456793925</v>
      </c>
      <c r="I4" t="s">
        <v>1802</v>
      </c>
      <c r="J4">
        <f>ROUND(C4/B4*100,0)</f>
        <v>115</v>
      </c>
      <c r="K4">
        <f>IFERROR(ROUND(C4/#REF!,2),0)</f>
        <v>0</v>
      </c>
      <c r="L4" t="s">
        <v>1841</v>
      </c>
      <c r="M4" t="s">
        <v>1842</v>
      </c>
      <c r="N4" s="10">
        <f>(((H4/60)/60/24)+DATE(1970,1,1))</f>
        <v>42430.040798611109</v>
      </c>
      <c r="O4" s="10">
        <f>(((G4/60)/60/24)+DATE(1970,1,1))</f>
        <v>42449.999131944445</v>
      </c>
    </row>
    <row r="5" spans="1:15" x14ac:dyDescent="0.3">
      <c r="A5" s="7">
        <v>523</v>
      </c>
      <c r="B5" s="3">
        <v>5000</v>
      </c>
      <c r="C5" s="5">
        <v>6030</v>
      </c>
      <c r="D5" t="s">
        <v>1752</v>
      </c>
      <c r="E5" t="s">
        <v>1757</v>
      </c>
      <c r="F5" t="s">
        <v>1779</v>
      </c>
      <c r="G5">
        <v>1442805076</v>
      </c>
      <c r="H5">
        <v>1440213076</v>
      </c>
      <c r="I5" t="s">
        <v>1802</v>
      </c>
      <c r="J5">
        <f>ROUND(C5/B5*100,0)</f>
        <v>121</v>
      </c>
      <c r="K5">
        <f>IFERROR(ROUND(C5/#REF!,2),0)</f>
        <v>0</v>
      </c>
      <c r="L5" t="s">
        <v>1841</v>
      </c>
      <c r="M5" t="s">
        <v>1842</v>
      </c>
      <c r="N5" s="10">
        <f>(((H5/60)/60/24)+DATE(1970,1,1))</f>
        <v>42238.13282407407</v>
      </c>
      <c r="O5" s="10">
        <f>(((G5/60)/60/24)+DATE(1970,1,1))</f>
        <v>42268.13282407407</v>
      </c>
    </row>
    <row r="6" spans="1:15" x14ac:dyDescent="0.3">
      <c r="A6" s="7">
        <v>524</v>
      </c>
      <c r="B6" s="3">
        <v>3500</v>
      </c>
      <c r="C6" s="5">
        <v>3803.55</v>
      </c>
      <c r="D6" t="s">
        <v>1752</v>
      </c>
      <c r="E6" t="s">
        <v>1758</v>
      </c>
      <c r="F6" t="s">
        <v>1780</v>
      </c>
      <c r="G6">
        <v>1464801169</v>
      </c>
      <c r="H6">
        <v>1462209169</v>
      </c>
      <c r="I6" t="s">
        <v>1802</v>
      </c>
      <c r="J6">
        <f>ROUND(C6/B6*100,0)</f>
        <v>109</v>
      </c>
      <c r="K6">
        <f>IFERROR(ROUND(C6/#REF!,2),0)</f>
        <v>0</v>
      </c>
      <c r="L6" t="s">
        <v>1841</v>
      </c>
      <c r="M6" t="s">
        <v>1842</v>
      </c>
      <c r="N6" s="10">
        <f>(((H6/60)/60/24)+DATE(1970,1,1))</f>
        <v>42492.717233796298</v>
      </c>
      <c r="O6" s="10">
        <f>(((G6/60)/60/24)+DATE(1970,1,1))</f>
        <v>42522.717233796298</v>
      </c>
    </row>
    <row r="7" spans="1:15" x14ac:dyDescent="0.3">
      <c r="A7" s="7">
        <v>525</v>
      </c>
      <c r="B7" s="3">
        <v>12000</v>
      </c>
      <c r="C7" s="5">
        <v>12000</v>
      </c>
      <c r="D7" t="s">
        <v>1752</v>
      </c>
      <c r="E7" t="s">
        <v>1757</v>
      </c>
      <c r="F7" t="s">
        <v>1779</v>
      </c>
      <c r="G7">
        <v>1410601041</v>
      </c>
      <c r="H7">
        <v>1406713041</v>
      </c>
      <c r="I7" t="s">
        <v>1802</v>
      </c>
      <c r="J7">
        <f>ROUND(C7/B7*100,0)</f>
        <v>100</v>
      </c>
      <c r="K7">
        <f>IFERROR(ROUND(C7/#REF!,2),0)</f>
        <v>0</v>
      </c>
      <c r="L7" t="s">
        <v>1841</v>
      </c>
      <c r="M7" t="s">
        <v>1842</v>
      </c>
      <c r="N7" s="10">
        <f>(((H7/60)/60/24)+DATE(1970,1,1))</f>
        <v>41850.400937500002</v>
      </c>
      <c r="O7" s="10">
        <f>(((G7/60)/60/24)+DATE(1970,1,1))</f>
        <v>41895.400937500002</v>
      </c>
    </row>
    <row r="8" spans="1:15" x14ac:dyDescent="0.3">
      <c r="A8" s="7">
        <v>526</v>
      </c>
      <c r="B8" s="3">
        <v>1500</v>
      </c>
      <c r="C8" s="5">
        <v>1710</v>
      </c>
      <c r="D8" t="s">
        <v>1752</v>
      </c>
      <c r="E8" t="s">
        <v>1758</v>
      </c>
      <c r="F8" t="s">
        <v>1780</v>
      </c>
      <c r="G8">
        <v>1438966800</v>
      </c>
      <c r="H8">
        <v>1436278344</v>
      </c>
      <c r="I8" t="s">
        <v>1802</v>
      </c>
      <c r="J8">
        <f>ROUND(C8/B8*100,0)</f>
        <v>114</v>
      </c>
      <c r="K8">
        <f>IFERROR(ROUND(C8/#REF!,2),0)</f>
        <v>0</v>
      </c>
      <c r="L8" t="s">
        <v>1841</v>
      </c>
      <c r="M8" t="s">
        <v>1842</v>
      </c>
      <c r="N8" s="10">
        <f>(((H8/60)/60/24)+DATE(1970,1,1))</f>
        <v>42192.591944444444</v>
      </c>
      <c r="O8" s="10">
        <f>(((G8/60)/60/24)+DATE(1970,1,1))</f>
        <v>42223.708333333328</v>
      </c>
    </row>
    <row r="9" spans="1:15" x14ac:dyDescent="0.3">
      <c r="A9" s="7">
        <v>527</v>
      </c>
      <c r="B9" s="3">
        <v>10000</v>
      </c>
      <c r="C9" s="5">
        <v>10085</v>
      </c>
      <c r="D9" t="s">
        <v>1752</v>
      </c>
      <c r="E9" t="s">
        <v>1757</v>
      </c>
      <c r="F9" t="s">
        <v>1779</v>
      </c>
      <c r="G9">
        <v>1487347500</v>
      </c>
      <c r="H9">
        <v>1484715366</v>
      </c>
      <c r="I9" t="s">
        <v>1802</v>
      </c>
      <c r="J9">
        <f>ROUND(C9/B9*100,0)</f>
        <v>101</v>
      </c>
      <c r="K9">
        <f>IFERROR(ROUND(C9/#REF!,2),0)</f>
        <v>0</v>
      </c>
      <c r="L9" t="s">
        <v>1841</v>
      </c>
      <c r="M9" t="s">
        <v>1842</v>
      </c>
      <c r="N9" s="10">
        <f>(((H9/60)/60/24)+DATE(1970,1,1))</f>
        <v>42753.205625000002</v>
      </c>
      <c r="O9" s="10">
        <f>(((G9/60)/60/24)+DATE(1970,1,1))</f>
        <v>42783.670138888891</v>
      </c>
    </row>
    <row r="10" spans="1:15" x14ac:dyDescent="0.3">
      <c r="A10" s="7">
        <v>528</v>
      </c>
      <c r="B10" s="3">
        <v>1150</v>
      </c>
      <c r="C10" s="5">
        <v>1330</v>
      </c>
      <c r="D10" t="s">
        <v>1752</v>
      </c>
      <c r="E10" t="s">
        <v>1757</v>
      </c>
      <c r="F10" t="s">
        <v>1779</v>
      </c>
      <c r="G10">
        <v>1434921600</v>
      </c>
      <c r="H10">
        <v>1433109907</v>
      </c>
      <c r="I10" t="s">
        <v>1802</v>
      </c>
      <c r="J10">
        <f>ROUND(C10/B10*100,0)</f>
        <v>116</v>
      </c>
      <c r="K10">
        <f>IFERROR(ROUND(C10/#REF!,2),0)</f>
        <v>0</v>
      </c>
      <c r="L10" t="s">
        <v>1841</v>
      </c>
      <c r="M10" t="s">
        <v>1842</v>
      </c>
      <c r="N10" s="10">
        <f>(((H10/60)/60/24)+DATE(1970,1,1))</f>
        <v>42155.920219907406</v>
      </c>
      <c r="O10" s="10">
        <f>(((G10/60)/60/24)+DATE(1970,1,1))</f>
        <v>42176.888888888891</v>
      </c>
    </row>
    <row r="11" spans="1:15" x14ac:dyDescent="0.3">
      <c r="A11" s="7">
        <v>529</v>
      </c>
      <c r="B11" s="3">
        <v>1200</v>
      </c>
      <c r="C11" s="5">
        <v>1565</v>
      </c>
      <c r="D11" t="s">
        <v>1752</v>
      </c>
      <c r="E11" t="s">
        <v>1762</v>
      </c>
      <c r="F11" t="s">
        <v>1784</v>
      </c>
      <c r="G11">
        <v>1484110800</v>
      </c>
      <c r="H11">
        <v>1482281094</v>
      </c>
      <c r="I11" t="s">
        <v>1802</v>
      </c>
      <c r="J11">
        <f>ROUND(C11/B11*100,0)</f>
        <v>130</v>
      </c>
      <c r="K11">
        <f>IFERROR(ROUND(C11/#REF!,2),0)</f>
        <v>0</v>
      </c>
      <c r="L11" t="s">
        <v>1841</v>
      </c>
      <c r="M11" t="s">
        <v>1842</v>
      </c>
      <c r="N11" s="10">
        <f>(((H11/60)/60/24)+DATE(1970,1,1))</f>
        <v>42725.031180555554</v>
      </c>
      <c r="O11" s="10">
        <f>(((G11/60)/60/24)+DATE(1970,1,1))</f>
        <v>42746.208333333328</v>
      </c>
    </row>
    <row r="12" spans="1:15" x14ac:dyDescent="0.3">
      <c r="A12" s="7">
        <v>530</v>
      </c>
      <c r="B12" s="3">
        <v>3405</v>
      </c>
      <c r="C12" s="5">
        <v>3670</v>
      </c>
      <c r="D12" t="s">
        <v>1752</v>
      </c>
      <c r="E12" t="s">
        <v>1757</v>
      </c>
      <c r="F12" t="s">
        <v>1779</v>
      </c>
      <c r="G12">
        <v>1435111200</v>
      </c>
      <c r="H12">
        <v>1433254268</v>
      </c>
      <c r="I12" t="s">
        <v>1802</v>
      </c>
      <c r="J12">
        <f>ROUND(C12/B12*100,0)</f>
        <v>108</v>
      </c>
      <c r="K12">
        <f>IFERROR(ROUND(C12/#REF!,2),0)</f>
        <v>0</v>
      </c>
      <c r="L12" t="s">
        <v>1841</v>
      </c>
      <c r="M12" t="s">
        <v>1842</v>
      </c>
      <c r="N12" s="10">
        <f>(((H12/60)/60/24)+DATE(1970,1,1))</f>
        <v>42157.591064814813</v>
      </c>
      <c r="O12" s="10">
        <f>(((G12/60)/60/24)+DATE(1970,1,1))</f>
        <v>42179.083333333328</v>
      </c>
    </row>
    <row r="13" spans="1:15" x14ac:dyDescent="0.3">
      <c r="A13" s="7">
        <v>531</v>
      </c>
      <c r="B13" s="3">
        <v>4000</v>
      </c>
      <c r="C13" s="5">
        <v>4000</v>
      </c>
      <c r="D13" t="s">
        <v>1752</v>
      </c>
      <c r="E13" t="s">
        <v>1757</v>
      </c>
      <c r="F13" t="s">
        <v>1779</v>
      </c>
      <c r="G13">
        <v>1481957940</v>
      </c>
      <c r="H13">
        <v>1478050429</v>
      </c>
      <c r="I13" t="s">
        <v>1802</v>
      </c>
      <c r="J13">
        <f>ROUND(C13/B13*100,0)</f>
        <v>100</v>
      </c>
      <c r="K13">
        <f>IFERROR(ROUND(C13/#REF!,2),0)</f>
        <v>0</v>
      </c>
      <c r="L13" t="s">
        <v>1841</v>
      </c>
      <c r="M13" t="s">
        <v>1842</v>
      </c>
      <c r="N13" s="10">
        <f>(((H13/60)/60/24)+DATE(1970,1,1))</f>
        <v>42676.065150462964</v>
      </c>
      <c r="O13" s="10">
        <f>(((G13/60)/60/24)+DATE(1970,1,1))</f>
        <v>42721.290972222225</v>
      </c>
    </row>
    <row r="14" spans="1:15" x14ac:dyDescent="0.3">
      <c r="A14" s="7">
        <v>532</v>
      </c>
      <c r="B14" s="3">
        <v>10000</v>
      </c>
      <c r="C14" s="5">
        <v>12325</v>
      </c>
      <c r="D14" t="s">
        <v>1752</v>
      </c>
      <c r="E14" t="s">
        <v>1757</v>
      </c>
      <c r="F14" t="s">
        <v>1779</v>
      </c>
      <c r="G14">
        <v>1463098208</v>
      </c>
      <c r="H14">
        <v>1460506208</v>
      </c>
      <c r="I14" t="s">
        <v>1802</v>
      </c>
      <c r="J14">
        <f>ROUND(C14/B14*100,0)</f>
        <v>123</v>
      </c>
      <c r="K14">
        <f>IFERROR(ROUND(C14/#REF!,2),0)</f>
        <v>0</v>
      </c>
      <c r="L14" t="s">
        <v>1841</v>
      </c>
      <c r="M14" t="s">
        <v>1842</v>
      </c>
      <c r="N14" s="10">
        <f>(((H14/60)/60/24)+DATE(1970,1,1))</f>
        <v>42473.007037037038</v>
      </c>
      <c r="O14" s="10">
        <f>(((G14/60)/60/24)+DATE(1970,1,1))</f>
        <v>42503.007037037038</v>
      </c>
    </row>
    <row r="15" spans="1:15" x14ac:dyDescent="0.3">
      <c r="A15" s="7">
        <v>533</v>
      </c>
      <c r="B15" s="3">
        <v>2000</v>
      </c>
      <c r="C15" s="5">
        <v>2004</v>
      </c>
      <c r="D15" t="s">
        <v>1752</v>
      </c>
      <c r="E15" t="s">
        <v>1758</v>
      </c>
      <c r="F15" t="s">
        <v>1780</v>
      </c>
      <c r="G15">
        <v>1463394365</v>
      </c>
      <c r="H15">
        <v>1461320765</v>
      </c>
      <c r="I15" t="s">
        <v>1802</v>
      </c>
      <c r="J15">
        <f>ROUND(C15/B15*100,0)</f>
        <v>100</v>
      </c>
      <c r="K15">
        <f>IFERROR(ROUND(C15/#REF!,2),0)</f>
        <v>0</v>
      </c>
      <c r="L15" t="s">
        <v>1841</v>
      </c>
      <c r="M15" t="s">
        <v>1842</v>
      </c>
      <c r="N15" s="10">
        <f>(((H15/60)/60/24)+DATE(1970,1,1))</f>
        <v>42482.43478009259</v>
      </c>
      <c r="O15" s="10">
        <f>(((G15/60)/60/24)+DATE(1970,1,1))</f>
        <v>42506.43478009259</v>
      </c>
    </row>
    <row r="16" spans="1:15" x14ac:dyDescent="0.3">
      <c r="A16" s="7">
        <v>534</v>
      </c>
      <c r="B16" s="3">
        <v>15000</v>
      </c>
      <c r="C16" s="5">
        <v>15700</v>
      </c>
      <c r="D16" t="s">
        <v>1752</v>
      </c>
      <c r="E16" t="s">
        <v>1767</v>
      </c>
      <c r="F16" t="s">
        <v>1786</v>
      </c>
      <c r="G16">
        <v>1446418800</v>
      </c>
      <c r="H16">
        <v>1443036470</v>
      </c>
      <c r="I16" t="s">
        <v>1802</v>
      </c>
      <c r="J16">
        <f>ROUND(C16/B16*100,0)</f>
        <v>105</v>
      </c>
      <c r="K16">
        <f>IFERROR(ROUND(C16/#REF!,2),0)</f>
        <v>0</v>
      </c>
      <c r="L16" t="s">
        <v>1841</v>
      </c>
      <c r="M16" t="s">
        <v>1842</v>
      </c>
      <c r="N16" s="10">
        <f>(((H16/60)/60/24)+DATE(1970,1,1))</f>
        <v>42270.810995370368</v>
      </c>
      <c r="O16" s="10">
        <f>(((G16/60)/60/24)+DATE(1970,1,1))</f>
        <v>42309.958333333328</v>
      </c>
    </row>
    <row r="17" spans="1:15" x14ac:dyDescent="0.3">
      <c r="A17" s="7">
        <v>535</v>
      </c>
      <c r="B17" s="3">
        <v>2000</v>
      </c>
      <c r="C17" s="5">
        <v>2050</v>
      </c>
      <c r="D17" t="s">
        <v>1752</v>
      </c>
      <c r="E17" t="s">
        <v>1758</v>
      </c>
      <c r="F17" t="s">
        <v>1780</v>
      </c>
      <c r="G17">
        <v>1483707905</v>
      </c>
      <c r="H17">
        <v>1481115905</v>
      </c>
      <c r="I17" t="s">
        <v>1802</v>
      </c>
      <c r="J17">
        <f>ROUND(C17/B17*100,0)</f>
        <v>103</v>
      </c>
      <c r="K17">
        <f>IFERROR(ROUND(C17/#REF!,2),0)</f>
        <v>0</v>
      </c>
      <c r="L17" t="s">
        <v>1841</v>
      </c>
      <c r="M17" t="s">
        <v>1842</v>
      </c>
      <c r="N17" s="10">
        <f>(((H17/60)/60/24)+DATE(1970,1,1))</f>
        <v>42711.545196759253</v>
      </c>
      <c r="O17" s="10">
        <f>(((G17/60)/60/24)+DATE(1970,1,1))</f>
        <v>42741.545196759253</v>
      </c>
    </row>
    <row r="18" spans="1:15" x14ac:dyDescent="0.3">
      <c r="A18" s="7">
        <v>536</v>
      </c>
      <c r="B18" s="3">
        <v>3300</v>
      </c>
      <c r="C18" s="5">
        <v>3902.5</v>
      </c>
      <c r="D18" t="s">
        <v>1752</v>
      </c>
      <c r="E18" t="s">
        <v>1758</v>
      </c>
      <c r="F18" t="s">
        <v>1780</v>
      </c>
      <c r="G18">
        <v>1438624800</v>
      </c>
      <c r="H18">
        <v>1435133807</v>
      </c>
      <c r="I18" t="s">
        <v>1802</v>
      </c>
      <c r="J18">
        <f>ROUND(C18/B18*100,0)</f>
        <v>118</v>
      </c>
      <c r="K18">
        <f>IFERROR(ROUND(C18/#REF!,2),0)</f>
        <v>0</v>
      </c>
      <c r="L18" t="s">
        <v>1841</v>
      </c>
      <c r="M18" t="s">
        <v>1842</v>
      </c>
      <c r="N18" s="10">
        <f>(((H18/60)/60/24)+DATE(1970,1,1))</f>
        <v>42179.344988425932</v>
      </c>
      <c r="O18" s="10">
        <f>(((G18/60)/60/24)+DATE(1970,1,1))</f>
        <v>42219.75</v>
      </c>
    </row>
    <row r="19" spans="1:15" x14ac:dyDescent="0.3">
      <c r="A19" s="7">
        <v>537</v>
      </c>
      <c r="B19" s="3">
        <v>2000</v>
      </c>
      <c r="C19" s="5">
        <v>2410</v>
      </c>
      <c r="D19" t="s">
        <v>1752</v>
      </c>
      <c r="E19" t="s">
        <v>1757</v>
      </c>
      <c r="F19" t="s">
        <v>1779</v>
      </c>
      <c r="G19">
        <v>1446665191</v>
      </c>
      <c r="H19">
        <v>1444069591</v>
      </c>
      <c r="I19" t="s">
        <v>1802</v>
      </c>
      <c r="J19">
        <f>ROUND(C19/B19*100,0)</f>
        <v>121</v>
      </c>
      <c r="K19">
        <f>IFERROR(ROUND(C19/#REF!,2),0)</f>
        <v>0</v>
      </c>
      <c r="L19" t="s">
        <v>1841</v>
      </c>
      <c r="M19" t="s">
        <v>1842</v>
      </c>
      <c r="N19" s="10">
        <f>(((H19/60)/60/24)+DATE(1970,1,1))</f>
        <v>42282.768414351856</v>
      </c>
      <c r="O19" s="10">
        <f>(((G19/60)/60/24)+DATE(1970,1,1))</f>
        <v>42312.810081018513</v>
      </c>
    </row>
    <row r="20" spans="1:15" x14ac:dyDescent="0.3">
      <c r="A20" s="7">
        <v>538</v>
      </c>
      <c r="B20" s="3">
        <v>5000</v>
      </c>
      <c r="C20" s="5">
        <v>15121</v>
      </c>
      <c r="D20" t="s">
        <v>1752</v>
      </c>
      <c r="E20" t="s">
        <v>1757</v>
      </c>
      <c r="F20" t="s">
        <v>1779</v>
      </c>
      <c r="G20">
        <v>1463166263</v>
      </c>
      <c r="H20">
        <v>1460574263</v>
      </c>
      <c r="I20" t="s">
        <v>1802</v>
      </c>
      <c r="J20">
        <f>ROUND(C20/B20*100,0)</f>
        <v>302</v>
      </c>
      <c r="K20">
        <f>IFERROR(ROUND(C20/#REF!,2),0)</f>
        <v>0</v>
      </c>
      <c r="L20" t="s">
        <v>1841</v>
      </c>
      <c r="M20" t="s">
        <v>1842</v>
      </c>
      <c r="N20" s="10">
        <f>(((H20/60)/60/24)+DATE(1970,1,1))</f>
        <v>42473.794710648144</v>
      </c>
      <c r="O20" s="10">
        <f>(((G20/60)/60/24)+DATE(1970,1,1))</f>
        <v>42503.794710648144</v>
      </c>
    </row>
    <row r="21" spans="1:15" x14ac:dyDescent="0.3">
      <c r="A21" s="7">
        <v>539</v>
      </c>
      <c r="B21" s="3">
        <v>500</v>
      </c>
      <c r="C21" s="5">
        <v>503.22</v>
      </c>
      <c r="D21" t="s">
        <v>1752</v>
      </c>
      <c r="E21" t="s">
        <v>1758</v>
      </c>
      <c r="F21" t="s">
        <v>1780</v>
      </c>
      <c r="G21">
        <v>1467681107</v>
      </c>
      <c r="H21">
        <v>1465866707</v>
      </c>
      <c r="I21" t="s">
        <v>1802</v>
      </c>
      <c r="J21">
        <f>ROUND(C21/B21*100,0)</f>
        <v>101</v>
      </c>
      <c r="K21">
        <f>IFERROR(ROUND(C21/#REF!,2),0)</f>
        <v>0</v>
      </c>
      <c r="L21" t="s">
        <v>1841</v>
      </c>
      <c r="M21" t="s">
        <v>1842</v>
      </c>
      <c r="N21" s="10">
        <f>(((H21/60)/60/24)+DATE(1970,1,1))</f>
        <v>42535.049849537041</v>
      </c>
      <c r="O21" s="10">
        <f>(((G21/60)/60/24)+DATE(1970,1,1))</f>
        <v>42556.049849537041</v>
      </c>
    </row>
    <row r="22" spans="1:15" x14ac:dyDescent="0.3">
      <c r="A22" s="7">
        <v>1284</v>
      </c>
      <c r="B22" s="3">
        <v>2000</v>
      </c>
      <c r="C22" s="5">
        <v>2020</v>
      </c>
      <c r="D22" t="s">
        <v>1752</v>
      </c>
      <c r="E22" t="s">
        <v>1757</v>
      </c>
      <c r="F22" t="s">
        <v>1779</v>
      </c>
      <c r="G22">
        <v>1483203540</v>
      </c>
      <c r="H22">
        <v>1481175482</v>
      </c>
      <c r="I22" t="s">
        <v>1802</v>
      </c>
      <c r="J22">
        <f>ROUND(C22/B22*100,0)</f>
        <v>101</v>
      </c>
      <c r="K22">
        <f>IFERROR(ROUND(C22/#REF!,2),0)</f>
        <v>0</v>
      </c>
      <c r="L22" t="s">
        <v>1841</v>
      </c>
      <c r="M22" t="s">
        <v>1842</v>
      </c>
      <c r="N22" s="10">
        <f>(((H22/60)/60/24)+DATE(1970,1,1))</f>
        <v>42712.23474537037</v>
      </c>
      <c r="O22" s="10">
        <f>(((G22/60)/60/24)+DATE(1970,1,1))</f>
        <v>42735.707638888889</v>
      </c>
    </row>
    <row r="23" spans="1:15" x14ac:dyDescent="0.3">
      <c r="A23" s="7">
        <v>1285</v>
      </c>
      <c r="B23" s="3">
        <v>2000</v>
      </c>
      <c r="C23" s="5">
        <v>2033</v>
      </c>
      <c r="D23" t="s">
        <v>1752</v>
      </c>
      <c r="E23" t="s">
        <v>1758</v>
      </c>
      <c r="F23" t="s">
        <v>1780</v>
      </c>
      <c r="G23">
        <v>1434808775</v>
      </c>
      <c r="H23">
        <v>1433512775</v>
      </c>
      <c r="I23" t="s">
        <v>1802</v>
      </c>
      <c r="J23">
        <f>ROUND(C23/B23*100,0)</f>
        <v>102</v>
      </c>
      <c r="K23">
        <f>IFERROR(ROUND(C23/#REF!,2),0)</f>
        <v>0</v>
      </c>
      <c r="L23" t="s">
        <v>1841</v>
      </c>
      <c r="M23" t="s">
        <v>1842</v>
      </c>
      <c r="N23" s="10">
        <f>(((H23/60)/60/24)+DATE(1970,1,1))</f>
        <v>42160.583043981482</v>
      </c>
      <c r="O23" s="10">
        <f>(((G23/60)/60/24)+DATE(1970,1,1))</f>
        <v>42175.583043981482</v>
      </c>
    </row>
    <row r="24" spans="1:15" x14ac:dyDescent="0.3">
      <c r="A24" s="7">
        <v>1286</v>
      </c>
      <c r="B24" s="3">
        <v>1500</v>
      </c>
      <c r="C24" s="5">
        <v>1625</v>
      </c>
      <c r="D24" t="s">
        <v>1752</v>
      </c>
      <c r="E24" t="s">
        <v>1758</v>
      </c>
      <c r="F24" t="s">
        <v>1780</v>
      </c>
      <c r="G24">
        <v>1424181600</v>
      </c>
      <c r="H24">
        <v>1423041227</v>
      </c>
      <c r="I24" t="s">
        <v>1802</v>
      </c>
      <c r="J24">
        <f>ROUND(C24/B24*100,0)</f>
        <v>108</v>
      </c>
      <c r="K24">
        <f>IFERROR(ROUND(C24/#REF!,2),0)</f>
        <v>0</v>
      </c>
      <c r="L24" t="s">
        <v>1841</v>
      </c>
      <c r="M24" t="s">
        <v>1842</v>
      </c>
      <c r="N24" s="10">
        <f>(((H24/60)/60/24)+DATE(1970,1,1))</f>
        <v>42039.384571759263</v>
      </c>
      <c r="O24" s="10">
        <f>(((G24/60)/60/24)+DATE(1970,1,1))</f>
        <v>42052.583333333328</v>
      </c>
    </row>
    <row r="25" spans="1:15" x14ac:dyDescent="0.3">
      <c r="A25" s="7">
        <v>1287</v>
      </c>
      <c r="B25" s="3">
        <v>250</v>
      </c>
      <c r="C25" s="5">
        <v>605</v>
      </c>
      <c r="D25" t="s">
        <v>1752</v>
      </c>
      <c r="E25" t="s">
        <v>1758</v>
      </c>
      <c r="F25" t="s">
        <v>1780</v>
      </c>
      <c r="G25">
        <v>1434120856</v>
      </c>
      <c r="H25">
        <v>1428936856</v>
      </c>
      <c r="I25" t="s">
        <v>1802</v>
      </c>
      <c r="J25">
        <f>ROUND(C25/B25*100,0)</f>
        <v>242</v>
      </c>
      <c r="K25">
        <f>IFERROR(ROUND(C25/#REF!,2),0)</f>
        <v>0</v>
      </c>
      <c r="L25" t="s">
        <v>1841</v>
      </c>
      <c r="M25" t="s">
        <v>1842</v>
      </c>
      <c r="N25" s="10">
        <f>(((H25/60)/60/24)+DATE(1970,1,1))</f>
        <v>42107.621018518519</v>
      </c>
      <c r="O25" s="10">
        <f>(((G25/60)/60/24)+DATE(1970,1,1))</f>
        <v>42167.621018518519</v>
      </c>
    </row>
    <row r="26" spans="1:15" x14ac:dyDescent="0.3">
      <c r="A26" s="7">
        <v>1288</v>
      </c>
      <c r="B26" s="3">
        <v>4000</v>
      </c>
      <c r="C26" s="5">
        <v>4018</v>
      </c>
      <c r="D26" t="s">
        <v>1752</v>
      </c>
      <c r="E26" t="s">
        <v>1757</v>
      </c>
      <c r="F26" t="s">
        <v>1779</v>
      </c>
      <c r="G26">
        <v>1470801600</v>
      </c>
      <c r="H26">
        <v>1468122163</v>
      </c>
      <c r="I26" t="s">
        <v>1802</v>
      </c>
      <c r="J26">
        <f>ROUND(C26/B26*100,0)</f>
        <v>100</v>
      </c>
      <c r="K26">
        <f>IFERROR(ROUND(C26/#REF!,2),0)</f>
        <v>0</v>
      </c>
      <c r="L26" t="s">
        <v>1841</v>
      </c>
      <c r="M26" t="s">
        <v>1842</v>
      </c>
      <c r="N26" s="10">
        <f>(((H26/60)/60/24)+DATE(1970,1,1))</f>
        <v>42561.154664351852</v>
      </c>
      <c r="O26" s="10">
        <f>(((G26/60)/60/24)+DATE(1970,1,1))</f>
        <v>42592.166666666672</v>
      </c>
    </row>
    <row r="27" spans="1:15" x14ac:dyDescent="0.3">
      <c r="A27" s="7">
        <v>1289</v>
      </c>
      <c r="B27" s="3">
        <v>1500</v>
      </c>
      <c r="C27" s="5">
        <v>1876</v>
      </c>
      <c r="D27" t="s">
        <v>1752</v>
      </c>
      <c r="E27" t="s">
        <v>1757</v>
      </c>
      <c r="F27" t="s">
        <v>1779</v>
      </c>
      <c r="G27">
        <v>1483499645</v>
      </c>
      <c r="H27">
        <v>1480907645</v>
      </c>
      <c r="I27" t="s">
        <v>1802</v>
      </c>
      <c r="J27">
        <f>ROUND(C27/B27*100,0)</f>
        <v>125</v>
      </c>
      <c r="K27">
        <f>IFERROR(ROUND(C27/#REF!,2),0)</f>
        <v>0</v>
      </c>
      <c r="L27" t="s">
        <v>1841</v>
      </c>
      <c r="M27" t="s">
        <v>1842</v>
      </c>
      <c r="N27" s="10">
        <f>(((H27/60)/60/24)+DATE(1970,1,1))</f>
        <v>42709.134780092587</v>
      </c>
      <c r="O27" s="10">
        <f>(((G27/60)/60/24)+DATE(1970,1,1))</f>
        <v>42739.134780092587</v>
      </c>
    </row>
    <row r="28" spans="1:15" x14ac:dyDescent="0.3">
      <c r="A28" s="7">
        <v>1290</v>
      </c>
      <c r="B28" s="3">
        <v>3500</v>
      </c>
      <c r="C28" s="5">
        <v>3800</v>
      </c>
      <c r="D28" t="s">
        <v>1752</v>
      </c>
      <c r="E28" t="s">
        <v>1757</v>
      </c>
      <c r="F28" t="s">
        <v>1779</v>
      </c>
      <c r="G28">
        <v>1429772340</v>
      </c>
      <c r="H28">
        <v>1427121931</v>
      </c>
      <c r="I28" t="s">
        <v>1802</v>
      </c>
      <c r="J28">
        <f>ROUND(C28/B28*100,0)</f>
        <v>109</v>
      </c>
      <c r="K28">
        <f>IFERROR(ROUND(C28/#REF!,2),0)</f>
        <v>0</v>
      </c>
      <c r="L28" t="s">
        <v>1841</v>
      </c>
      <c r="M28" t="s">
        <v>1842</v>
      </c>
      <c r="N28" s="10">
        <f>(((H28/60)/60/24)+DATE(1970,1,1))</f>
        <v>42086.614942129629</v>
      </c>
      <c r="O28" s="10">
        <f>(((G28/60)/60/24)+DATE(1970,1,1))</f>
        <v>42117.290972222225</v>
      </c>
    </row>
    <row r="29" spans="1:15" x14ac:dyDescent="0.3">
      <c r="A29" s="7">
        <v>1291</v>
      </c>
      <c r="B29" s="3">
        <v>3000</v>
      </c>
      <c r="C29" s="5">
        <v>4371</v>
      </c>
      <c r="D29" t="s">
        <v>1752</v>
      </c>
      <c r="E29" t="s">
        <v>1757</v>
      </c>
      <c r="F29" t="s">
        <v>1779</v>
      </c>
      <c r="G29">
        <v>1428390000</v>
      </c>
      <c r="H29">
        <v>1425224391</v>
      </c>
      <c r="I29" t="s">
        <v>1802</v>
      </c>
      <c r="J29">
        <f>ROUND(C29/B29*100,0)</f>
        <v>146</v>
      </c>
      <c r="K29">
        <f>IFERROR(ROUND(C29/#REF!,2),0)</f>
        <v>0</v>
      </c>
      <c r="L29" t="s">
        <v>1841</v>
      </c>
      <c r="M29" t="s">
        <v>1842</v>
      </c>
      <c r="N29" s="10">
        <f>(((H29/60)/60/24)+DATE(1970,1,1))</f>
        <v>42064.652673611112</v>
      </c>
      <c r="O29" s="10">
        <f>(((G29/60)/60/24)+DATE(1970,1,1))</f>
        <v>42101.291666666672</v>
      </c>
    </row>
    <row r="30" spans="1:15" x14ac:dyDescent="0.3">
      <c r="A30" s="7">
        <v>1292</v>
      </c>
      <c r="B30" s="3">
        <v>1700</v>
      </c>
      <c r="C30" s="5">
        <v>1870</v>
      </c>
      <c r="D30" t="s">
        <v>1752</v>
      </c>
      <c r="E30" t="s">
        <v>1758</v>
      </c>
      <c r="F30" t="s">
        <v>1780</v>
      </c>
      <c r="G30">
        <v>1444172340</v>
      </c>
      <c r="H30">
        <v>1441822828</v>
      </c>
      <c r="I30" t="s">
        <v>1802</v>
      </c>
      <c r="J30">
        <f>ROUND(C30/B30*100,0)</f>
        <v>110</v>
      </c>
      <c r="K30">
        <f>IFERROR(ROUND(C30/#REF!,2),0)</f>
        <v>0</v>
      </c>
      <c r="L30" t="s">
        <v>1841</v>
      </c>
      <c r="M30" t="s">
        <v>1842</v>
      </c>
      <c r="N30" s="10">
        <f>(((H30/60)/60/24)+DATE(1970,1,1))</f>
        <v>42256.764212962968</v>
      </c>
      <c r="O30" s="10">
        <f>(((G30/60)/60/24)+DATE(1970,1,1))</f>
        <v>42283.957638888889</v>
      </c>
    </row>
    <row r="31" spans="1:15" x14ac:dyDescent="0.3">
      <c r="A31" s="7">
        <v>1293</v>
      </c>
      <c r="B31" s="3">
        <v>15000</v>
      </c>
      <c r="C31" s="5">
        <v>15335</v>
      </c>
      <c r="D31" t="s">
        <v>1752</v>
      </c>
      <c r="E31" t="s">
        <v>1757</v>
      </c>
      <c r="F31" t="s">
        <v>1779</v>
      </c>
      <c r="G31">
        <v>1447523371</v>
      </c>
      <c r="H31">
        <v>1444927771</v>
      </c>
      <c r="I31" t="s">
        <v>1802</v>
      </c>
      <c r="J31">
        <f>ROUND(C31/B31*100,0)</f>
        <v>102</v>
      </c>
      <c r="K31">
        <f>IFERROR(ROUND(C31/#REF!,2),0)</f>
        <v>0</v>
      </c>
      <c r="L31" t="s">
        <v>1841</v>
      </c>
      <c r="M31" t="s">
        <v>1842</v>
      </c>
      <c r="N31" s="10">
        <f>(((H31/60)/60/24)+DATE(1970,1,1))</f>
        <v>42292.701053240744</v>
      </c>
      <c r="O31" s="10">
        <f>(((G31/60)/60/24)+DATE(1970,1,1))</f>
        <v>42322.742719907401</v>
      </c>
    </row>
    <row r="32" spans="1:15" x14ac:dyDescent="0.3">
      <c r="A32" s="7">
        <v>1294</v>
      </c>
      <c r="B32" s="3">
        <v>500</v>
      </c>
      <c r="C32" s="5">
        <v>610</v>
      </c>
      <c r="D32" t="s">
        <v>1752</v>
      </c>
      <c r="E32" t="s">
        <v>1758</v>
      </c>
      <c r="F32" t="s">
        <v>1780</v>
      </c>
      <c r="G32">
        <v>1445252400</v>
      </c>
      <c r="H32">
        <v>1443696797</v>
      </c>
      <c r="I32" t="s">
        <v>1802</v>
      </c>
      <c r="J32">
        <f>ROUND(C32/B32*100,0)</f>
        <v>122</v>
      </c>
      <c r="K32">
        <f>IFERROR(ROUND(C32/#REF!,2),0)</f>
        <v>0</v>
      </c>
      <c r="L32" t="s">
        <v>1841</v>
      </c>
      <c r="M32" t="s">
        <v>1842</v>
      </c>
      <c r="N32" s="10">
        <f>(((H32/60)/60/24)+DATE(1970,1,1))</f>
        <v>42278.453668981485</v>
      </c>
      <c r="O32" s="10">
        <f>(((G32/60)/60/24)+DATE(1970,1,1))</f>
        <v>42296.458333333328</v>
      </c>
    </row>
    <row r="33" spans="1:15" x14ac:dyDescent="0.3">
      <c r="A33" s="7">
        <v>1295</v>
      </c>
      <c r="B33" s="3">
        <v>2500</v>
      </c>
      <c r="C33" s="5">
        <v>2549</v>
      </c>
      <c r="D33" t="s">
        <v>1752</v>
      </c>
      <c r="E33" t="s">
        <v>1758</v>
      </c>
      <c r="F33" t="s">
        <v>1780</v>
      </c>
      <c r="G33">
        <v>1438189200</v>
      </c>
      <c r="H33">
        <v>1435585497</v>
      </c>
      <c r="I33" t="s">
        <v>1802</v>
      </c>
      <c r="J33">
        <f>ROUND(C33/B33*100,0)</f>
        <v>102</v>
      </c>
      <c r="K33">
        <f>IFERROR(ROUND(C33/#REF!,2),0)</f>
        <v>0</v>
      </c>
      <c r="L33" t="s">
        <v>1841</v>
      </c>
      <c r="M33" t="s">
        <v>1842</v>
      </c>
      <c r="N33" s="10">
        <f>(((H33/60)/60/24)+DATE(1970,1,1))</f>
        <v>42184.572881944448</v>
      </c>
      <c r="O33" s="10">
        <f>(((G33/60)/60/24)+DATE(1970,1,1))</f>
        <v>42214.708333333328</v>
      </c>
    </row>
    <row r="34" spans="1:15" x14ac:dyDescent="0.3">
      <c r="A34" s="7">
        <v>1296</v>
      </c>
      <c r="B34" s="3">
        <v>850</v>
      </c>
      <c r="C34" s="5">
        <v>1200</v>
      </c>
      <c r="D34" t="s">
        <v>1752</v>
      </c>
      <c r="E34" t="s">
        <v>1758</v>
      </c>
      <c r="F34" t="s">
        <v>1780</v>
      </c>
      <c r="G34">
        <v>1457914373</v>
      </c>
      <c r="H34">
        <v>1456189973</v>
      </c>
      <c r="I34" t="s">
        <v>1802</v>
      </c>
      <c r="J34">
        <f>ROUND(C34/B34*100,0)</f>
        <v>141</v>
      </c>
      <c r="K34">
        <f>IFERROR(ROUND(C34/#REF!,2),0)</f>
        <v>0</v>
      </c>
      <c r="L34" t="s">
        <v>1841</v>
      </c>
      <c r="M34" t="s">
        <v>1842</v>
      </c>
      <c r="N34" s="10">
        <f>(((H34/60)/60/24)+DATE(1970,1,1))</f>
        <v>42423.050613425927</v>
      </c>
      <c r="O34" s="10">
        <f>(((G34/60)/60/24)+DATE(1970,1,1))</f>
        <v>42443.008946759262</v>
      </c>
    </row>
    <row r="35" spans="1:15" x14ac:dyDescent="0.3">
      <c r="A35" s="7">
        <v>1297</v>
      </c>
      <c r="B35" s="3">
        <v>20000</v>
      </c>
      <c r="C35" s="5">
        <v>21905</v>
      </c>
      <c r="D35" t="s">
        <v>1752</v>
      </c>
      <c r="E35" t="s">
        <v>1757</v>
      </c>
      <c r="F35" t="s">
        <v>1779</v>
      </c>
      <c r="G35">
        <v>1462125358</v>
      </c>
      <c r="H35">
        <v>1459533358</v>
      </c>
      <c r="I35" t="s">
        <v>1802</v>
      </c>
      <c r="J35">
        <f>ROUND(C35/B35*100,0)</f>
        <v>110</v>
      </c>
      <c r="K35">
        <f>IFERROR(ROUND(C35/#REF!,2),0)</f>
        <v>0</v>
      </c>
      <c r="L35" t="s">
        <v>1841</v>
      </c>
      <c r="M35" t="s">
        <v>1842</v>
      </c>
      <c r="N35" s="10">
        <f>(((H35/60)/60/24)+DATE(1970,1,1))</f>
        <v>42461.747199074074</v>
      </c>
      <c r="O35" s="10">
        <f>(((G35/60)/60/24)+DATE(1970,1,1))</f>
        <v>42491.747199074074</v>
      </c>
    </row>
    <row r="36" spans="1:15" x14ac:dyDescent="0.3">
      <c r="A36" s="7">
        <v>1298</v>
      </c>
      <c r="B36" s="3">
        <v>2000</v>
      </c>
      <c r="C36" s="5">
        <v>2093</v>
      </c>
      <c r="D36" t="s">
        <v>1752</v>
      </c>
      <c r="E36" t="s">
        <v>1758</v>
      </c>
      <c r="F36" t="s">
        <v>1780</v>
      </c>
      <c r="G36">
        <v>1461860432</v>
      </c>
      <c r="H36">
        <v>1459268432</v>
      </c>
      <c r="I36" t="s">
        <v>1802</v>
      </c>
      <c r="J36">
        <f>ROUND(C36/B36*100,0)</f>
        <v>105</v>
      </c>
      <c r="K36">
        <f>IFERROR(ROUND(C36/#REF!,2),0)</f>
        <v>0</v>
      </c>
      <c r="L36" t="s">
        <v>1841</v>
      </c>
      <c r="M36" t="s">
        <v>1842</v>
      </c>
      <c r="N36" s="10">
        <f>(((H36/60)/60/24)+DATE(1970,1,1))</f>
        <v>42458.680925925932</v>
      </c>
      <c r="O36" s="10">
        <f>(((G36/60)/60/24)+DATE(1970,1,1))</f>
        <v>42488.680925925932</v>
      </c>
    </row>
    <row r="37" spans="1:15" x14ac:dyDescent="0.3">
      <c r="A37" s="7">
        <v>1299</v>
      </c>
      <c r="B37" s="3">
        <v>3500</v>
      </c>
      <c r="C37" s="5">
        <v>4340</v>
      </c>
      <c r="D37" t="s">
        <v>1752</v>
      </c>
      <c r="E37" t="s">
        <v>1757</v>
      </c>
      <c r="F37" t="s">
        <v>1779</v>
      </c>
      <c r="G37">
        <v>1436902359</v>
      </c>
      <c r="H37">
        <v>1434310359</v>
      </c>
      <c r="I37" t="s">
        <v>1802</v>
      </c>
      <c r="J37">
        <f>ROUND(C37/B37*100,0)</f>
        <v>124</v>
      </c>
      <c r="K37">
        <f>IFERROR(ROUND(C37/#REF!,2),0)</f>
        <v>0</v>
      </c>
      <c r="L37" t="s">
        <v>1841</v>
      </c>
      <c r="M37" t="s">
        <v>1842</v>
      </c>
      <c r="N37" s="10">
        <f>(((H37/60)/60/24)+DATE(1970,1,1))</f>
        <v>42169.814340277779</v>
      </c>
      <c r="O37" s="10">
        <f>(((G37/60)/60/24)+DATE(1970,1,1))</f>
        <v>42199.814340277779</v>
      </c>
    </row>
    <row r="38" spans="1:15" x14ac:dyDescent="0.3">
      <c r="A38" s="7">
        <v>1300</v>
      </c>
      <c r="B38" s="3">
        <v>3000</v>
      </c>
      <c r="C38" s="5">
        <v>4050</v>
      </c>
      <c r="D38" t="s">
        <v>1752</v>
      </c>
      <c r="E38" t="s">
        <v>1757</v>
      </c>
      <c r="F38" t="s">
        <v>1779</v>
      </c>
      <c r="G38">
        <v>1464807420</v>
      </c>
      <c r="H38">
        <v>1461427938</v>
      </c>
      <c r="I38" t="s">
        <v>1802</v>
      </c>
      <c r="J38">
        <f>ROUND(C38/B38*100,0)</f>
        <v>135</v>
      </c>
      <c r="K38">
        <f>IFERROR(ROUND(C38/#REF!,2),0)</f>
        <v>0</v>
      </c>
      <c r="L38" t="s">
        <v>1841</v>
      </c>
      <c r="M38" t="s">
        <v>1842</v>
      </c>
      <c r="N38" s="10">
        <f>(((H38/60)/60/24)+DATE(1970,1,1))</f>
        <v>42483.675208333334</v>
      </c>
      <c r="O38" s="10">
        <f>(((G38/60)/60/24)+DATE(1970,1,1))</f>
        <v>42522.789583333331</v>
      </c>
    </row>
    <row r="39" spans="1:15" x14ac:dyDescent="0.3">
      <c r="A39" s="7">
        <v>1301</v>
      </c>
      <c r="B39" s="3">
        <v>2000</v>
      </c>
      <c r="C39" s="5">
        <v>2055</v>
      </c>
      <c r="D39" t="s">
        <v>1752</v>
      </c>
      <c r="E39" t="s">
        <v>1757</v>
      </c>
      <c r="F39" t="s">
        <v>1779</v>
      </c>
      <c r="G39">
        <v>1437447600</v>
      </c>
      <c r="H39">
        <v>1436551178</v>
      </c>
      <c r="I39" t="s">
        <v>1802</v>
      </c>
      <c r="J39">
        <f>ROUND(C39/B39*100,0)</f>
        <v>103</v>
      </c>
      <c r="K39">
        <f>IFERROR(ROUND(C39/#REF!,2),0)</f>
        <v>0</v>
      </c>
      <c r="L39" t="s">
        <v>1841</v>
      </c>
      <c r="M39" t="s">
        <v>1842</v>
      </c>
      <c r="N39" s="10">
        <f>(((H39/60)/60/24)+DATE(1970,1,1))</f>
        <v>42195.749745370369</v>
      </c>
      <c r="O39" s="10">
        <f>(((G39/60)/60/24)+DATE(1970,1,1))</f>
        <v>42206.125</v>
      </c>
    </row>
    <row r="40" spans="1:15" x14ac:dyDescent="0.3">
      <c r="A40" s="7">
        <v>1302</v>
      </c>
      <c r="B40" s="3">
        <v>2500</v>
      </c>
      <c r="C40" s="5">
        <v>2500</v>
      </c>
      <c r="D40" t="s">
        <v>1752</v>
      </c>
      <c r="E40" t="s">
        <v>1757</v>
      </c>
      <c r="F40" t="s">
        <v>1779</v>
      </c>
      <c r="G40">
        <v>1480559011</v>
      </c>
      <c r="H40">
        <v>1477963411</v>
      </c>
      <c r="I40" t="s">
        <v>1802</v>
      </c>
      <c r="J40">
        <f>ROUND(C40/B40*100,0)</f>
        <v>100</v>
      </c>
      <c r="K40">
        <f>IFERROR(ROUND(C40/#REF!,2),0)</f>
        <v>0</v>
      </c>
      <c r="L40" t="s">
        <v>1841</v>
      </c>
      <c r="M40" t="s">
        <v>1842</v>
      </c>
      <c r="N40" s="10">
        <f>(((H40/60)/60/24)+DATE(1970,1,1))</f>
        <v>42675.057997685188</v>
      </c>
      <c r="O40" s="10">
        <f>(((G40/60)/60/24)+DATE(1970,1,1))</f>
        <v>42705.099664351852</v>
      </c>
    </row>
    <row r="41" spans="1:15" x14ac:dyDescent="0.3">
      <c r="A41" s="7">
        <v>1303</v>
      </c>
      <c r="B41" s="3">
        <v>3500</v>
      </c>
      <c r="C41" s="5">
        <v>4559.13</v>
      </c>
      <c r="D41" t="s">
        <v>1752</v>
      </c>
      <c r="E41" t="s">
        <v>1758</v>
      </c>
      <c r="F41" t="s">
        <v>1780</v>
      </c>
      <c r="G41">
        <v>1469962800</v>
      </c>
      <c r="H41">
        <v>1468578920</v>
      </c>
      <c r="I41" t="s">
        <v>1802</v>
      </c>
      <c r="J41">
        <f>ROUND(C41/B41*100,0)</f>
        <v>130</v>
      </c>
      <c r="K41">
        <f>IFERROR(ROUND(C41/#REF!,2),0)</f>
        <v>0</v>
      </c>
      <c r="L41" t="s">
        <v>1841</v>
      </c>
      <c r="M41" t="s">
        <v>1842</v>
      </c>
      <c r="N41" s="10">
        <f>(((H41/60)/60/24)+DATE(1970,1,1))</f>
        <v>42566.441203703704</v>
      </c>
      <c r="O41" s="10">
        <f>(((G41/60)/60/24)+DATE(1970,1,1))</f>
        <v>42582.458333333328</v>
      </c>
    </row>
    <row r="42" spans="1:15" x14ac:dyDescent="0.3">
      <c r="A42" s="7">
        <v>2781</v>
      </c>
      <c r="B42" s="3">
        <v>1250</v>
      </c>
      <c r="C42" s="5">
        <v>1316</v>
      </c>
      <c r="D42" t="s">
        <v>1752</v>
      </c>
      <c r="E42" t="s">
        <v>1757</v>
      </c>
      <c r="F42" t="s">
        <v>1779</v>
      </c>
      <c r="G42">
        <v>1423724400</v>
      </c>
      <c r="H42">
        <v>1421274954</v>
      </c>
      <c r="I42" t="s">
        <v>1802</v>
      </c>
      <c r="J42">
        <f>ROUND(C42/B42*100,0)</f>
        <v>105</v>
      </c>
      <c r="K42">
        <f>IFERROR(ROUND(C42/#REF!,2),0)</f>
        <v>0</v>
      </c>
      <c r="L42" t="s">
        <v>1841</v>
      </c>
      <c r="M42" t="s">
        <v>1842</v>
      </c>
      <c r="N42" s="10">
        <f>(((H42/60)/60/24)+DATE(1970,1,1))</f>
        <v>42018.94159722222</v>
      </c>
      <c r="O42" s="10">
        <f>(((G42/60)/60/24)+DATE(1970,1,1))</f>
        <v>42047.291666666672</v>
      </c>
    </row>
    <row r="43" spans="1:15" x14ac:dyDescent="0.3">
      <c r="A43" s="7">
        <v>2782</v>
      </c>
      <c r="B43" s="3">
        <v>1000</v>
      </c>
      <c r="C43" s="5">
        <v>1200</v>
      </c>
      <c r="D43" t="s">
        <v>1752</v>
      </c>
      <c r="E43" t="s">
        <v>1757</v>
      </c>
      <c r="F43" t="s">
        <v>1779</v>
      </c>
      <c r="G43">
        <v>1424149140</v>
      </c>
      <c r="H43">
        <v>1421964718</v>
      </c>
      <c r="I43" t="s">
        <v>1802</v>
      </c>
      <c r="J43">
        <f>ROUND(C43/B43*100,0)</f>
        <v>120</v>
      </c>
      <c r="K43">
        <f>IFERROR(ROUND(C43/#REF!,2),0)</f>
        <v>0</v>
      </c>
      <c r="L43" t="s">
        <v>1841</v>
      </c>
      <c r="M43" t="s">
        <v>1842</v>
      </c>
      <c r="N43" s="10">
        <f>(((H43/60)/60/24)+DATE(1970,1,1))</f>
        <v>42026.924976851849</v>
      </c>
      <c r="O43" s="10">
        <f>(((G43/60)/60/24)+DATE(1970,1,1))</f>
        <v>42052.207638888889</v>
      </c>
    </row>
    <row r="44" spans="1:15" x14ac:dyDescent="0.3">
      <c r="A44" s="7">
        <v>2783</v>
      </c>
      <c r="B44" s="3">
        <v>1000</v>
      </c>
      <c r="C44" s="5">
        <v>1145</v>
      </c>
      <c r="D44" t="s">
        <v>1752</v>
      </c>
      <c r="E44" t="s">
        <v>1758</v>
      </c>
      <c r="F44" t="s">
        <v>1780</v>
      </c>
      <c r="G44">
        <v>1429793446</v>
      </c>
      <c r="H44">
        <v>1428583846</v>
      </c>
      <c r="I44" t="s">
        <v>1802</v>
      </c>
      <c r="J44">
        <f>ROUND(C44/B44*100,0)</f>
        <v>115</v>
      </c>
      <c r="K44">
        <f>IFERROR(ROUND(C44/#REF!,2),0)</f>
        <v>0</v>
      </c>
      <c r="L44" t="s">
        <v>1841</v>
      </c>
      <c r="M44" t="s">
        <v>1842</v>
      </c>
      <c r="N44" s="10">
        <f>(((H44/60)/60/24)+DATE(1970,1,1))</f>
        <v>42103.535254629634</v>
      </c>
      <c r="O44" s="10">
        <f>(((G44/60)/60/24)+DATE(1970,1,1))</f>
        <v>42117.535254629634</v>
      </c>
    </row>
    <row r="45" spans="1:15" x14ac:dyDescent="0.3">
      <c r="A45" s="7">
        <v>2784</v>
      </c>
      <c r="B45" s="3">
        <v>6000</v>
      </c>
      <c r="C45" s="5">
        <v>7140</v>
      </c>
      <c r="D45" t="s">
        <v>1752</v>
      </c>
      <c r="E45" t="s">
        <v>1757</v>
      </c>
      <c r="F45" t="s">
        <v>1779</v>
      </c>
      <c r="G45">
        <v>1414608843</v>
      </c>
      <c r="H45">
        <v>1412794443</v>
      </c>
      <c r="I45" t="s">
        <v>1802</v>
      </c>
      <c r="J45">
        <f>ROUND(C45/B45*100,0)</f>
        <v>119</v>
      </c>
      <c r="K45">
        <f>IFERROR(ROUND(C45/#REF!,2),0)</f>
        <v>0</v>
      </c>
      <c r="L45" t="s">
        <v>1841</v>
      </c>
      <c r="M45" t="s">
        <v>1842</v>
      </c>
      <c r="N45" s="10">
        <f>(((H45/60)/60/24)+DATE(1970,1,1))</f>
        <v>41920.787534722222</v>
      </c>
      <c r="O45" s="10">
        <f>(((G45/60)/60/24)+DATE(1970,1,1))</f>
        <v>41941.787534722222</v>
      </c>
    </row>
    <row r="46" spans="1:15" x14ac:dyDescent="0.3">
      <c r="A46" s="7">
        <v>2785</v>
      </c>
      <c r="B46" s="3">
        <v>5000</v>
      </c>
      <c r="C46" s="5">
        <v>5234</v>
      </c>
      <c r="D46" t="s">
        <v>1752</v>
      </c>
      <c r="E46" t="s">
        <v>1757</v>
      </c>
      <c r="F46" t="s">
        <v>1779</v>
      </c>
      <c r="G46">
        <v>1470430800</v>
      </c>
      <c r="H46">
        <v>1467865967</v>
      </c>
      <c r="I46" t="s">
        <v>1802</v>
      </c>
      <c r="J46">
        <f>ROUND(C46/B46*100,0)</f>
        <v>105</v>
      </c>
      <c r="K46">
        <f>IFERROR(ROUND(C46/#REF!,2),0)</f>
        <v>0</v>
      </c>
      <c r="L46" t="s">
        <v>1841</v>
      </c>
      <c r="M46" t="s">
        <v>1842</v>
      </c>
      <c r="N46" s="10">
        <f>(((H46/60)/60/24)+DATE(1970,1,1))</f>
        <v>42558.189432870371</v>
      </c>
      <c r="O46" s="10">
        <f>(((G46/60)/60/24)+DATE(1970,1,1))</f>
        <v>42587.875</v>
      </c>
    </row>
    <row r="47" spans="1:15" x14ac:dyDescent="0.3">
      <c r="A47" s="7">
        <v>2786</v>
      </c>
      <c r="B47" s="3">
        <v>2500</v>
      </c>
      <c r="C47" s="5">
        <v>2946</v>
      </c>
      <c r="D47" t="s">
        <v>1752</v>
      </c>
      <c r="E47" t="s">
        <v>1758</v>
      </c>
      <c r="F47" t="s">
        <v>1780</v>
      </c>
      <c r="G47">
        <v>1404913180</v>
      </c>
      <c r="H47">
        <v>1403703580</v>
      </c>
      <c r="I47" t="s">
        <v>1802</v>
      </c>
      <c r="J47">
        <f>ROUND(C47/B47*100,0)</f>
        <v>118</v>
      </c>
      <c r="K47">
        <f>IFERROR(ROUND(C47/#REF!,2),0)</f>
        <v>0</v>
      </c>
      <c r="L47" t="s">
        <v>1841</v>
      </c>
      <c r="M47" t="s">
        <v>1842</v>
      </c>
      <c r="N47" s="10">
        <f>(((H47/60)/60/24)+DATE(1970,1,1))</f>
        <v>41815.569212962961</v>
      </c>
      <c r="O47" s="10">
        <f>(((G47/60)/60/24)+DATE(1970,1,1))</f>
        <v>41829.569212962961</v>
      </c>
    </row>
    <row r="48" spans="1:15" x14ac:dyDescent="0.3">
      <c r="A48" s="7">
        <v>2787</v>
      </c>
      <c r="B48" s="3">
        <v>1000</v>
      </c>
      <c r="C48" s="5">
        <v>1197</v>
      </c>
      <c r="D48" t="s">
        <v>1752</v>
      </c>
      <c r="E48" t="s">
        <v>1757</v>
      </c>
      <c r="F48" t="s">
        <v>1779</v>
      </c>
      <c r="G48">
        <v>1405658752</v>
      </c>
      <c r="H48">
        <v>1403066752</v>
      </c>
      <c r="I48" t="s">
        <v>1802</v>
      </c>
      <c r="J48">
        <f>ROUND(C48/B48*100,0)</f>
        <v>120</v>
      </c>
      <c r="K48">
        <f>IFERROR(ROUND(C48/#REF!,2),0)</f>
        <v>0</v>
      </c>
      <c r="L48" t="s">
        <v>1841</v>
      </c>
      <c r="M48" t="s">
        <v>1842</v>
      </c>
      <c r="N48" s="10">
        <f>(((H48/60)/60/24)+DATE(1970,1,1))</f>
        <v>41808.198518518519</v>
      </c>
      <c r="O48" s="10">
        <f>(((G48/60)/60/24)+DATE(1970,1,1))</f>
        <v>41838.198518518519</v>
      </c>
    </row>
    <row r="49" spans="1:15" x14ac:dyDescent="0.3">
      <c r="A49" s="7">
        <v>2788</v>
      </c>
      <c r="B49" s="3">
        <v>2000</v>
      </c>
      <c r="C49" s="5">
        <v>2050</v>
      </c>
      <c r="D49" t="s">
        <v>1752</v>
      </c>
      <c r="E49" t="s">
        <v>1757</v>
      </c>
      <c r="F49" t="s">
        <v>1779</v>
      </c>
      <c r="G49">
        <v>1469811043</v>
      </c>
      <c r="H49">
        <v>1467219043</v>
      </c>
      <c r="I49" t="s">
        <v>1802</v>
      </c>
      <c r="J49">
        <f>ROUND(C49/B49*100,0)</f>
        <v>103</v>
      </c>
      <c r="K49">
        <f>IFERROR(ROUND(C49/#REF!,2),0)</f>
        <v>0</v>
      </c>
      <c r="L49" t="s">
        <v>1841</v>
      </c>
      <c r="M49" t="s">
        <v>1842</v>
      </c>
      <c r="N49" s="10">
        <f>(((H49/60)/60/24)+DATE(1970,1,1))</f>
        <v>42550.701886574068</v>
      </c>
      <c r="O49" s="10">
        <f>(((G49/60)/60/24)+DATE(1970,1,1))</f>
        <v>42580.701886574068</v>
      </c>
    </row>
    <row r="50" spans="1:15" x14ac:dyDescent="0.3">
      <c r="A50" s="7">
        <v>2789</v>
      </c>
      <c r="B50" s="3">
        <v>3000</v>
      </c>
      <c r="C50" s="5">
        <v>3035</v>
      </c>
      <c r="D50" t="s">
        <v>1752</v>
      </c>
      <c r="E50" t="s">
        <v>1757</v>
      </c>
      <c r="F50" t="s">
        <v>1779</v>
      </c>
      <c r="G50">
        <v>1426132800</v>
      </c>
      <c r="H50">
        <v>1424477934</v>
      </c>
      <c r="I50" t="s">
        <v>1802</v>
      </c>
      <c r="J50">
        <f>ROUND(C50/B50*100,0)</f>
        <v>101</v>
      </c>
      <c r="K50">
        <f>IFERROR(ROUND(C50/#REF!,2),0)</f>
        <v>0</v>
      </c>
      <c r="L50" t="s">
        <v>1841</v>
      </c>
      <c r="M50" t="s">
        <v>1842</v>
      </c>
      <c r="N50" s="10">
        <f>(((H50/60)/60/24)+DATE(1970,1,1))</f>
        <v>42056.013124999998</v>
      </c>
      <c r="O50" s="10">
        <f>(((G50/60)/60/24)+DATE(1970,1,1))</f>
        <v>42075.166666666672</v>
      </c>
    </row>
    <row r="51" spans="1:15" x14ac:dyDescent="0.3">
      <c r="A51" s="7">
        <v>2790</v>
      </c>
      <c r="B51" s="3">
        <v>3000</v>
      </c>
      <c r="C51" s="5">
        <v>3160</v>
      </c>
      <c r="D51" t="s">
        <v>1752</v>
      </c>
      <c r="E51" t="s">
        <v>1757</v>
      </c>
      <c r="F51" t="s">
        <v>1779</v>
      </c>
      <c r="G51">
        <v>1423693903</v>
      </c>
      <c r="H51">
        <v>1421101903</v>
      </c>
      <c r="I51" t="s">
        <v>1802</v>
      </c>
      <c r="J51">
        <f>ROUND(C51/B51*100,0)</f>
        <v>105</v>
      </c>
      <c r="K51">
        <f>IFERROR(ROUND(C51/#REF!,2),0)</f>
        <v>0</v>
      </c>
      <c r="L51" t="s">
        <v>1841</v>
      </c>
      <c r="M51" t="s">
        <v>1842</v>
      </c>
      <c r="N51" s="10">
        <f>(((H51/60)/60/24)+DATE(1970,1,1))</f>
        <v>42016.938692129625</v>
      </c>
      <c r="O51" s="10">
        <f>(((G51/60)/60/24)+DATE(1970,1,1))</f>
        <v>42046.938692129625</v>
      </c>
    </row>
    <row r="52" spans="1:15" x14ac:dyDescent="0.3">
      <c r="A52" s="7">
        <v>2791</v>
      </c>
      <c r="B52" s="3">
        <v>2000</v>
      </c>
      <c r="C52" s="5">
        <v>2050</v>
      </c>
      <c r="D52" t="s">
        <v>1752</v>
      </c>
      <c r="E52" t="s">
        <v>1757</v>
      </c>
      <c r="F52" t="s">
        <v>1779</v>
      </c>
      <c r="G52">
        <v>1473393600</v>
      </c>
      <c r="H52">
        <v>1470778559</v>
      </c>
      <c r="I52" t="s">
        <v>1802</v>
      </c>
      <c r="J52">
        <f>ROUND(C52/B52*100,0)</f>
        <v>103</v>
      </c>
      <c r="K52">
        <f>IFERROR(ROUND(C52/#REF!,2),0)</f>
        <v>0</v>
      </c>
      <c r="L52" t="s">
        <v>1841</v>
      </c>
      <c r="M52" t="s">
        <v>1842</v>
      </c>
      <c r="N52" s="10">
        <f>(((H52/60)/60/24)+DATE(1970,1,1))</f>
        <v>42591.899988425925</v>
      </c>
      <c r="O52" s="10">
        <f>(((G52/60)/60/24)+DATE(1970,1,1))</f>
        <v>42622.166666666672</v>
      </c>
    </row>
    <row r="53" spans="1:15" x14ac:dyDescent="0.3">
      <c r="A53" s="7">
        <v>2792</v>
      </c>
      <c r="B53" s="3">
        <v>2000</v>
      </c>
      <c r="C53" s="5">
        <v>2152</v>
      </c>
      <c r="D53" t="s">
        <v>1752</v>
      </c>
      <c r="E53" t="s">
        <v>1757</v>
      </c>
      <c r="F53" t="s">
        <v>1779</v>
      </c>
      <c r="G53">
        <v>1439357559</v>
      </c>
      <c r="H53">
        <v>1435469559</v>
      </c>
      <c r="I53" t="s">
        <v>1802</v>
      </c>
      <c r="J53">
        <f>ROUND(C53/B53*100,0)</f>
        <v>108</v>
      </c>
      <c r="K53">
        <f>IFERROR(ROUND(C53/#REF!,2),0)</f>
        <v>0</v>
      </c>
      <c r="L53" t="s">
        <v>1841</v>
      </c>
      <c r="M53" t="s">
        <v>1842</v>
      </c>
      <c r="N53" s="10">
        <f>(((H53/60)/60/24)+DATE(1970,1,1))</f>
        <v>42183.231006944443</v>
      </c>
      <c r="O53" s="10">
        <f>(((G53/60)/60/24)+DATE(1970,1,1))</f>
        <v>42228.231006944443</v>
      </c>
    </row>
    <row r="54" spans="1:15" x14ac:dyDescent="0.3">
      <c r="A54" s="7">
        <v>2793</v>
      </c>
      <c r="B54" s="3">
        <v>10000</v>
      </c>
      <c r="C54" s="5">
        <v>11056.75</v>
      </c>
      <c r="D54" t="s">
        <v>1752</v>
      </c>
      <c r="E54" t="s">
        <v>1759</v>
      </c>
      <c r="F54" t="s">
        <v>1781</v>
      </c>
      <c r="G54">
        <v>1437473005</v>
      </c>
      <c r="H54">
        <v>1434881005</v>
      </c>
      <c r="I54" t="s">
        <v>1802</v>
      </c>
      <c r="J54">
        <f>ROUND(C54/B54*100,0)</f>
        <v>111</v>
      </c>
      <c r="K54">
        <f>IFERROR(ROUND(C54/#REF!,2),0)</f>
        <v>0</v>
      </c>
      <c r="L54" t="s">
        <v>1841</v>
      </c>
      <c r="M54" t="s">
        <v>1842</v>
      </c>
      <c r="N54" s="10">
        <f>(((H54/60)/60/24)+DATE(1970,1,1))</f>
        <v>42176.419039351851</v>
      </c>
      <c r="O54" s="10">
        <f>(((G54/60)/60/24)+DATE(1970,1,1))</f>
        <v>42206.419039351851</v>
      </c>
    </row>
    <row r="55" spans="1:15" x14ac:dyDescent="0.3">
      <c r="A55" s="7">
        <v>2794</v>
      </c>
      <c r="B55" s="3">
        <v>50</v>
      </c>
      <c r="C55" s="5">
        <v>75</v>
      </c>
      <c r="D55" t="s">
        <v>1752</v>
      </c>
      <c r="E55" t="s">
        <v>1758</v>
      </c>
      <c r="F55" t="s">
        <v>1780</v>
      </c>
      <c r="G55">
        <v>1457031600</v>
      </c>
      <c r="H55">
        <v>1455640559</v>
      </c>
      <c r="I55" t="s">
        <v>1802</v>
      </c>
      <c r="J55">
        <f>ROUND(C55/B55*100,0)</f>
        <v>150</v>
      </c>
      <c r="K55">
        <f>IFERROR(ROUND(C55/#REF!,2),0)</f>
        <v>0</v>
      </c>
      <c r="L55" t="s">
        <v>1841</v>
      </c>
      <c r="M55" t="s">
        <v>1842</v>
      </c>
      <c r="N55" s="10">
        <f>(((H55/60)/60/24)+DATE(1970,1,1))</f>
        <v>42416.691655092596</v>
      </c>
      <c r="O55" s="10">
        <f>(((G55/60)/60/24)+DATE(1970,1,1))</f>
        <v>42432.791666666672</v>
      </c>
    </row>
    <row r="56" spans="1:15" x14ac:dyDescent="0.3">
      <c r="A56" s="7">
        <v>2795</v>
      </c>
      <c r="B56" s="3">
        <v>700</v>
      </c>
      <c r="C56" s="5">
        <v>730</v>
      </c>
      <c r="D56" t="s">
        <v>1752</v>
      </c>
      <c r="E56" t="s">
        <v>1757</v>
      </c>
      <c r="F56" t="s">
        <v>1779</v>
      </c>
      <c r="G56">
        <v>1402095600</v>
      </c>
      <c r="H56">
        <v>1400675841</v>
      </c>
      <c r="I56" t="s">
        <v>1802</v>
      </c>
      <c r="J56">
        <f>ROUND(C56/B56*100,0)</f>
        <v>104</v>
      </c>
      <c r="K56">
        <f>IFERROR(ROUND(C56/#REF!,2),0)</f>
        <v>0</v>
      </c>
      <c r="L56" t="s">
        <v>1841</v>
      </c>
      <c r="M56" t="s">
        <v>1842</v>
      </c>
      <c r="N56" s="10">
        <f>(((H56/60)/60/24)+DATE(1970,1,1))</f>
        <v>41780.525937500002</v>
      </c>
      <c r="O56" s="10">
        <f>(((G56/60)/60/24)+DATE(1970,1,1))</f>
        <v>41796.958333333336</v>
      </c>
    </row>
    <row r="57" spans="1:15" x14ac:dyDescent="0.3">
      <c r="A57" s="7">
        <v>2796</v>
      </c>
      <c r="B57" s="3">
        <v>800</v>
      </c>
      <c r="C57" s="5">
        <v>924</v>
      </c>
      <c r="D57" t="s">
        <v>1752</v>
      </c>
      <c r="E57" t="s">
        <v>1758</v>
      </c>
      <c r="F57" t="s">
        <v>1780</v>
      </c>
      <c r="G57">
        <v>1404564028</v>
      </c>
      <c r="H57">
        <v>1401972028</v>
      </c>
      <c r="I57" t="s">
        <v>1802</v>
      </c>
      <c r="J57">
        <f>ROUND(C57/B57*100,0)</f>
        <v>116</v>
      </c>
      <c r="K57">
        <f>IFERROR(ROUND(C57/#REF!,2),0)</f>
        <v>0</v>
      </c>
      <c r="L57" t="s">
        <v>1841</v>
      </c>
      <c r="M57" t="s">
        <v>1842</v>
      </c>
      <c r="N57" s="10">
        <f>(((H57/60)/60/24)+DATE(1970,1,1))</f>
        <v>41795.528101851851</v>
      </c>
      <c r="O57" s="10">
        <f>(((G57/60)/60/24)+DATE(1970,1,1))</f>
        <v>41825.528101851851</v>
      </c>
    </row>
    <row r="58" spans="1:15" x14ac:dyDescent="0.3">
      <c r="A58" s="7">
        <v>2797</v>
      </c>
      <c r="B58" s="3">
        <v>8000</v>
      </c>
      <c r="C58" s="5">
        <v>8211.61</v>
      </c>
      <c r="D58" t="s">
        <v>1752</v>
      </c>
      <c r="E58" t="s">
        <v>1758</v>
      </c>
      <c r="F58" t="s">
        <v>1780</v>
      </c>
      <c r="G58">
        <v>1404858840</v>
      </c>
      <c r="H58">
        <v>1402266840</v>
      </c>
      <c r="I58" t="s">
        <v>1802</v>
      </c>
      <c r="J58">
        <f>ROUND(C58/B58*100,0)</f>
        <v>103</v>
      </c>
      <c r="K58">
        <f>IFERROR(ROUND(C58/#REF!,2),0)</f>
        <v>0</v>
      </c>
      <c r="L58" t="s">
        <v>1841</v>
      </c>
      <c r="M58" t="s">
        <v>1842</v>
      </c>
      <c r="N58" s="10">
        <f>(((H58/60)/60/24)+DATE(1970,1,1))</f>
        <v>41798.94027777778</v>
      </c>
      <c r="O58" s="10">
        <f>(((G58/60)/60/24)+DATE(1970,1,1))</f>
        <v>41828.94027777778</v>
      </c>
    </row>
    <row r="59" spans="1:15" x14ac:dyDescent="0.3">
      <c r="A59" s="7">
        <v>2798</v>
      </c>
      <c r="B59" s="3">
        <v>5000</v>
      </c>
      <c r="C59" s="5">
        <v>5070</v>
      </c>
      <c r="D59" t="s">
        <v>1752</v>
      </c>
      <c r="E59" t="s">
        <v>1758</v>
      </c>
      <c r="F59" t="s">
        <v>1780</v>
      </c>
      <c r="G59">
        <v>1438358400</v>
      </c>
      <c r="H59">
        <v>1437063121</v>
      </c>
      <c r="I59" t="s">
        <v>1802</v>
      </c>
      <c r="J59">
        <f>ROUND(C59/B59*100,0)</f>
        <v>101</v>
      </c>
      <c r="K59">
        <f>IFERROR(ROUND(C59/#REF!,2),0)</f>
        <v>0</v>
      </c>
      <c r="L59" t="s">
        <v>1841</v>
      </c>
      <c r="M59" t="s">
        <v>1842</v>
      </c>
      <c r="N59" s="10">
        <f>(((H59/60)/60/24)+DATE(1970,1,1))</f>
        <v>42201.675011574072</v>
      </c>
      <c r="O59" s="10">
        <f>(((G59/60)/60/24)+DATE(1970,1,1))</f>
        <v>42216.666666666672</v>
      </c>
    </row>
    <row r="60" spans="1:15" x14ac:dyDescent="0.3">
      <c r="A60" s="7">
        <v>2799</v>
      </c>
      <c r="B60" s="3">
        <v>5000</v>
      </c>
      <c r="C60" s="5">
        <v>5831.74</v>
      </c>
      <c r="D60" t="s">
        <v>1752</v>
      </c>
      <c r="E60" t="s">
        <v>1758</v>
      </c>
      <c r="F60" t="s">
        <v>1780</v>
      </c>
      <c r="G60">
        <v>1466179200</v>
      </c>
      <c r="H60">
        <v>1463466070</v>
      </c>
      <c r="I60" t="s">
        <v>1802</v>
      </c>
      <c r="J60">
        <f>ROUND(C60/B60*100,0)</f>
        <v>117</v>
      </c>
      <c r="K60">
        <f>IFERROR(ROUND(C60/#REF!,2),0)</f>
        <v>0</v>
      </c>
      <c r="L60" t="s">
        <v>1841</v>
      </c>
      <c r="M60" t="s">
        <v>1842</v>
      </c>
      <c r="N60" s="10">
        <f>(((H60/60)/60/24)+DATE(1970,1,1))</f>
        <v>42507.264699074076</v>
      </c>
      <c r="O60" s="10">
        <f>(((G60/60)/60/24)+DATE(1970,1,1))</f>
        <v>42538.666666666672</v>
      </c>
    </row>
    <row r="61" spans="1:15" x14ac:dyDescent="0.3">
      <c r="A61" s="7">
        <v>2800</v>
      </c>
      <c r="B61" s="3">
        <v>1000</v>
      </c>
      <c r="C61" s="5">
        <v>1330</v>
      </c>
      <c r="D61" t="s">
        <v>1752</v>
      </c>
      <c r="E61" t="s">
        <v>1758</v>
      </c>
      <c r="F61" t="s">
        <v>1780</v>
      </c>
      <c r="G61">
        <v>1420377366</v>
      </c>
      <c r="H61">
        <v>1415193366</v>
      </c>
      <c r="I61" t="s">
        <v>1802</v>
      </c>
      <c r="J61">
        <f>ROUND(C61/B61*100,0)</f>
        <v>133</v>
      </c>
      <c r="K61">
        <f>IFERROR(ROUND(C61/#REF!,2),0)</f>
        <v>0</v>
      </c>
      <c r="L61" t="s">
        <v>1841</v>
      </c>
      <c r="M61" t="s">
        <v>1842</v>
      </c>
      <c r="N61" s="10">
        <f>(((H61/60)/60/24)+DATE(1970,1,1))</f>
        <v>41948.552847222221</v>
      </c>
      <c r="O61" s="10">
        <f>(((G61/60)/60/24)+DATE(1970,1,1))</f>
        <v>42008.552847222221</v>
      </c>
    </row>
    <row r="62" spans="1:15" x14ac:dyDescent="0.3">
      <c r="A62" s="7">
        <v>2801</v>
      </c>
      <c r="B62" s="3">
        <v>500</v>
      </c>
      <c r="C62" s="5">
        <v>666</v>
      </c>
      <c r="D62" t="s">
        <v>1752</v>
      </c>
      <c r="E62" t="s">
        <v>1759</v>
      </c>
      <c r="F62" t="s">
        <v>1781</v>
      </c>
      <c r="G62">
        <v>1412938800</v>
      </c>
      <c r="H62">
        <v>1411019409</v>
      </c>
      <c r="I62" t="s">
        <v>1802</v>
      </c>
      <c r="J62">
        <f>ROUND(C62/B62*100,0)</f>
        <v>133</v>
      </c>
      <c r="K62">
        <f>IFERROR(ROUND(C62/#REF!,2),0)</f>
        <v>0</v>
      </c>
      <c r="L62" t="s">
        <v>1841</v>
      </c>
      <c r="M62" t="s">
        <v>1842</v>
      </c>
      <c r="N62" s="10">
        <f>(((H62/60)/60/24)+DATE(1970,1,1))</f>
        <v>41900.243159722224</v>
      </c>
      <c r="O62" s="10">
        <f>(((G62/60)/60/24)+DATE(1970,1,1))</f>
        <v>41922.458333333336</v>
      </c>
    </row>
    <row r="63" spans="1:15" x14ac:dyDescent="0.3">
      <c r="A63" s="7">
        <v>2802</v>
      </c>
      <c r="B63" s="3">
        <v>3000</v>
      </c>
      <c r="C63" s="5">
        <v>3055</v>
      </c>
      <c r="D63" t="s">
        <v>1752</v>
      </c>
      <c r="E63" t="s">
        <v>1758</v>
      </c>
      <c r="F63" t="s">
        <v>1780</v>
      </c>
      <c r="G63">
        <v>1438875107</v>
      </c>
      <c r="H63">
        <v>1436283107</v>
      </c>
      <c r="I63" t="s">
        <v>1802</v>
      </c>
      <c r="J63">
        <f>ROUND(C63/B63*100,0)</f>
        <v>102</v>
      </c>
      <c r="K63">
        <f>IFERROR(ROUND(C63/#REF!,2),0)</f>
        <v>0</v>
      </c>
      <c r="L63" t="s">
        <v>1841</v>
      </c>
      <c r="M63" t="s">
        <v>1842</v>
      </c>
      <c r="N63" s="10">
        <f>(((H63/60)/60/24)+DATE(1970,1,1))</f>
        <v>42192.64707175926</v>
      </c>
      <c r="O63" s="10">
        <f>(((G63/60)/60/24)+DATE(1970,1,1))</f>
        <v>42222.64707175926</v>
      </c>
    </row>
    <row r="64" spans="1:15" x14ac:dyDescent="0.3">
      <c r="A64" s="7">
        <v>2803</v>
      </c>
      <c r="B64" s="3">
        <v>10000</v>
      </c>
      <c r="C64" s="5">
        <v>12795</v>
      </c>
      <c r="D64" t="s">
        <v>1752</v>
      </c>
      <c r="E64" t="s">
        <v>1757</v>
      </c>
      <c r="F64" t="s">
        <v>1779</v>
      </c>
      <c r="G64">
        <v>1437004800</v>
      </c>
      <c r="H64">
        <v>1433295276</v>
      </c>
      <c r="I64" t="s">
        <v>1802</v>
      </c>
      <c r="J64">
        <f>ROUND(C64/B64*100,0)</f>
        <v>128</v>
      </c>
      <c r="K64">
        <f>IFERROR(ROUND(C64/#REF!,2),0)</f>
        <v>0</v>
      </c>
      <c r="L64" t="s">
        <v>1841</v>
      </c>
      <c r="M64" t="s">
        <v>1842</v>
      </c>
      <c r="N64" s="10">
        <f>(((H64/60)/60/24)+DATE(1970,1,1))</f>
        <v>42158.065694444449</v>
      </c>
      <c r="O64" s="10">
        <f>(((G64/60)/60/24)+DATE(1970,1,1))</f>
        <v>42201</v>
      </c>
    </row>
    <row r="65" spans="1:15" x14ac:dyDescent="0.3">
      <c r="A65" s="7">
        <v>2804</v>
      </c>
      <c r="B65" s="3">
        <v>1000</v>
      </c>
      <c r="C65" s="5">
        <v>1150</v>
      </c>
      <c r="D65" t="s">
        <v>1752</v>
      </c>
      <c r="E65" t="s">
        <v>1758</v>
      </c>
      <c r="F65" t="s">
        <v>1780</v>
      </c>
      <c r="G65">
        <v>1411987990</v>
      </c>
      <c r="H65">
        <v>1409395990</v>
      </c>
      <c r="I65" t="s">
        <v>1802</v>
      </c>
      <c r="J65">
        <f>ROUND(C65/B65*100,0)</f>
        <v>115</v>
      </c>
      <c r="K65">
        <f>IFERROR(ROUND(C65/#REF!,2),0)</f>
        <v>0</v>
      </c>
      <c r="L65" t="s">
        <v>1841</v>
      </c>
      <c r="M65" t="s">
        <v>1842</v>
      </c>
      <c r="N65" s="10">
        <f>(((H65/60)/60/24)+DATE(1970,1,1))</f>
        <v>41881.453587962962</v>
      </c>
      <c r="O65" s="10">
        <f>(((G65/60)/60/24)+DATE(1970,1,1))</f>
        <v>41911.453587962962</v>
      </c>
    </row>
    <row r="66" spans="1:15" x14ac:dyDescent="0.3">
      <c r="A66" s="7">
        <v>2805</v>
      </c>
      <c r="B66" s="3">
        <v>400</v>
      </c>
      <c r="C66" s="5">
        <v>440</v>
      </c>
      <c r="D66" t="s">
        <v>1752</v>
      </c>
      <c r="E66" t="s">
        <v>1758</v>
      </c>
      <c r="F66" t="s">
        <v>1780</v>
      </c>
      <c r="G66">
        <v>1440245273</v>
      </c>
      <c r="H66">
        <v>1438085273</v>
      </c>
      <c r="I66" t="s">
        <v>1802</v>
      </c>
      <c r="J66">
        <f>ROUND(C66/B66*100,0)</f>
        <v>110</v>
      </c>
      <c r="K66">
        <f>IFERROR(ROUND(C66/#REF!,2),0)</f>
        <v>0</v>
      </c>
      <c r="L66" t="s">
        <v>1841</v>
      </c>
      <c r="M66" t="s">
        <v>1842</v>
      </c>
      <c r="N66" s="10">
        <f>(((H66/60)/60/24)+DATE(1970,1,1))</f>
        <v>42213.505474537036</v>
      </c>
      <c r="O66" s="10">
        <f>(((G66/60)/60/24)+DATE(1970,1,1))</f>
        <v>42238.505474537036</v>
      </c>
    </row>
    <row r="67" spans="1:15" x14ac:dyDescent="0.3">
      <c r="A67" s="7">
        <v>2806</v>
      </c>
      <c r="B67" s="3">
        <v>3000</v>
      </c>
      <c r="C67" s="5">
        <v>3363</v>
      </c>
      <c r="D67" t="s">
        <v>1752</v>
      </c>
      <c r="E67" t="s">
        <v>1758</v>
      </c>
      <c r="F67" t="s">
        <v>1780</v>
      </c>
      <c r="G67">
        <v>1438772400</v>
      </c>
      <c r="H67">
        <v>1435645490</v>
      </c>
      <c r="I67" t="s">
        <v>1802</v>
      </c>
      <c r="J67">
        <f>ROUND(C67/B67*100,0)</f>
        <v>112</v>
      </c>
      <c r="K67">
        <f>IFERROR(ROUND(C67/#REF!,2),0)</f>
        <v>0</v>
      </c>
      <c r="L67" t="s">
        <v>1841</v>
      </c>
      <c r="M67" t="s">
        <v>1842</v>
      </c>
      <c r="N67" s="10">
        <f>(((H67/60)/60/24)+DATE(1970,1,1))</f>
        <v>42185.267245370371</v>
      </c>
      <c r="O67" s="10">
        <f>(((G67/60)/60/24)+DATE(1970,1,1))</f>
        <v>42221.458333333328</v>
      </c>
    </row>
    <row r="68" spans="1:15" x14ac:dyDescent="0.3">
      <c r="A68" s="7">
        <v>2807</v>
      </c>
      <c r="B68" s="3">
        <v>5000</v>
      </c>
      <c r="C68" s="5">
        <v>6300</v>
      </c>
      <c r="D68" t="s">
        <v>1752</v>
      </c>
      <c r="E68" t="s">
        <v>1757</v>
      </c>
      <c r="F68" t="s">
        <v>1779</v>
      </c>
      <c r="G68">
        <v>1435611438</v>
      </c>
      <c r="H68">
        <v>1433019438</v>
      </c>
      <c r="I68" t="s">
        <v>1802</v>
      </c>
      <c r="J68">
        <f>ROUND(C68/B68*100,0)</f>
        <v>126</v>
      </c>
      <c r="K68">
        <f>IFERROR(ROUND(C68/#REF!,2),0)</f>
        <v>0</v>
      </c>
      <c r="L68" t="s">
        <v>1841</v>
      </c>
      <c r="M68" t="s">
        <v>1842</v>
      </c>
      <c r="N68" s="10">
        <f>(((H68/60)/60/24)+DATE(1970,1,1))</f>
        <v>42154.873124999998</v>
      </c>
      <c r="O68" s="10">
        <f>(((G68/60)/60/24)+DATE(1970,1,1))</f>
        <v>42184.873124999998</v>
      </c>
    </row>
    <row r="69" spans="1:15" x14ac:dyDescent="0.3">
      <c r="A69" s="7">
        <v>2808</v>
      </c>
      <c r="B69" s="3">
        <v>4500</v>
      </c>
      <c r="C69" s="5">
        <v>4511</v>
      </c>
      <c r="D69" t="s">
        <v>1752</v>
      </c>
      <c r="E69" t="s">
        <v>1757</v>
      </c>
      <c r="F69" t="s">
        <v>1779</v>
      </c>
      <c r="G69">
        <v>1440274735</v>
      </c>
      <c r="H69">
        <v>1437682735</v>
      </c>
      <c r="I69" t="s">
        <v>1802</v>
      </c>
      <c r="J69">
        <f>ROUND(C69/B69*100,0)</f>
        <v>100</v>
      </c>
      <c r="K69">
        <f>IFERROR(ROUND(C69/#REF!,2),0)</f>
        <v>0</v>
      </c>
      <c r="L69" t="s">
        <v>1841</v>
      </c>
      <c r="M69" t="s">
        <v>1842</v>
      </c>
      <c r="N69" s="10">
        <f>(((H69/60)/60/24)+DATE(1970,1,1))</f>
        <v>42208.84646990741</v>
      </c>
      <c r="O69" s="10">
        <f>(((G69/60)/60/24)+DATE(1970,1,1))</f>
        <v>42238.84646990741</v>
      </c>
    </row>
    <row r="70" spans="1:15" x14ac:dyDescent="0.3">
      <c r="A70" s="7">
        <v>2809</v>
      </c>
      <c r="B70" s="3">
        <v>2500</v>
      </c>
      <c r="C70" s="5">
        <v>2560</v>
      </c>
      <c r="D70" t="s">
        <v>1752</v>
      </c>
      <c r="E70" t="s">
        <v>1757</v>
      </c>
      <c r="F70" t="s">
        <v>1779</v>
      </c>
      <c r="G70">
        <v>1459348740</v>
      </c>
      <c r="H70">
        <v>1458647725</v>
      </c>
      <c r="I70" t="s">
        <v>1802</v>
      </c>
      <c r="J70">
        <f>ROUND(C70/B70*100,0)</f>
        <v>102</v>
      </c>
      <c r="K70">
        <f>IFERROR(ROUND(C70/#REF!,2),0)</f>
        <v>0</v>
      </c>
      <c r="L70" t="s">
        <v>1841</v>
      </c>
      <c r="M70" t="s">
        <v>1842</v>
      </c>
      <c r="N70" s="10">
        <f>(((H70/60)/60/24)+DATE(1970,1,1))</f>
        <v>42451.496817129635</v>
      </c>
      <c r="O70" s="10">
        <f>(((G70/60)/60/24)+DATE(1970,1,1))</f>
        <v>42459.610416666663</v>
      </c>
    </row>
    <row r="71" spans="1:15" x14ac:dyDescent="0.3">
      <c r="A71" s="7">
        <v>2810</v>
      </c>
      <c r="B71" s="3">
        <v>2500</v>
      </c>
      <c r="C71" s="5">
        <v>2705</v>
      </c>
      <c r="D71" t="s">
        <v>1752</v>
      </c>
      <c r="E71" t="s">
        <v>1757</v>
      </c>
      <c r="F71" t="s">
        <v>1779</v>
      </c>
      <c r="G71">
        <v>1401595140</v>
      </c>
      <c r="H71">
        <v>1398828064</v>
      </c>
      <c r="I71" t="s">
        <v>1802</v>
      </c>
      <c r="J71">
        <f>ROUND(C71/B71*100,0)</f>
        <v>108</v>
      </c>
      <c r="K71">
        <f>IFERROR(ROUND(C71/#REF!,2),0)</f>
        <v>0</v>
      </c>
      <c r="L71" t="s">
        <v>1841</v>
      </c>
      <c r="M71" t="s">
        <v>1842</v>
      </c>
      <c r="N71" s="10">
        <f>(((H71/60)/60/24)+DATE(1970,1,1))</f>
        <v>41759.13962962963</v>
      </c>
      <c r="O71" s="10">
        <f>(((G71/60)/60/24)+DATE(1970,1,1))</f>
        <v>41791.165972222225</v>
      </c>
    </row>
    <row r="72" spans="1:15" x14ac:dyDescent="0.3">
      <c r="A72" s="7">
        <v>2811</v>
      </c>
      <c r="B72" s="3">
        <v>10000</v>
      </c>
      <c r="C72" s="5">
        <v>10027</v>
      </c>
      <c r="D72" t="s">
        <v>1752</v>
      </c>
      <c r="E72" t="s">
        <v>1758</v>
      </c>
      <c r="F72" t="s">
        <v>1780</v>
      </c>
      <c r="G72">
        <v>1424692503</v>
      </c>
      <c r="H72">
        <v>1422100503</v>
      </c>
      <c r="I72" t="s">
        <v>1802</v>
      </c>
      <c r="J72">
        <f>ROUND(C72/B72*100,0)</f>
        <v>100</v>
      </c>
      <c r="K72">
        <f>IFERROR(ROUND(C72/#REF!,2),0)</f>
        <v>0</v>
      </c>
      <c r="L72" t="s">
        <v>1841</v>
      </c>
      <c r="M72" t="s">
        <v>1842</v>
      </c>
      <c r="N72" s="10">
        <f>(((H72/60)/60/24)+DATE(1970,1,1))</f>
        <v>42028.496562500004</v>
      </c>
      <c r="O72" s="10">
        <f>(((G72/60)/60/24)+DATE(1970,1,1))</f>
        <v>42058.496562500004</v>
      </c>
    </row>
    <row r="73" spans="1:15" x14ac:dyDescent="0.3">
      <c r="A73" s="7">
        <v>2812</v>
      </c>
      <c r="B73" s="3">
        <v>5000</v>
      </c>
      <c r="C73" s="5">
        <v>5665</v>
      </c>
      <c r="D73" t="s">
        <v>1752</v>
      </c>
      <c r="E73" t="s">
        <v>1762</v>
      </c>
      <c r="F73" t="s">
        <v>1784</v>
      </c>
      <c r="G73">
        <v>1428292800</v>
      </c>
      <c r="H73">
        <v>1424368298</v>
      </c>
      <c r="I73" t="s">
        <v>1802</v>
      </c>
      <c r="J73">
        <f>ROUND(C73/B73*100,0)</f>
        <v>113</v>
      </c>
      <c r="K73">
        <f>IFERROR(ROUND(C73/#REF!,2),0)</f>
        <v>0</v>
      </c>
      <c r="L73" t="s">
        <v>1841</v>
      </c>
      <c r="M73" t="s">
        <v>1842</v>
      </c>
      <c r="N73" s="10">
        <f>(((H73/60)/60/24)+DATE(1970,1,1))</f>
        <v>42054.74418981481</v>
      </c>
      <c r="O73" s="10">
        <f>(((G73/60)/60/24)+DATE(1970,1,1))</f>
        <v>42100.166666666672</v>
      </c>
    </row>
    <row r="74" spans="1:15" x14ac:dyDescent="0.3">
      <c r="A74" s="7">
        <v>2813</v>
      </c>
      <c r="B74" s="3">
        <v>2800</v>
      </c>
      <c r="C74" s="5">
        <v>3572.12</v>
      </c>
      <c r="D74" t="s">
        <v>1752</v>
      </c>
      <c r="E74" t="s">
        <v>1757</v>
      </c>
      <c r="F74" t="s">
        <v>1779</v>
      </c>
      <c r="G74">
        <v>1481737761</v>
      </c>
      <c r="H74">
        <v>1479577761</v>
      </c>
      <c r="I74" t="s">
        <v>1802</v>
      </c>
      <c r="J74">
        <f>ROUND(C74/B74*100,0)</f>
        <v>128</v>
      </c>
      <c r="K74">
        <f>IFERROR(ROUND(C74/#REF!,2),0)</f>
        <v>0</v>
      </c>
      <c r="L74" t="s">
        <v>1841</v>
      </c>
      <c r="M74" t="s">
        <v>1842</v>
      </c>
      <c r="N74" s="10">
        <f>(((H74/60)/60/24)+DATE(1970,1,1))</f>
        <v>42693.742604166662</v>
      </c>
      <c r="O74" s="10">
        <f>(((G74/60)/60/24)+DATE(1970,1,1))</f>
        <v>42718.742604166662</v>
      </c>
    </row>
    <row r="75" spans="1:15" x14ac:dyDescent="0.3">
      <c r="A75" s="7">
        <v>2814</v>
      </c>
      <c r="B75" s="3">
        <v>1500</v>
      </c>
      <c r="C75" s="5">
        <v>1616</v>
      </c>
      <c r="D75" t="s">
        <v>1752</v>
      </c>
      <c r="E75" t="s">
        <v>1758</v>
      </c>
      <c r="F75" t="s">
        <v>1780</v>
      </c>
      <c r="G75">
        <v>1431164115</v>
      </c>
      <c r="H75">
        <v>1428572115</v>
      </c>
      <c r="I75" t="s">
        <v>1802</v>
      </c>
      <c r="J75">
        <f>ROUND(C75/B75*100,0)</f>
        <v>108</v>
      </c>
      <c r="K75">
        <f>IFERROR(ROUND(C75/#REF!,2),0)</f>
        <v>0</v>
      </c>
      <c r="L75" t="s">
        <v>1841</v>
      </c>
      <c r="M75" t="s">
        <v>1842</v>
      </c>
      <c r="N75" s="10">
        <f>(((H75/60)/60/24)+DATE(1970,1,1))</f>
        <v>42103.399479166663</v>
      </c>
      <c r="O75" s="10">
        <f>(((G75/60)/60/24)+DATE(1970,1,1))</f>
        <v>42133.399479166663</v>
      </c>
    </row>
    <row r="76" spans="1:15" x14ac:dyDescent="0.3">
      <c r="A76" s="7">
        <v>2815</v>
      </c>
      <c r="B76" s="3">
        <v>250</v>
      </c>
      <c r="C76" s="5">
        <v>605</v>
      </c>
      <c r="D76" t="s">
        <v>1752</v>
      </c>
      <c r="E76" t="s">
        <v>1762</v>
      </c>
      <c r="F76" t="s">
        <v>1784</v>
      </c>
      <c r="G76">
        <v>1470595109</v>
      </c>
      <c r="H76">
        <v>1468003109</v>
      </c>
      <c r="I76" t="s">
        <v>1802</v>
      </c>
      <c r="J76">
        <f>ROUND(C76/B76*100,0)</f>
        <v>242</v>
      </c>
      <c r="K76">
        <f>IFERROR(ROUND(C76/#REF!,2),0)</f>
        <v>0</v>
      </c>
      <c r="L76" t="s">
        <v>1841</v>
      </c>
      <c r="M76" t="s">
        <v>1842</v>
      </c>
      <c r="N76" s="10">
        <f>(((H76/60)/60/24)+DATE(1970,1,1))</f>
        <v>42559.776724537034</v>
      </c>
      <c r="O76" s="10">
        <f>(((G76/60)/60/24)+DATE(1970,1,1))</f>
        <v>42589.776724537034</v>
      </c>
    </row>
    <row r="77" spans="1:15" x14ac:dyDescent="0.3">
      <c r="A77" s="7">
        <v>2816</v>
      </c>
      <c r="B77" s="3">
        <v>3000</v>
      </c>
      <c r="C77" s="5">
        <v>4247</v>
      </c>
      <c r="D77" t="s">
        <v>1752</v>
      </c>
      <c r="E77" t="s">
        <v>1758</v>
      </c>
      <c r="F77" t="s">
        <v>1780</v>
      </c>
      <c r="G77">
        <v>1438531200</v>
      </c>
      <c r="H77">
        <v>1435921992</v>
      </c>
      <c r="I77" t="s">
        <v>1802</v>
      </c>
      <c r="J77">
        <f>ROUND(C77/B77*100,0)</f>
        <v>142</v>
      </c>
      <c r="K77">
        <f>IFERROR(ROUND(C77/#REF!,2),0)</f>
        <v>0</v>
      </c>
      <c r="L77" t="s">
        <v>1841</v>
      </c>
      <c r="M77" t="s">
        <v>1842</v>
      </c>
      <c r="N77" s="10">
        <f>(((H77/60)/60/24)+DATE(1970,1,1))</f>
        <v>42188.467499999999</v>
      </c>
      <c r="O77" s="10">
        <f>(((G77/60)/60/24)+DATE(1970,1,1))</f>
        <v>42218.666666666672</v>
      </c>
    </row>
    <row r="78" spans="1:15" x14ac:dyDescent="0.3">
      <c r="A78" s="7">
        <v>2817</v>
      </c>
      <c r="B78" s="3">
        <v>600</v>
      </c>
      <c r="C78" s="5">
        <v>780</v>
      </c>
      <c r="D78" t="s">
        <v>1752</v>
      </c>
      <c r="E78" t="s">
        <v>1758</v>
      </c>
      <c r="F78" t="s">
        <v>1780</v>
      </c>
      <c r="G78">
        <v>1425136462</v>
      </c>
      <c r="H78">
        <v>1421680462</v>
      </c>
      <c r="I78" t="s">
        <v>1802</v>
      </c>
      <c r="J78">
        <f>ROUND(C78/B78*100,0)</f>
        <v>130</v>
      </c>
      <c r="K78">
        <f>IFERROR(ROUND(C78/#REF!,2),0)</f>
        <v>0</v>
      </c>
      <c r="L78" t="s">
        <v>1841</v>
      </c>
      <c r="M78" t="s">
        <v>1842</v>
      </c>
      <c r="N78" s="10">
        <f>(((H78/60)/60/24)+DATE(1970,1,1))</f>
        <v>42023.634976851856</v>
      </c>
      <c r="O78" s="10">
        <f>(((G78/60)/60/24)+DATE(1970,1,1))</f>
        <v>42063.634976851856</v>
      </c>
    </row>
    <row r="79" spans="1:15" x14ac:dyDescent="0.3">
      <c r="A79" s="7">
        <v>2818</v>
      </c>
      <c r="B79" s="3">
        <v>10000</v>
      </c>
      <c r="C79" s="5">
        <v>10603</v>
      </c>
      <c r="D79" t="s">
        <v>1752</v>
      </c>
      <c r="E79" t="s">
        <v>1757</v>
      </c>
      <c r="F79" t="s">
        <v>1779</v>
      </c>
      <c r="G79">
        <v>1443018086</v>
      </c>
      <c r="H79">
        <v>1441290086</v>
      </c>
      <c r="I79" t="s">
        <v>1802</v>
      </c>
      <c r="J79">
        <f>ROUND(C79/B79*100,0)</f>
        <v>106</v>
      </c>
      <c r="K79">
        <f>IFERROR(ROUND(C79/#REF!,2),0)</f>
        <v>0</v>
      </c>
      <c r="L79" t="s">
        <v>1841</v>
      </c>
      <c r="M79" t="s">
        <v>1842</v>
      </c>
      <c r="N79" s="10">
        <f>(((H79/60)/60/24)+DATE(1970,1,1))</f>
        <v>42250.598217592589</v>
      </c>
      <c r="O79" s="10">
        <f>(((G79/60)/60/24)+DATE(1970,1,1))</f>
        <v>42270.598217592589</v>
      </c>
    </row>
    <row r="80" spans="1:15" x14ac:dyDescent="0.3">
      <c r="A80" s="7">
        <v>2819</v>
      </c>
      <c r="B80" s="3">
        <v>5000</v>
      </c>
      <c r="C80" s="5">
        <v>5240</v>
      </c>
      <c r="D80" t="s">
        <v>1752</v>
      </c>
      <c r="E80" t="s">
        <v>1758</v>
      </c>
      <c r="F80" t="s">
        <v>1780</v>
      </c>
      <c r="G80">
        <v>1434285409</v>
      </c>
      <c r="H80">
        <v>1431693409</v>
      </c>
      <c r="I80" t="s">
        <v>1802</v>
      </c>
      <c r="J80">
        <f>ROUND(C80/B80*100,0)</f>
        <v>105</v>
      </c>
      <c r="K80">
        <f>IFERROR(ROUND(C80/#REF!,2),0)</f>
        <v>0</v>
      </c>
      <c r="L80" t="s">
        <v>1841</v>
      </c>
      <c r="M80" t="s">
        <v>1842</v>
      </c>
      <c r="N80" s="10">
        <f>(((H80/60)/60/24)+DATE(1970,1,1))</f>
        <v>42139.525567129633</v>
      </c>
      <c r="O80" s="10">
        <f>(((G80/60)/60/24)+DATE(1970,1,1))</f>
        <v>42169.525567129633</v>
      </c>
    </row>
    <row r="81" spans="1:15" x14ac:dyDescent="0.3">
      <c r="A81" s="7">
        <v>2820</v>
      </c>
      <c r="B81" s="3">
        <v>200</v>
      </c>
      <c r="C81" s="5">
        <v>272</v>
      </c>
      <c r="D81" t="s">
        <v>1752</v>
      </c>
      <c r="E81" t="s">
        <v>1758</v>
      </c>
      <c r="F81" t="s">
        <v>1780</v>
      </c>
      <c r="G81">
        <v>1456444800</v>
      </c>
      <c r="H81">
        <v>1454337589</v>
      </c>
      <c r="I81" t="s">
        <v>1802</v>
      </c>
      <c r="J81">
        <f>ROUND(C81/B81*100,0)</f>
        <v>136</v>
      </c>
      <c r="K81">
        <f>IFERROR(ROUND(C81/#REF!,2),0)</f>
        <v>0</v>
      </c>
      <c r="L81" t="s">
        <v>1841</v>
      </c>
      <c r="M81" t="s">
        <v>1842</v>
      </c>
      <c r="N81" s="10">
        <f>(((H81/60)/60/24)+DATE(1970,1,1))</f>
        <v>42401.610983796301</v>
      </c>
      <c r="O81" s="10">
        <f>(((G81/60)/60/24)+DATE(1970,1,1))</f>
        <v>42426</v>
      </c>
    </row>
    <row r="82" spans="1:15" x14ac:dyDescent="0.3">
      <c r="A82" s="7">
        <v>2821</v>
      </c>
      <c r="B82" s="3">
        <v>1000</v>
      </c>
      <c r="C82" s="5">
        <v>1000</v>
      </c>
      <c r="D82" t="s">
        <v>1752</v>
      </c>
      <c r="E82" t="s">
        <v>1758</v>
      </c>
      <c r="F82" t="s">
        <v>1780</v>
      </c>
      <c r="G82">
        <v>1411510135</v>
      </c>
      <c r="H82">
        <v>1408918135</v>
      </c>
      <c r="I82" t="s">
        <v>1802</v>
      </c>
      <c r="J82">
        <f>ROUND(C82/B82*100,0)</f>
        <v>100</v>
      </c>
      <c r="K82">
        <f>IFERROR(ROUND(C82/#REF!,2),0)</f>
        <v>0</v>
      </c>
      <c r="L82" t="s">
        <v>1841</v>
      </c>
      <c r="M82" t="s">
        <v>1842</v>
      </c>
      <c r="N82" s="10">
        <f>(((H82/60)/60/24)+DATE(1970,1,1))</f>
        <v>41875.922858796301</v>
      </c>
      <c r="O82" s="10">
        <f>(((G82/60)/60/24)+DATE(1970,1,1))</f>
        <v>41905.922858796301</v>
      </c>
    </row>
    <row r="83" spans="1:15" x14ac:dyDescent="0.3">
      <c r="A83" s="7">
        <v>2822</v>
      </c>
      <c r="B83" s="3">
        <v>6000</v>
      </c>
      <c r="C83" s="5">
        <v>6000</v>
      </c>
      <c r="D83" t="s">
        <v>1752</v>
      </c>
      <c r="E83" t="s">
        <v>1757</v>
      </c>
      <c r="F83" t="s">
        <v>1779</v>
      </c>
      <c r="G83">
        <v>1427469892</v>
      </c>
      <c r="H83">
        <v>1424881492</v>
      </c>
      <c r="I83" t="s">
        <v>1802</v>
      </c>
      <c r="J83">
        <f>ROUND(C83/B83*100,0)</f>
        <v>100</v>
      </c>
      <c r="K83">
        <f>IFERROR(ROUND(C83/#REF!,2),0)</f>
        <v>0</v>
      </c>
      <c r="L83" t="s">
        <v>1841</v>
      </c>
      <c r="M83" t="s">
        <v>1842</v>
      </c>
      <c r="N83" s="10">
        <f>(((H83/60)/60/24)+DATE(1970,1,1))</f>
        <v>42060.683935185181</v>
      </c>
      <c r="O83" s="10">
        <f>(((G83/60)/60/24)+DATE(1970,1,1))</f>
        <v>42090.642268518524</v>
      </c>
    </row>
    <row r="84" spans="1:15" x14ac:dyDescent="0.3">
      <c r="A84" s="7">
        <v>2823</v>
      </c>
      <c r="B84" s="3">
        <v>100</v>
      </c>
      <c r="C84" s="5">
        <v>124</v>
      </c>
      <c r="D84" t="s">
        <v>1752</v>
      </c>
      <c r="E84" t="s">
        <v>1758</v>
      </c>
      <c r="F84" t="s">
        <v>1780</v>
      </c>
      <c r="G84">
        <v>1427842740</v>
      </c>
      <c r="H84">
        <v>1425428206</v>
      </c>
      <c r="I84" t="s">
        <v>1802</v>
      </c>
      <c r="J84">
        <f>ROUND(C84/B84*100,0)</f>
        <v>124</v>
      </c>
      <c r="K84">
        <f>IFERROR(ROUND(C84/#REF!,2),0)</f>
        <v>0</v>
      </c>
      <c r="L84" t="s">
        <v>1841</v>
      </c>
      <c r="M84" t="s">
        <v>1842</v>
      </c>
      <c r="N84" s="10">
        <f>(((H84/60)/60/24)+DATE(1970,1,1))</f>
        <v>42067.011643518519</v>
      </c>
      <c r="O84" s="10">
        <f>(((G84/60)/60/24)+DATE(1970,1,1))</f>
        <v>42094.957638888889</v>
      </c>
    </row>
    <row r="85" spans="1:15" x14ac:dyDescent="0.3">
      <c r="A85" s="7">
        <v>2824</v>
      </c>
      <c r="B85" s="3">
        <v>650</v>
      </c>
      <c r="C85" s="5">
        <v>760</v>
      </c>
      <c r="D85" t="s">
        <v>1752</v>
      </c>
      <c r="E85" t="s">
        <v>1757</v>
      </c>
      <c r="F85" t="s">
        <v>1779</v>
      </c>
      <c r="G85">
        <v>1434159780</v>
      </c>
      <c r="H85">
        <v>1431412196</v>
      </c>
      <c r="I85" t="s">
        <v>1802</v>
      </c>
      <c r="J85">
        <f>ROUND(C85/B85*100,0)</f>
        <v>117</v>
      </c>
      <c r="K85">
        <f>IFERROR(ROUND(C85/#REF!,2),0)</f>
        <v>0</v>
      </c>
      <c r="L85" t="s">
        <v>1841</v>
      </c>
      <c r="M85" t="s">
        <v>1842</v>
      </c>
      <c r="N85" s="10">
        <f>(((H85/60)/60/24)+DATE(1970,1,1))</f>
        <v>42136.270787037036</v>
      </c>
      <c r="O85" s="10">
        <f>(((G85/60)/60/24)+DATE(1970,1,1))</f>
        <v>42168.071527777778</v>
      </c>
    </row>
    <row r="86" spans="1:15" x14ac:dyDescent="0.3">
      <c r="A86" s="7">
        <v>2825</v>
      </c>
      <c r="B86" s="3">
        <v>3000</v>
      </c>
      <c r="C86" s="5">
        <v>3100</v>
      </c>
      <c r="D86" t="s">
        <v>1752</v>
      </c>
      <c r="E86" t="s">
        <v>1758</v>
      </c>
      <c r="F86" t="s">
        <v>1780</v>
      </c>
      <c r="G86">
        <v>1449255686</v>
      </c>
      <c r="H86">
        <v>1446663686</v>
      </c>
      <c r="I86" t="s">
        <v>1802</v>
      </c>
      <c r="J86">
        <f>ROUND(C86/B86*100,0)</f>
        <v>103</v>
      </c>
      <c r="K86">
        <f>IFERROR(ROUND(C86/#REF!,2),0)</f>
        <v>0</v>
      </c>
      <c r="L86" t="s">
        <v>1841</v>
      </c>
      <c r="M86" t="s">
        <v>1842</v>
      </c>
      <c r="N86" s="10">
        <f>(((H86/60)/60/24)+DATE(1970,1,1))</f>
        <v>42312.792662037042</v>
      </c>
      <c r="O86" s="10">
        <f>(((G86/60)/60/24)+DATE(1970,1,1))</f>
        <v>42342.792662037042</v>
      </c>
    </row>
    <row r="87" spans="1:15" x14ac:dyDescent="0.3">
      <c r="A87" s="7">
        <v>2826</v>
      </c>
      <c r="B87" s="3">
        <v>2000</v>
      </c>
      <c r="C87" s="5">
        <v>2155</v>
      </c>
      <c r="D87" t="s">
        <v>1752</v>
      </c>
      <c r="E87" t="s">
        <v>1757</v>
      </c>
      <c r="F87" t="s">
        <v>1779</v>
      </c>
      <c r="G87">
        <v>1436511600</v>
      </c>
      <c r="H87">
        <v>1434415812</v>
      </c>
      <c r="I87" t="s">
        <v>1802</v>
      </c>
      <c r="J87">
        <f>ROUND(C87/B87*100,0)</f>
        <v>108</v>
      </c>
      <c r="K87">
        <f>IFERROR(ROUND(C87/#REF!,2),0)</f>
        <v>0</v>
      </c>
      <c r="L87" t="s">
        <v>1841</v>
      </c>
      <c r="M87" t="s">
        <v>1842</v>
      </c>
      <c r="N87" s="10">
        <f>(((H87/60)/60/24)+DATE(1970,1,1))</f>
        <v>42171.034861111111</v>
      </c>
      <c r="O87" s="10">
        <f>(((G87/60)/60/24)+DATE(1970,1,1))</f>
        <v>42195.291666666672</v>
      </c>
    </row>
    <row r="88" spans="1:15" x14ac:dyDescent="0.3">
      <c r="A88" s="7">
        <v>2827</v>
      </c>
      <c r="B88" s="3">
        <v>2000</v>
      </c>
      <c r="C88" s="5">
        <v>2405</v>
      </c>
      <c r="D88" t="s">
        <v>1752</v>
      </c>
      <c r="E88" t="s">
        <v>1757</v>
      </c>
      <c r="F88" t="s">
        <v>1779</v>
      </c>
      <c r="G88">
        <v>1464971400</v>
      </c>
      <c r="H88">
        <v>1462379066</v>
      </c>
      <c r="I88" t="s">
        <v>1802</v>
      </c>
      <c r="J88">
        <f>ROUND(C88/B88*100,0)</f>
        <v>120</v>
      </c>
      <c r="K88">
        <f>IFERROR(ROUND(C88/#REF!,2),0)</f>
        <v>0</v>
      </c>
      <c r="L88" t="s">
        <v>1841</v>
      </c>
      <c r="M88" t="s">
        <v>1842</v>
      </c>
      <c r="N88" s="10">
        <f>(((H88/60)/60/24)+DATE(1970,1,1))</f>
        <v>42494.683634259258</v>
      </c>
      <c r="O88" s="10">
        <f>(((G88/60)/60/24)+DATE(1970,1,1))</f>
        <v>42524.6875</v>
      </c>
    </row>
    <row r="89" spans="1:15" x14ac:dyDescent="0.3">
      <c r="A89" s="7">
        <v>2828</v>
      </c>
      <c r="B89" s="3">
        <v>9500</v>
      </c>
      <c r="C89" s="5">
        <v>9536</v>
      </c>
      <c r="D89" t="s">
        <v>1752</v>
      </c>
      <c r="E89" t="s">
        <v>1758</v>
      </c>
      <c r="F89" t="s">
        <v>1780</v>
      </c>
      <c r="G89">
        <v>1443826800</v>
      </c>
      <c r="H89">
        <v>1441606869</v>
      </c>
      <c r="I89" t="s">
        <v>1802</v>
      </c>
      <c r="J89">
        <f>ROUND(C89/B89*100,0)</f>
        <v>100</v>
      </c>
      <c r="K89">
        <f>IFERROR(ROUND(C89/#REF!,2),0)</f>
        <v>0</v>
      </c>
      <c r="L89" t="s">
        <v>1841</v>
      </c>
      <c r="M89" t="s">
        <v>1842</v>
      </c>
      <c r="N89" s="10">
        <f>(((H89/60)/60/24)+DATE(1970,1,1))</f>
        <v>42254.264687499999</v>
      </c>
      <c r="O89" s="10">
        <f>(((G89/60)/60/24)+DATE(1970,1,1))</f>
        <v>42279.958333333328</v>
      </c>
    </row>
    <row r="90" spans="1:15" x14ac:dyDescent="0.3">
      <c r="A90" s="7">
        <v>2829</v>
      </c>
      <c r="B90" s="3">
        <v>2500</v>
      </c>
      <c r="C90" s="5">
        <v>2663</v>
      </c>
      <c r="D90" t="s">
        <v>1752</v>
      </c>
      <c r="E90" t="s">
        <v>1758</v>
      </c>
      <c r="F90" t="s">
        <v>1780</v>
      </c>
      <c r="G90">
        <v>1464863118</v>
      </c>
      <c r="H90">
        <v>1462443918</v>
      </c>
      <c r="I90" t="s">
        <v>1802</v>
      </c>
      <c r="J90">
        <f>ROUND(C90/B90*100,0)</f>
        <v>107</v>
      </c>
      <c r="K90">
        <f>IFERROR(ROUND(C90/#REF!,2),0)</f>
        <v>0</v>
      </c>
      <c r="L90" t="s">
        <v>1841</v>
      </c>
      <c r="M90" t="s">
        <v>1842</v>
      </c>
      <c r="N90" s="10">
        <f>(((H90/60)/60/24)+DATE(1970,1,1))</f>
        <v>42495.434236111112</v>
      </c>
      <c r="O90" s="10">
        <f>(((G90/60)/60/24)+DATE(1970,1,1))</f>
        <v>42523.434236111112</v>
      </c>
    </row>
    <row r="91" spans="1:15" x14ac:dyDescent="0.3">
      <c r="A91" s="7">
        <v>2830</v>
      </c>
      <c r="B91" s="3">
        <v>3000</v>
      </c>
      <c r="C91" s="5">
        <v>3000</v>
      </c>
      <c r="D91" t="s">
        <v>1752</v>
      </c>
      <c r="E91" t="s">
        <v>1757</v>
      </c>
      <c r="F91" t="s">
        <v>1779</v>
      </c>
      <c r="G91">
        <v>1399867140</v>
      </c>
      <c r="H91">
        <v>1398802148</v>
      </c>
      <c r="I91" t="s">
        <v>1802</v>
      </c>
      <c r="J91">
        <f>ROUND(C91/B91*100,0)</f>
        <v>100</v>
      </c>
      <c r="K91">
        <f>IFERROR(ROUND(C91/#REF!,2),0)</f>
        <v>0</v>
      </c>
      <c r="L91" t="s">
        <v>1841</v>
      </c>
      <c r="M91" t="s">
        <v>1842</v>
      </c>
      <c r="N91" s="10">
        <f>(((H91/60)/60/24)+DATE(1970,1,1))</f>
        <v>41758.839675925927</v>
      </c>
      <c r="O91" s="10">
        <f>(((G91/60)/60/24)+DATE(1970,1,1))</f>
        <v>41771.165972222225</v>
      </c>
    </row>
    <row r="92" spans="1:15" x14ac:dyDescent="0.3">
      <c r="A92" s="7">
        <v>2831</v>
      </c>
      <c r="B92" s="3">
        <v>3000</v>
      </c>
      <c r="C92" s="5">
        <v>3320</v>
      </c>
      <c r="D92" t="s">
        <v>1752</v>
      </c>
      <c r="E92" t="s">
        <v>1757</v>
      </c>
      <c r="F92" t="s">
        <v>1779</v>
      </c>
      <c r="G92">
        <v>1437076070</v>
      </c>
      <c r="H92">
        <v>1434484070</v>
      </c>
      <c r="I92" t="s">
        <v>1802</v>
      </c>
      <c r="J92">
        <f>ROUND(C92/B92*100,0)</f>
        <v>111</v>
      </c>
      <c r="K92">
        <f>IFERROR(ROUND(C92/#REF!,2),0)</f>
        <v>0</v>
      </c>
      <c r="L92" t="s">
        <v>1841</v>
      </c>
      <c r="M92" t="s">
        <v>1842</v>
      </c>
      <c r="N92" s="10">
        <f>(((H92/60)/60/24)+DATE(1970,1,1))</f>
        <v>42171.824884259258</v>
      </c>
      <c r="O92" s="10">
        <f>(((G92/60)/60/24)+DATE(1970,1,1))</f>
        <v>42201.824884259258</v>
      </c>
    </row>
    <row r="93" spans="1:15" x14ac:dyDescent="0.3">
      <c r="A93" s="7">
        <v>2832</v>
      </c>
      <c r="B93" s="3">
        <v>2500</v>
      </c>
      <c r="C93" s="5">
        <v>2867.99</v>
      </c>
      <c r="D93" t="s">
        <v>1752</v>
      </c>
      <c r="E93" t="s">
        <v>1758</v>
      </c>
      <c r="F93" t="s">
        <v>1780</v>
      </c>
      <c r="G93">
        <v>1416780000</v>
      </c>
      <c r="H93">
        <v>1414342894</v>
      </c>
      <c r="I93" t="s">
        <v>1802</v>
      </c>
      <c r="J93">
        <f>ROUND(C93/B93*100,0)</f>
        <v>115</v>
      </c>
      <c r="K93">
        <f>IFERROR(ROUND(C93/#REF!,2),0)</f>
        <v>0</v>
      </c>
      <c r="L93" t="s">
        <v>1841</v>
      </c>
      <c r="M93" t="s">
        <v>1842</v>
      </c>
      <c r="N93" s="10">
        <f>(((H93/60)/60/24)+DATE(1970,1,1))</f>
        <v>41938.709421296298</v>
      </c>
      <c r="O93" s="10">
        <f>(((G93/60)/60/24)+DATE(1970,1,1))</f>
        <v>41966.916666666672</v>
      </c>
    </row>
    <row r="94" spans="1:15" x14ac:dyDescent="0.3">
      <c r="A94" s="7">
        <v>2833</v>
      </c>
      <c r="B94" s="3">
        <v>2700</v>
      </c>
      <c r="C94" s="5">
        <v>2923</v>
      </c>
      <c r="D94" t="s">
        <v>1752</v>
      </c>
      <c r="E94" t="s">
        <v>1757</v>
      </c>
      <c r="F94" t="s">
        <v>1779</v>
      </c>
      <c r="G94">
        <v>1444528800</v>
      </c>
      <c r="H94">
        <v>1442804633</v>
      </c>
      <c r="I94" t="s">
        <v>1802</v>
      </c>
      <c r="J94">
        <f>ROUND(C94/B94*100,0)</f>
        <v>108</v>
      </c>
      <c r="K94">
        <f>IFERROR(ROUND(C94/#REF!,2),0)</f>
        <v>0</v>
      </c>
      <c r="L94" t="s">
        <v>1841</v>
      </c>
      <c r="M94" t="s">
        <v>1842</v>
      </c>
      <c r="N94" s="10">
        <f>(((H94/60)/60/24)+DATE(1970,1,1))</f>
        <v>42268.127696759257</v>
      </c>
      <c r="O94" s="10">
        <f>(((G94/60)/60/24)+DATE(1970,1,1))</f>
        <v>42288.083333333328</v>
      </c>
    </row>
    <row r="95" spans="1:15" x14ac:dyDescent="0.3">
      <c r="A95" s="7">
        <v>2834</v>
      </c>
      <c r="B95" s="3">
        <v>800</v>
      </c>
      <c r="C95" s="5">
        <v>1360</v>
      </c>
      <c r="D95" t="s">
        <v>1752</v>
      </c>
      <c r="E95" t="s">
        <v>1758</v>
      </c>
      <c r="F95" t="s">
        <v>1780</v>
      </c>
      <c r="G95">
        <v>1422658930</v>
      </c>
      <c r="H95">
        <v>1421362930</v>
      </c>
      <c r="I95" t="s">
        <v>1802</v>
      </c>
      <c r="J95">
        <f>ROUND(C95/B95*100,0)</f>
        <v>170</v>
      </c>
      <c r="K95">
        <f>IFERROR(ROUND(C95/#REF!,2),0)</f>
        <v>0</v>
      </c>
      <c r="L95" t="s">
        <v>1841</v>
      </c>
      <c r="M95" t="s">
        <v>1842</v>
      </c>
      <c r="N95" s="10">
        <f>(((H95/60)/60/24)+DATE(1970,1,1))</f>
        <v>42019.959837962961</v>
      </c>
      <c r="O95" s="10">
        <f>(((G95/60)/60/24)+DATE(1970,1,1))</f>
        <v>42034.959837962961</v>
      </c>
    </row>
    <row r="96" spans="1:15" x14ac:dyDescent="0.3">
      <c r="A96" s="7">
        <v>2835</v>
      </c>
      <c r="B96" s="3">
        <v>1000</v>
      </c>
      <c r="C96" s="5">
        <v>1870.99</v>
      </c>
      <c r="D96" t="s">
        <v>1752</v>
      </c>
      <c r="E96" t="s">
        <v>1758</v>
      </c>
      <c r="F96" t="s">
        <v>1780</v>
      </c>
      <c r="G96">
        <v>1449273600</v>
      </c>
      <c r="H96">
        <v>1446742417</v>
      </c>
      <c r="I96" t="s">
        <v>1802</v>
      </c>
      <c r="J96">
        <f>ROUND(C96/B96*100,0)</f>
        <v>187</v>
      </c>
      <c r="K96">
        <f>IFERROR(ROUND(C96/#REF!,2),0)</f>
        <v>0</v>
      </c>
      <c r="L96" t="s">
        <v>1841</v>
      </c>
      <c r="M96" t="s">
        <v>1842</v>
      </c>
      <c r="N96" s="10">
        <f>(((H96/60)/60/24)+DATE(1970,1,1))</f>
        <v>42313.703900462962</v>
      </c>
      <c r="O96" s="10">
        <f>(((G96/60)/60/24)+DATE(1970,1,1))</f>
        <v>42343</v>
      </c>
    </row>
    <row r="97" spans="1:15" x14ac:dyDescent="0.3">
      <c r="A97" s="7">
        <v>2836</v>
      </c>
      <c r="B97" s="3">
        <v>450</v>
      </c>
      <c r="C97" s="5">
        <v>485</v>
      </c>
      <c r="D97" t="s">
        <v>1752</v>
      </c>
      <c r="E97" t="s">
        <v>1757</v>
      </c>
      <c r="F97" t="s">
        <v>1779</v>
      </c>
      <c r="G97">
        <v>1487393940</v>
      </c>
      <c r="H97">
        <v>1484115418</v>
      </c>
      <c r="I97" t="s">
        <v>1802</v>
      </c>
      <c r="J97">
        <f>ROUND(C97/B97*100,0)</f>
        <v>108</v>
      </c>
      <c r="K97">
        <f>IFERROR(ROUND(C97/#REF!,2),0)</f>
        <v>0</v>
      </c>
      <c r="L97" t="s">
        <v>1841</v>
      </c>
      <c r="M97" t="s">
        <v>1842</v>
      </c>
      <c r="N97" s="10">
        <f>(((H97/60)/60/24)+DATE(1970,1,1))</f>
        <v>42746.261782407411</v>
      </c>
      <c r="O97" s="10">
        <f>(((G97/60)/60/24)+DATE(1970,1,1))</f>
        <v>42784.207638888889</v>
      </c>
    </row>
    <row r="98" spans="1:15" x14ac:dyDescent="0.3">
      <c r="A98" s="7">
        <v>2837</v>
      </c>
      <c r="B98" s="3">
        <v>850</v>
      </c>
      <c r="C98" s="5">
        <v>850</v>
      </c>
      <c r="D98" t="s">
        <v>1752</v>
      </c>
      <c r="E98" t="s">
        <v>1762</v>
      </c>
      <c r="F98" t="s">
        <v>1784</v>
      </c>
      <c r="G98">
        <v>1449701284</v>
      </c>
      <c r="H98">
        <v>1446241684</v>
      </c>
      <c r="I98" t="s">
        <v>1802</v>
      </c>
      <c r="J98">
        <f>ROUND(C98/B98*100,0)</f>
        <v>100</v>
      </c>
      <c r="K98">
        <f>IFERROR(ROUND(C98/#REF!,2),0)</f>
        <v>0</v>
      </c>
      <c r="L98" t="s">
        <v>1841</v>
      </c>
      <c r="M98" t="s">
        <v>1842</v>
      </c>
      <c r="N98" s="10">
        <f>(((H98/60)/60/24)+DATE(1970,1,1))</f>
        <v>42307.908379629633</v>
      </c>
      <c r="O98" s="10">
        <f>(((G98/60)/60/24)+DATE(1970,1,1))</f>
        <v>42347.950046296297</v>
      </c>
    </row>
    <row r="99" spans="1:15" x14ac:dyDescent="0.3">
      <c r="A99" s="7">
        <v>2838</v>
      </c>
      <c r="B99" s="3">
        <v>2000</v>
      </c>
      <c r="C99" s="5">
        <v>2405</v>
      </c>
      <c r="D99" t="s">
        <v>1752</v>
      </c>
      <c r="E99" t="s">
        <v>1757</v>
      </c>
      <c r="F99" t="s">
        <v>1779</v>
      </c>
      <c r="G99">
        <v>1407967200</v>
      </c>
      <c r="H99">
        <v>1406039696</v>
      </c>
      <c r="I99" t="s">
        <v>1802</v>
      </c>
      <c r="J99">
        <f>ROUND(C99/B99*100,0)</f>
        <v>120</v>
      </c>
      <c r="K99">
        <f>IFERROR(ROUND(C99/#REF!,2),0)</f>
        <v>0</v>
      </c>
      <c r="L99" t="s">
        <v>1841</v>
      </c>
      <c r="M99" t="s">
        <v>1842</v>
      </c>
      <c r="N99" s="10">
        <f>(((H99/60)/60/24)+DATE(1970,1,1))</f>
        <v>41842.607592592591</v>
      </c>
      <c r="O99" s="10">
        <f>(((G99/60)/60/24)+DATE(1970,1,1))</f>
        <v>41864.916666666664</v>
      </c>
    </row>
    <row r="100" spans="1:15" x14ac:dyDescent="0.3">
      <c r="A100" s="7">
        <v>2839</v>
      </c>
      <c r="B100" s="3">
        <v>3500</v>
      </c>
      <c r="C100" s="5">
        <v>3900</v>
      </c>
      <c r="D100" t="s">
        <v>1752</v>
      </c>
      <c r="E100" t="s">
        <v>1757</v>
      </c>
      <c r="F100" t="s">
        <v>1779</v>
      </c>
      <c r="G100">
        <v>1408942740</v>
      </c>
      <c r="H100">
        <v>1406958354</v>
      </c>
      <c r="I100" t="s">
        <v>1802</v>
      </c>
      <c r="J100">
        <f>ROUND(C100/B100*100,0)</f>
        <v>111</v>
      </c>
      <c r="K100">
        <f>IFERROR(ROUND(C100/#REF!,2),0)</f>
        <v>0</v>
      </c>
      <c r="L100" t="s">
        <v>1841</v>
      </c>
      <c r="M100" t="s">
        <v>1842</v>
      </c>
      <c r="N100" s="10">
        <f>(((H100/60)/60/24)+DATE(1970,1,1))</f>
        <v>41853.240208333329</v>
      </c>
      <c r="O100" s="10">
        <f>(((G100/60)/60/24)+DATE(1970,1,1))</f>
        <v>41876.207638888889</v>
      </c>
    </row>
    <row r="101" spans="1:15" x14ac:dyDescent="0.3">
      <c r="A101" s="7">
        <v>2840</v>
      </c>
      <c r="B101" s="3">
        <v>2500</v>
      </c>
      <c r="C101" s="5">
        <v>2600</v>
      </c>
      <c r="D101" t="s">
        <v>1752</v>
      </c>
      <c r="E101" t="s">
        <v>1758</v>
      </c>
      <c r="F101" t="s">
        <v>1780</v>
      </c>
      <c r="G101">
        <v>1426698000</v>
      </c>
      <c r="H101">
        <v>1424825479</v>
      </c>
      <c r="I101" t="s">
        <v>1802</v>
      </c>
      <c r="J101">
        <f>ROUND(C101/B101*100,0)</f>
        <v>104</v>
      </c>
      <c r="K101">
        <f>IFERROR(ROUND(C101/#REF!,2),0)</f>
        <v>0</v>
      </c>
      <c r="L101" t="s">
        <v>1841</v>
      </c>
      <c r="M101" t="s">
        <v>1842</v>
      </c>
      <c r="N101" s="10">
        <f>(((H101/60)/60/24)+DATE(1970,1,1))</f>
        <v>42060.035636574074</v>
      </c>
      <c r="O101" s="10">
        <f>(((G101/60)/60/24)+DATE(1970,1,1))</f>
        <v>42081.708333333328</v>
      </c>
    </row>
    <row r="102" spans="1:15" x14ac:dyDescent="0.3">
      <c r="A102" s="7">
        <v>2841</v>
      </c>
      <c r="B102" s="3">
        <v>1000</v>
      </c>
      <c r="C102" s="5">
        <v>10</v>
      </c>
      <c r="D102" t="s">
        <v>1754</v>
      </c>
      <c r="E102" t="s">
        <v>1758</v>
      </c>
      <c r="F102" t="s">
        <v>1780</v>
      </c>
      <c r="G102">
        <v>1450032297</v>
      </c>
      <c r="H102">
        <v>1444844697</v>
      </c>
      <c r="I102" t="s">
        <v>1802</v>
      </c>
      <c r="J102">
        <f>ROUND(C102/B102*100,0)</f>
        <v>1</v>
      </c>
      <c r="K102">
        <f>IFERROR(ROUND(C102/#REF!,2),0)</f>
        <v>0</v>
      </c>
      <c r="L102" t="s">
        <v>1841</v>
      </c>
      <c r="M102" t="s">
        <v>1842</v>
      </c>
      <c r="N102" s="10">
        <f>(((H102/60)/60/24)+DATE(1970,1,1))</f>
        <v>42291.739548611105</v>
      </c>
      <c r="O102" s="10">
        <f>(((G102/60)/60/24)+DATE(1970,1,1))</f>
        <v>42351.781215277777</v>
      </c>
    </row>
    <row r="103" spans="1:15" x14ac:dyDescent="0.3">
      <c r="A103" s="7">
        <v>2842</v>
      </c>
      <c r="B103" s="3">
        <v>1500</v>
      </c>
      <c r="C103" s="5">
        <v>0</v>
      </c>
      <c r="D103" t="s">
        <v>1754</v>
      </c>
      <c r="E103" t="s">
        <v>1758</v>
      </c>
      <c r="F103" t="s">
        <v>1780</v>
      </c>
      <c r="G103">
        <v>1403348400</v>
      </c>
      <c r="H103">
        <v>1401058295</v>
      </c>
      <c r="I103" t="s">
        <v>1802</v>
      </c>
      <c r="J103">
        <f>ROUND(C103/B103*100,0)</f>
        <v>0</v>
      </c>
      <c r="K103">
        <f>IFERROR(ROUND(C103/#REF!,2),0)</f>
        <v>0</v>
      </c>
      <c r="L103" t="s">
        <v>1841</v>
      </c>
      <c r="M103" t="s">
        <v>1842</v>
      </c>
      <c r="N103" s="10">
        <f>(((H103/60)/60/24)+DATE(1970,1,1))</f>
        <v>41784.952488425923</v>
      </c>
      <c r="O103" s="10">
        <f>(((G103/60)/60/24)+DATE(1970,1,1))</f>
        <v>41811.458333333336</v>
      </c>
    </row>
    <row r="104" spans="1:15" x14ac:dyDescent="0.3">
      <c r="A104" s="7">
        <v>2843</v>
      </c>
      <c r="B104" s="3">
        <v>1200</v>
      </c>
      <c r="C104" s="5">
        <v>0</v>
      </c>
      <c r="D104" t="s">
        <v>1754</v>
      </c>
      <c r="E104" t="s">
        <v>1757</v>
      </c>
      <c r="F104" t="s">
        <v>1779</v>
      </c>
      <c r="G104">
        <v>1465790400</v>
      </c>
      <c r="H104">
        <v>1462210950</v>
      </c>
      <c r="I104" t="s">
        <v>1802</v>
      </c>
      <c r="J104">
        <f>ROUND(C104/B104*100,0)</f>
        <v>0</v>
      </c>
      <c r="K104">
        <f>IFERROR(ROUND(C104/#REF!,2),0)</f>
        <v>0</v>
      </c>
      <c r="L104" t="s">
        <v>1841</v>
      </c>
      <c r="M104" t="s">
        <v>1842</v>
      </c>
      <c r="N104" s="10">
        <f>(((H104/60)/60/24)+DATE(1970,1,1))</f>
        <v>42492.737847222219</v>
      </c>
      <c r="O104" s="10">
        <f>(((G104/60)/60/24)+DATE(1970,1,1))</f>
        <v>42534.166666666672</v>
      </c>
    </row>
    <row r="105" spans="1:15" x14ac:dyDescent="0.3">
      <c r="A105" s="7">
        <v>2844</v>
      </c>
      <c r="B105" s="3">
        <v>550</v>
      </c>
      <c r="C105" s="5">
        <v>30</v>
      </c>
      <c r="D105" t="s">
        <v>1754</v>
      </c>
      <c r="E105" t="s">
        <v>1772</v>
      </c>
      <c r="F105" t="s">
        <v>1782</v>
      </c>
      <c r="G105">
        <v>1483535180</v>
      </c>
      <c r="H105">
        <v>1480943180</v>
      </c>
      <c r="I105" t="s">
        <v>1802</v>
      </c>
      <c r="J105">
        <f>ROUND(C105/B105*100,0)</f>
        <v>5</v>
      </c>
      <c r="K105">
        <f>IFERROR(ROUND(C105/#REF!,2),0)</f>
        <v>0</v>
      </c>
      <c r="L105" t="s">
        <v>1841</v>
      </c>
      <c r="M105" t="s">
        <v>1842</v>
      </c>
      <c r="N105" s="10">
        <f>(((H105/60)/60/24)+DATE(1970,1,1))</f>
        <v>42709.546064814815</v>
      </c>
      <c r="O105" s="10">
        <f>(((G105/60)/60/24)+DATE(1970,1,1))</f>
        <v>42739.546064814815</v>
      </c>
    </row>
    <row r="106" spans="1:15" x14ac:dyDescent="0.3">
      <c r="A106" s="7">
        <v>2845</v>
      </c>
      <c r="B106" s="3">
        <v>7500</v>
      </c>
      <c r="C106" s="5">
        <v>2366</v>
      </c>
      <c r="D106" t="s">
        <v>1754</v>
      </c>
      <c r="E106" t="s">
        <v>1757</v>
      </c>
      <c r="F106" t="s">
        <v>1779</v>
      </c>
      <c r="G106">
        <v>1433723033</v>
      </c>
      <c r="H106">
        <v>1428539033</v>
      </c>
      <c r="I106" t="s">
        <v>1802</v>
      </c>
      <c r="J106">
        <f>ROUND(C106/B106*100,0)</f>
        <v>32</v>
      </c>
      <c r="K106">
        <f>IFERROR(ROUND(C106/#REF!,2),0)</f>
        <v>0</v>
      </c>
      <c r="L106" t="s">
        <v>1841</v>
      </c>
      <c r="M106" t="s">
        <v>1842</v>
      </c>
      <c r="N106" s="10">
        <f>(((H106/60)/60/24)+DATE(1970,1,1))</f>
        <v>42103.016585648147</v>
      </c>
      <c r="O106" s="10">
        <f>(((G106/60)/60/24)+DATE(1970,1,1))</f>
        <v>42163.016585648147</v>
      </c>
    </row>
    <row r="107" spans="1:15" x14ac:dyDescent="0.3">
      <c r="A107" s="7">
        <v>2846</v>
      </c>
      <c r="B107" s="3">
        <v>8000</v>
      </c>
      <c r="C107" s="5">
        <v>0</v>
      </c>
      <c r="D107" t="s">
        <v>1754</v>
      </c>
      <c r="E107" t="s">
        <v>1757</v>
      </c>
      <c r="F107" t="s">
        <v>1779</v>
      </c>
      <c r="G107">
        <v>1432917394</v>
      </c>
      <c r="H107">
        <v>1429029394</v>
      </c>
      <c r="I107" t="s">
        <v>1802</v>
      </c>
      <c r="J107">
        <f>ROUND(C107/B107*100,0)</f>
        <v>0</v>
      </c>
      <c r="K107">
        <f>IFERROR(ROUND(C107/#REF!,2),0)</f>
        <v>0</v>
      </c>
      <c r="L107" t="s">
        <v>1841</v>
      </c>
      <c r="M107" t="s">
        <v>1842</v>
      </c>
      <c r="N107" s="10">
        <f>(((H107/60)/60/24)+DATE(1970,1,1))</f>
        <v>42108.692060185189</v>
      </c>
      <c r="O107" s="10">
        <f>(((G107/60)/60/24)+DATE(1970,1,1))</f>
        <v>42153.692060185189</v>
      </c>
    </row>
    <row r="108" spans="1:15" x14ac:dyDescent="0.3">
      <c r="A108" s="7">
        <v>2847</v>
      </c>
      <c r="B108" s="3">
        <v>2000</v>
      </c>
      <c r="C108" s="5">
        <v>0</v>
      </c>
      <c r="D108" t="s">
        <v>1754</v>
      </c>
      <c r="E108" t="s">
        <v>1757</v>
      </c>
      <c r="F108" t="s">
        <v>1779</v>
      </c>
      <c r="G108">
        <v>1464031265</v>
      </c>
      <c r="H108">
        <v>1458847265</v>
      </c>
      <c r="I108" t="s">
        <v>1802</v>
      </c>
      <c r="J108">
        <f>ROUND(C108/B108*100,0)</f>
        <v>0</v>
      </c>
      <c r="K108">
        <f>IFERROR(ROUND(C108/#REF!,2),0)</f>
        <v>0</v>
      </c>
      <c r="L108" t="s">
        <v>1841</v>
      </c>
      <c r="M108" t="s">
        <v>1842</v>
      </c>
      <c r="N108" s="10">
        <f>(((H108/60)/60/24)+DATE(1970,1,1))</f>
        <v>42453.806307870371</v>
      </c>
      <c r="O108" s="10">
        <f>(((G108/60)/60/24)+DATE(1970,1,1))</f>
        <v>42513.806307870371</v>
      </c>
    </row>
    <row r="109" spans="1:15" x14ac:dyDescent="0.3">
      <c r="A109" s="7">
        <v>2848</v>
      </c>
      <c r="B109" s="3">
        <v>35000</v>
      </c>
      <c r="C109" s="5">
        <v>70</v>
      </c>
      <c r="D109" t="s">
        <v>1754</v>
      </c>
      <c r="E109" t="s">
        <v>1757</v>
      </c>
      <c r="F109" t="s">
        <v>1779</v>
      </c>
      <c r="G109">
        <v>1432913659</v>
      </c>
      <c r="H109">
        <v>1430321659</v>
      </c>
      <c r="I109" t="s">
        <v>1802</v>
      </c>
      <c r="J109">
        <f>ROUND(C109/B109*100,0)</f>
        <v>0</v>
      </c>
      <c r="K109">
        <f>IFERROR(ROUND(C109/#REF!,2),0)</f>
        <v>0</v>
      </c>
      <c r="L109" t="s">
        <v>1841</v>
      </c>
      <c r="M109" t="s">
        <v>1842</v>
      </c>
      <c r="N109" s="10">
        <f>(((H109/60)/60/24)+DATE(1970,1,1))</f>
        <v>42123.648831018523</v>
      </c>
      <c r="O109" s="10">
        <f>(((G109/60)/60/24)+DATE(1970,1,1))</f>
        <v>42153.648831018523</v>
      </c>
    </row>
    <row r="110" spans="1:15" x14ac:dyDescent="0.3">
      <c r="A110" s="7">
        <v>2849</v>
      </c>
      <c r="B110" s="3">
        <v>500</v>
      </c>
      <c r="C110" s="5">
        <v>5</v>
      </c>
      <c r="D110" t="s">
        <v>1754</v>
      </c>
      <c r="E110" t="s">
        <v>1758</v>
      </c>
      <c r="F110" t="s">
        <v>1780</v>
      </c>
      <c r="G110">
        <v>1461406600</v>
      </c>
      <c r="H110">
        <v>1458814600</v>
      </c>
      <c r="I110" t="s">
        <v>1802</v>
      </c>
      <c r="J110">
        <f>ROUND(C110/B110*100,0)</f>
        <v>1</v>
      </c>
      <c r="K110">
        <f>IFERROR(ROUND(C110/#REF!,2),0)</f>
        <v>0</v>
      </c>
      <c r="L110" t="s">
        <v>1841</v>
      </c>
      <c r="M110" t="s">
        <v>1842</v>
      </c>
      <c r="N110" s="10">
        <f>(((H110/60)/60/24)+DATE(1970,1,1))</f>
        <v>42453.428240740745</v>
      </c>
      <c r="O110" s="10">
        <f>(((G110/60)/60/24)+DATE(1970,1,1))</f>
        <v>42483.428240740745</v>
      </c>
    </row>
    <row r="111" spans="1:15" x14ac:dyDescent="0.3">
      <c r="A111" s="7">
        <v>2850</v>
      </c>
      <c r="B111" s="3">
        <v>8000</v>
      </c>
      <c r="C111" s="5">
        <v>311</v>
      </c>
      <c r="D111" t="s">
        <v>1754</v>
      </c>
      <c r="E111" t="s">
        <v>1757</v>
      </c>
      <c r="F111" t="s">
        <v>1779</v>
      </c>
      <c r="G111">
        <v>1409962211</v>
      </c>
      <c r="H111">
        <v>1407370211</v>
      </c>
      <c r="I111" t="s">
        <v>1802</v>
      </c>
      <c r="J111">
        <f>ROUND(C111/B111*100,0)</f>
        <v>4</v>
      </c>
      <c r="K111">
        <f>IFERROR(ROUND(C111/#REF!,2),0)</f>
        <v>0</v>
      </c>
      <c r="L111" t="s">
        <v>1841</v>
      </c>
      <c r="M111" t="s">
        <v>1842</v>
      </c>
      <c r="N111" s="10">
        <f>(((H111/60)/60/24)+DATE(1970,1,1))</f>
        <v>41858.007071759261</v>
      </c>
      <c r="O111" s="10">
        <f>(((G111/60)/60/24)+DATE(1970,1,1))</f>
        <v>41888.007071759261</v>
      </c>
    </row>
    <row r="112" spans="1:15" x14ac:dyDescent="0.3">
      <c r="A112" s="7">
        <v>2851</v>
      </c>
      <c r="B112" s="3">
        <v>4500</v>
      </c>
      <c r="C112" s="5">
        <v>0</v>
      </c>
      <c r="D112" t="s">
        <v>1754</v>
      </c>
      <c r="E112" t="s">
        <v>1774</v>
      </c>
      <c r="F112" t="s">
        <v>1782</v>
      </c>
      <c r="G112">
        <v>1454109420</v>
      </c>
      <c r="H112">
        <v>1453334629</v>
      </c>
      <c r="I112" t="s">
        <v>1802</v>
      </c>
      <c r="J112">
        <f>ROUND(C112/B112*100,0)</f>
        <v>0</v>
      </c>
      <c r="K112">
        <f>IFERROR(ROUND(C112/#REF!,2),0)</f>
        <v>0</v>
      </c>
      <c r="L112" t="s">
        <v>1841</v>
      </c>
      <c r="M112" t="s">
        <v>1842</v>
      </c>
      <c r="N112" s="10">
        <f>(((H112/60)/60/24)+DATE(1970,1,1))</f>
        <v>42390.002650462964</v>
      </c>
      <c r="O112" s="10">
        <f>(((G112/60)/60/24)+DATE(1970,1,1))</f>
        <v>42398.970138888893</v>
      </c>
    </row>
    <row r="113" spans="1:15" x14ac:dyDescent="0.3">
      <c r="A113" s="7">
        <v>2852</v>
      </c>
      <c r="B113" s="3">
        <v>5000</v>
      </c>
      <c r="C113" s="5">
        <v>95</v>
      </c>
      <c r="D113" t="s">
        <v>1754</v>
      </c>
      <c r="E113" t="s">
        <v>1757</v>
      </c>
      <c r="F113" t="s">
        <v>1779</v>
      </c>
      <c r="G113">
        <v>1403312703</v>
      </c>
      <c r="H113">
        <v>1400720703</v>
      </c>
      <c r="I113" t="s">
        <v>1802</v>
      </c>
      <c r="J113">
        <f>ROUND(C113/B113*100,0)</f>
        <v>2</v>
      </c>
      <c r="K113">
        <f>IFERROR(ROUND(C113/#REF!,2),0)</f>
        <v>0</v>
      </c>
      <c r="L113" t="s">
        <v>1841</v>
      </c>
      <c r="M113" t="s">
        <v>1842</v>
      </c>
      <c r="N113" s="10">
        <f>(((H113/60)/60/24)+DATE(1970,1,1))</f>
        <v>41781.045173611114</v>
      </c>
      <c r="O113" s="10">
        <f>(((G113/60)/60/24)+DATE(1970,1,1))</f>
        <v>41811.045173611114</v>
      </c>
    </row>
    <row r="114" spans="1:15" x14ac:dyDescent="0.3">
      <c r="A114" s="7">
        <v>2853</v>
      </c>
      <c r="B114" s="3">
        <v>9500</v>
      </c>
      <c r="C114" s="5">
        <v>0</v>
      </c>
      <c r="D114" t="s">
        <v>1754</v>
      </c>
      <c r="E114" t="s">
        <v>1762</v>
      </c>
      <c r="F114" t="s">
        <v>1784</v>
      </c>
      <c r="G114">
        <v>1410669297</v>
      </c>
      <c r="H114">
        <v>1405485297</v>
      </c>
      <c r="I114" t="s">
        <v>1802</v>
      </c>
      <c r="J114">
        <f>ROUND(C114/B114*100,0)</f>
        <v>0</v>
      </c>
      <c r="K114">
        <f>IFERROR(ROUND(C114/#REF!,2),0)</f>
        <v>0</v>
      </c>
      <c r="L114" t="s">
        <v>1841</v>
      </c>
      <c r="M114" t="s">
        <v>1842</v>
      </c>
      <c r="N114" s="10">
        <f>(((H114/60)/60/24)+DATE(1970,1,1))</f>
        <v>41836.190937499996</v>
      </c>
      <c r="O114" s="10">
        <f>(((G114/60)/60/24)+DATE(1970,1,1))</f>
        <v>41896.190937499996</v>
      </c>
    </row>
    <row r="115" spans="1:15" x14ac:dyDescent="0.3">
      <c r="A115" s="7">
        <v>2854</v>
      </c>
      <c r="B115" s="3">
        <v>1000</v>
      </c>
      <c r="C115" s="5">
        <v>417</v>
      </c>
      <c r="D115" t="s">
        <v>1754</v>
      </c>
      <c r="E115" t="s">
        <v>1758</v>
      </c>
      <c r="F115" t="s">
        <v>1780</v>
      </c>
      <c r="G115">
        <v>1431018719</v>
      </c>
      <c r="H115">
        <v>1429290719</v>
      </c>
      <c r="I115" t="s">
        <v>1802</v>
      </c>
      <c r="J115">
        <f>ROUND(C115/B115*100,0)</f>
        <v>42</v>
      </c>
      <c r="K115">
        <f>IFERROR(ROUND(C115/#REF!,2),0)</f>
        <v>0</v>
      </c>
      <c r="L115" t="s">
        <v>1841</v>
      </c>
      <c r="M115" t="s">
        <v>1842</v>
      </c>
      <c r="N115" s="10">
        <f>(((H115/60)/60/24)+DATE(1970,1,1))</f>
        <v>42111.71665509259</v>
      </c>
      <c r="O115" s="10">
        <f>(((G115/60)/60/24)+DATE(1970,1,1))</f>
        <v>42131.71665509259</v>
      </c>
    </row>
    <row r="116" spans="1:15" x14ac:dyDescent="0.3">
      <c r="A116" s="7">
        <v>2855</v>
      </c>
      <c r="B116" s="3">
        <v>600</v>
      </c>
      <c r="C116" s="5">
        <v>300</v>
      </c>
      <c r="D116" t="s">
        <v>1754</v>
      </c>
      <c r="E116" t="s">
        <v>1757</v>
      </c>
      <c r="F116" t="s">
        <v>1779</v>
      </c>
      <c r="G116">
        <v>1454110440</v>
      </c>
      <c r="H116">
        <v>1451607071</v>
      </c>
      <c r="I116" t="s">
        <v>1802</v>
      </c>
      <c r="J116">
        <f>ROUND(C116/B116*100,0)</f>
        <v>50</v>
      </c>
      <c r="K116">
        <f>IFERROR(ROUND(C116/#REF!,2),0)</f>
        <v>0</v>
      </c>
      <c r="L116" t="s">
        <v>1841</v>
      </c>
      <c r="M116" t="s">
        <v>1842</v>
      </c>
      <c r="N116" s="10">
        <f>(((H116/60)/60/24)+DATE(1970,1,1))</f>
        <v>42370.007766203707</v>
      </c>
      <c r="O116" s="10">
        <f>(((G116/60)/60/24)+DATE(1970,1,1))</f>
        <v>42398.981944444444</v>
      </c>
    </row>
    <row r="117" spans="1:15" x14ac:dyDescent="0.3">
      <c r="A117" s="7">
        <v>2856</v>
      </c>
      <c r="B117" s="3">
        <v>3000</v>
      </c>
      <c r="C117" s="5">
        <v>146</v>
      </c>
      <c r="D117" t="s">
        <v>1754</v>
      </c>
      <c r="E117" t="s">
        <v>1757</v>
      </c>
      <c r="F117" t="s">
        <v>1779</v>
      </c>
      <c r="G117">
        <v>1439069640</v>
      </c>
      <c r="H117">
        <v>1433897647</v>
      </c>
      <c r="I117" t="s">
        <v>1802</v>
      </c>
      <c r="J117">
        <f>ROUND(C117/B117*100,0)</f>
        <v>5</v>
      </c>
      <c r="K117">
        <f>IFERROR(ROUND(C117/#REF!,2),0)</f>
        <v>0</v>
      </c>
      <c r="L117" t="s">
        <v>1841</v>
      </c>
      <c r="M117" t="s">
        <v>1842</v>
      </c>
      <c r="N117" s="10">
        <f>(((H117/60)/60/24)+DATE(1970,1,1))</f>
        <v>42165.037581018521</v>
      </c>
      <c r="O117" s="10">
        <f>(((G117/60)/60/24)+DATE(1970,1,1))</f>
        <v>42224.898611111115</v>
      </c>
    </row>
    <row r="118" spans="1:15" x14ac:dyDescent="0.3">
      <c r="A118" s="7">
        <v>2857</v>
      </c>
      <c r="B118" s="3">
        <v>38000</v>
      </c>
      <c r="C118" s="5">
        <v>7500</v>
      </c>
      <c r="D118" t="s">
        <v>1754</v>
      </c>
      <c r="E118" t="s">
        <v>1771</v>
      </c>
      <c r="F118" t="s">
        <v>1788</v>
      </c>
      <c r="G118">
        <v>1487613600</v>
      </c>
      <c r="H118">
        <v>1482444295</v>
      </c>
      <c r="I118" t="s">
        <v>1802</v>
      </c>
      <c r="J118">
        <f>ROUND(C118/B118*100,0)</f>
        <v>20</v>
      </c>
      <c r="K118">
        <f>IFERROR(ROUND(C118/#REF!,2),0)</f>
        <v>0</v>
      </c>
      <c r="L118" t="s">
        <v>1841</v>
      </c>
      <c r="M118" t="s">
        <v>1842</v>
      </c>
      <c r="N118" s="10">
        <f>(((H118/60)/60/24)+DATE(1970,1,1))</f>
        <v>42726.920081018514</v>
      </c>
      <c r="O118" s="10">
        <f>(((G118/60)/60/24)+DATE(1970,1,1))</f>
        <v>42786.75</v>
      </c>
    </row>
    <row r="119" spans="1:15" x14ac:dyDescent="0.3">
      <c r="A119" s="7">
        <v>2858</v>
      </c>
      <c r="B119" s="3">
        <v>1000</v>
      </c>
      <c r="C119" s="5">
        <v>0</v>
      </c>
      <c r="D119" t="s">
        <v>1754</v>
      </c>
      <c r="E119" t="s">
        <v>1766</v>
      </c>
      <c r="F119" t="s">
        <v>1782</v>
      </c>
      <c r="G119">
        <v>1417778880</v>
      </c>
      <c r="H119">
        <v>1415711095</v>
      </c>
      <c r="I119" t="s">
        <v>1802</v>
      </c>
      <c r="J119">
        <f>ROUND(C119/B119*100,0)</f>
        <v>0</v>
      </c>
      <c r="K119">
        <f>IFERROR(ROUND(C119/#REF!,2),0)</f>
        <v>0</v>
      </c>
      <c r="L119" t="s">
        <v>1841</v>
      </c>
      <c r="M119" t="s">
        <v>1842</v>
      </c>
      <c r="N119" s="10">
        <f>(((H119/60)/60/24)+DATE(1970,1,1))</f>
        <v>41954.545081018514</v>
      </c>
      <c r="O119" s="10">
        <f>(((G119/60)/60/24)+DATE(1970,1,1))</f>
        <v>41978.477777777778</v>
      </c>
    </row>
    <row r="120" spans="1:15" x14ac:dyDescent="0.3">
      <c r="A120" s="7">
        <v>2859</v>
      </c>
      <c r="B120" s="3">
        <v>2000</v>
      </c>
      <c r="C120" s="5">
        <v>35</v>
      </c>
      <c r="D120" t="s">
        <v>1754</v>
      </c>
      <c r="E120" t="s">
        <v>1759</v>
      </c>
      <c r="F120" t="s">
        <v>1781</v>
      </c>
      <c r="G120">
        <v>1444984904</v>
      </c>
      <c r="H120">
        <v>1439800904</v>
      </c>
      <c r="I120" t="s">
        <v>1802</v>
      </c>
      <c r="J120">
        <f>ROUND(C120/B120*100,0)</f>
        <v>2</v>
      </c>
      <c r="K120">
        <f>IFERROR(ROUND(C120/#REF!,2),0)</f>
        <v>0</v>
      </c>
      <c r="L120" t="s">
        <v>1841</v>
      </c>
      <c r="M120" t="s">
        <v>1842</v>
      </c>
      <c r="N120" s="10">
        <f>(((H120/60)/60/24)+DATE(1970,1,1))</f>
        <v>42233.362314814818</v>
      </c>
      <c r="O120" s="10">
        <f>(((G120/60)/60/24)+DATE(1970,1,1))</f>
        <v>42293.362314814818</v>
      </c>
    </row>
    <row r="121" spans="1:15" x14ac:dyDescent="0.3">
      <c r="A121" s="7">
        <v>2860</v>
      </c>
      <c r="B121" s="3">
        <v>4000</v>
      </c>
      <c r="C121" s="5">
        <v>266</v>
      </c>
      <c r="D121" t="s">
        <v>1754</v>
      </c>
      <c r="E121" t="s">
        <v>1757</v>
      </c>
      <c r="F121" t="s">
        <v>1779</v>
      </c>
      <c r="G121">
        <v>1466363576</v>
      </c>
      <c r="H121">
        <v>1461179576</v>
      </c>
      <c r="I121" t="s">
        <v>1802</v>
      </c>
      <c r="J121">
        <f>ROUND(C121/B121*100,0)</f>
        <v>7</v>
      </c>
      <c r="K121">
        <f>IFERROR(ROUND(C121/#REF!,2),0)</f>
        <v>0</v>
      </c>
      <c r="L121" t="s">
        <v>1841</v>
      </c>
      <c r="M121" t="s">
        <v>1842</v>
      </c>
      <c r="N121" s="10">
        <f>(((H121/60)/60/24)+DATE(1970,1,1))</f>
        <v>42480.800648148142</v>
      </c>
      <c r="O121" s="10">
        <f>(((G121/60)/60/24)+DATE(1970,1,1))</f>
        <v>42540.800648148142</v>
      </c>
    </row>
    <row r="122" spans="1:15" x14ac:dyDescent="0.3">
      <c r="A122" s="7">
        <v>2861</v>
      </c>
      <c r="B122" s="3">
        <v>250</v>
      </c>
      <c r="C122" s="5">
        <v>80</v>
      </c>
      <c r="D122" t="s">
        <v>1754</v>
      </c>
      <c r="E122" t="s">
        <v>1759</v>
      </c>
      <c r="F122" t="s">
        <v>1781</v>
      </c>
      <c r="G122">
        <v>1443103848</v>
      </c>
      <c r="H122">
        <v>1441894248</v>
      </c>
      <c r="I122" t="s">
        <v>1802</v>
      </c>
      <c r="J122">
        <f>ROUND(C122/B122*100,0)</f>
        <v>32</v>
      </c>
      <c r="K122">
        <f>IFERROR(ROUND(C122/#REF!,2),0)</f>
        <v>0</v>
      </c>
      <c r="L122" t="s">
        <v>1841</v>
      </c>
      <c r="M122" t="s">
        <v>1842</v>
      </c>
      <c r="N122" s="10">
        <f>(((H122/60)/60/24)+DATE(1970,1,1))</f>
        <v>42257.590833333335</v>
      </c>
      <c r="O122" s="10">
        <f>(((G122/60)/60/24)+DATE(1970,1,1))</f>
        <v>42271.590833333335</v>
      </c>
    </row>
    <row r="123" spans="1:15" x14ac:dyDescent="0.3">
      <c r="A123" s="7">
        <v>2862</v>
      </c>
      <c r="B123" s="3">
        <v>12700</v>
      </c>
      <c r="C123" s="5">
        <v>55</v>
      </c>
      <c r="D123" t="s">
        <v>1754</v>
      </c>
      <c r="E123" t="s">
        <v>1757</v>
      </c>
      <c r="F123" t="s">
        <v>1779</v>
      </c>
      <c r="G123">
        <v>1403636229</v>
      </c>
      <c r="H123">
        <v>1401044229</v>
      </c>
      <c r="I123" t="s">
        <v>1802</v>
      </c>
      <c r="J123">
        <f>ROUND(C123/B123*100,0)</f>
        <v>0</v>
      </c>
      <c r="K123">
        <f>IFERROR(ROUND(C123/#REF!,2),0)</f>
        <v>0</v>
      </c>
      <c r="L123" t="s">
        <v>1841</v>
      </c>
      <c r="M123" t="s">
        <v>1842</v>
      </c>
      <c r="N123" s="10">
        <f>(((H123/60)/60/24)+DATE(1970,1,1))</f>
        <v>41784.789687500001</v>
      </c>
      <c r="O123" s="10">
        <f>(((G123/60)/60/24)+DATE(1970,1,1))</f>
        <v>41814.789687500001</v>
      </c>
    </row>
    <row r="124" spans="1:15" x14ac:dyDescent="0.3">
      <c r="A124" s="7">
        <v>2863</v>
      </c>
      <c r="B124" s="3">
        <v>50000</v>
      </c>
      <c r="C124" s="5">
        <v>20</v>
      </c>
      <c r="D124" t="s">
        <v>1754</v>
      </c>
      <c r="E124" t="s">
        <v>1757</v>
      </c>
      <c r="F124" t="s">
        <v>1779</v>
      </c>
      <c r="G124">
        <v>1410279123</v>
      </c>
      <c r="H124">
        <v>1405095123</v>
      </c>
      <c r="I124" t="s">
        <v>1802</v>
      </c>
      <c r="J124">
        <f>ROUND(C124/B124*100,0)</f>
        <v>0</v>
      </c>
      <c r="K124">
        <f>IFERROR(ROUND(C124/#REF!,2),0)</f>
        <v>0</v>
      </c>
      <c r="L124" t="s">
        <v>1841</v>
      </c>
      <c r="M124" t="s">
        <v>1842</v>
      </c>
      <c r="N124" s="10">
        <f>(((H124/60)/60/24)+DATE(1970,1,1))</f>
        <v>41831.675034722226</v>
      </c>
      <c r="O124" s="10">
        <f>(((G124/60)/60/24)+DATE(1970,1,1))</f>
        <v>41891.675034722226</v>
      </c>
    </row>
    <row r="125" spans="1:15" x14ac:dyDescent="0.3">
      <c r="A125" s="7">
        <v>2864</v>
      </c>
      <c r="B125" s="3">
        <v>2500</v>
      </c>
      <c r="C125" s="5">
        <v>40</v>
      </c>
      <c r="D125" t="s">
        <v>1754</v>
      </c>
      <c r="E125" t="s">
        <v>1758</v>
      </c>
      <c r="F125" t="s">
        <v>1780</v>
      </c>
      <c r="G125">
        <v>1437139080</v>
      </c>
      <c r="H125">
        <v>1434552207</v>
      </c>
      <c r="I125" t="s">
        <v>1802</v>
      </c>
      <c r="J125">
        <f>ROUND(C125/B125*100,0)</f>
        <v>2</v>
      </c>
      <c r="K125">
        <f>IFERROR(ROUND(C125/#REF!,2),0)</f>
        <v>0</v>
      </c>
      <c r="L125" t="s">
        <v>1841</v>
      </c>
      <c r="M125" t="s">
        <v>1842</v>
      </c>
      <c r="N125" s="10">
        <f>(((H125/60)/60/24)+DATE(1970,1,1))</f>
        <v>42172.613506944443</v>
      </c>
      <c r="O125" s="10">
        <f>(((G125/60)/60/24)+DATE(1970,1,1))</f>
        <v>42202.554166666669</v>
      </c>
    </row>
    <row r="126" spans="1:15" x14ac:dyDescent="0.3">
      <c r="A126" s="7">
        <v>2865</v>
      </c>
      <c r="B126" s="3">
        <v>2888</v>
      </c>
      <c r="C126" s="5">
        <v>0</v>
      </c>
      <c r="D126" t="s">
        <v>1754</v>
      </c>
      <c r="E126" t="s">
        <v>1757</v>
      </c>
      <c r="F126" t="s">
        <v>1779</v>
      </c>
      <c r="G126">
        <v>1420512259</v>
      </c>
      <c r="H126">
        <v>1415328259</v>
      </c>
      <c r="I126" t="s">
        <v>1802</v>
      </c>
      <c r="J126">
        <f>ROUND(C126/B126*100,0)</f>
        <v>0</v>
      </c>
      <c r="K126">
        <f>IFERROR(ROUND(C126/#REF!,2),0)</f>
        <v>0</v>
      </c>
      <c r="L126" t="s">
        <v>1841</v>
      </c>
      <c r="M126" t="s">
        <v>1842</v>
      </c>
      <c r="N126" s="10">
        <f>(((H126/60)/60/24)+DATE(1970,1,1))</f>
        <v>41950.114108796297</v>
      </c>
      <c r="O126" s="10">
        <f>(((G126/60)/60/24)+DATE(1970,1,1))</f>
        <v>42010.114108796297</v>
      </c>
    </row>
    <row r="127" spans="1:15" x14ac:dyDescent="0.3">
      <c r="A127" s="7">
        <v>2866</v>
      </c>
      <c r="B127" s="3">
        <v>5000</v>
      </c>
      <c r="C127" s="5">
        <v>45</v>
      </c>
      <c r="D127" t="s">
        <v>1754</v>
      </c>
      <c r="E127" t="s">
        <v>1757</v>
      </c>
      <c r="F127" t="s">
        <v>1779</v>
      </c>
      <c r="G127">
        <v>1476482400</v>
      </c>
      <c r="H127">
        <v>1473893721</v>
      </c>
      <c r="I127" t="s">
        <v>1802</v>
      </c>
      <c r="J127">
        <f>ROUND(C127/B127*100,0)</f>
        <v>1</v>
      </c>
      <c r="K127">
        <f>IFERROR(ROUND(C127/#REF!,2),0)</f>
        <v>0</v>
      </c>
      <c r="L127" t="s">
        <v>1841</v>
      </c>
      <c r="M127" t="s">
        <v>1842</v>
      </c>
      <c r="N127" s="10">
        <f>(((H127/60)/60/24)+DATE(1970,1,1))</f>
        <v>42627.955104166671</v>
      </c>
      <c r="O127" s="10">
        <f>(((G127/60)/60/24)+DATE(1970,1,1))</f>
        <v>42657.916666666672</v>
      </c>
    </row>
    <row r="128" spans="1:15" x14ac:dyDescent="0.3">
      <c r="A128" s="7">
        <v>2867</v>
      </c>
      <c r="B128" s="3">
        <v>2500</v>
      </c>
      <c r="C128" s="5">
        <v>504</v>
      </c>
      <c r="D128" t="s">
        <v>1754</v>
      </c>
      <c r="E128" t="s">
        <v>1757</v>
      </c>
      <c r="F128" t="s">
        <v>1779</v>
      </c>
      <c r="G128">
        <v>1467604800</v>
      </c>
      <c r="H128">
        <v>1465533672</v>
      </c>
      <c r="I128" t="s">
        <v>1802</v>
      </c>
      <c r="J128">
        <f>ROUND(C128/B128*100,0)</f>
        <v>20</v>
      </c>
      <c r="K128">
        <f>IFERROR(ROUND(C128/#REF!,2),0)</f>
        <v>0</v>
      </c>
      <c r="L128" t="s">
        <v>1841</v>
      </c>
      <c r="M128" t="s">
        <v>1842</v>
      </c>
      <c r="N128" s="10">
        <f>(((H128/60)/60/24)+DATE(1970,1,1))</f>
        <v>42531.195277777777</v>
      </c>
      <c r="O128" s="10">
        <f>(((G128/60)/60/24)+DATE(1970,1,1))</f>
        <v>42555.166666666672</v>
      </c>
    </row>
    <row r="129" spans="1:15" x14ac:dyDescent="0.3">
      <c r="A129" s="7">
        <v>2868</v>
      </c>
      <c r="B129" s="3">
        <v>15000</v>
      </c>
      <c r="C129" s="5">
        <v>6301.76</v>
      </c>
      <c r="D129" t="s">
        <v>1754</v>
      </c>
      <c r="E129" t="s">
        <v>1757</v>
      </c>
      <c r="F129" t="s">
        <v>1779</v>
      </c>
      <c r="G129">
        <v>1475697054</v>
      </c>
      <c r="H129">
        <v>1473105054</v>
      </c>
      <c r="I129" t="s">
        <v>1802</v>
      </c>
      <c r="J129">
        <f>ROUND(C129/B129*100,0)</f>
        <v>42</v>
      </c>
      <c r="K129">
        <f>IFERROR(ROUND(C129/#REF!,2),0)</f>
        <v>0</v>
      </c>
      <c r="L129" t="s">
        <v>1841</v>
      </c>
      <c r="M129" t="s">
        <v>1842</v>
      </c>
      <c r="N129" s="10">
        <f>(((H129/60)/60/24)+DATE(1970,1,1))</f>
        <v>42618.827013888891</v>
      </c>
      <c r="O129" s="10">
        <f>(((G129/60)/60/24)+DATE(1970,1,1))</f>
        <v>42648.827013888891</v>
      </c>
    </row>
    <row r="130" spans="1:15" x14ac:dyDescent="0.3">
      <c r="A130" s="7">
        <v>2869</v>
      </c>
      <c r="B130" s="3">
        <v>20000</v>
      </c>
      <c r="C130" s="5">
        <v>177</v>
      </c>
      <c r="D130" t="s">
        <v>1754</v>
      </c>
      <c r="E130" t="s">
        <v>1757</v>
      </c>
      <c r="F130" t="s">
        <v>1779</v>
      </c>
      <c r="G130">
        <v>1468937681</v>
      </c>
      <c r="H130">
        <v>1466345681</v>
      </c>
      <c r="I130" t="s">
        <v>1802</v>
      </c>
      <c r="J130">
        <f>ROUND(C130/B130*100,0)</f>
        <v>1</v>
      </c>
      <c r="K130">
        <f>IFERROR(ROUND(C130/#REF!,2),0)</f>
        <v>0</v>
      </c>
      <c r="L130" t="s">
        <v>1841</v>
      </c>
      <c r="M130" t="s">
        <v>1842</v>
      </c>
      <c r="N130" s="10">
        <f>(((H130/60)/60/24)+DATE(1970,1,1))</f>
        <v>42540.593530092592</v>
      </c>
      <c r="O130" s="10">
        <f>(((G130/60)/60/24)+DATE(1970,1,1))</f>
        <v>42570.593530092592</v>
      </c>
    </row>
    <row r="131" spans="1:15" x14ac:dyDescent="0.3">
      <c r="A131" s="7">
        <v>2870</v>
      </c>
      <c r="B131" s="3">
        <v>5000</v>
      </c>
      <c r="C131" s="5">
        <v>750</v>
      </c>
      <c r="D131" t="s">
        <v>1754</v>
      </c>
      <c r="E131" t="s">
        <v>1757</v>
      </c>
      <c r="F131" t="s">
        <v>1779</v>
      </c>
      <c r="G131">
        <v>1400301165</v>
      </c>
      <c r="H131">
        <v>1397709165</v>
      </c>
      <c r="I131" t="s">
        <v>1802</v>
      </c>
      <c r="J131">
        <f>ROUND(C131/B131*100,0)</f>
        <v>15</v>
      </c>
      <c r="K131">
        <f>IFERROR(ROUND(C131/#REF!,2),0)</f>
        <v>0</v>
      </c>
      <c r="L131" t="s">
        <v>1841</v>
      </c>
      <c r="M131" t="s">
        <v>1842</v>
      </c>
      <c r="N131" s="10">
        <f>(((H131/60)/60/24)+DATE(1970,1,1))</f>
        <v>41746.189409722225</v>
      </c>
      <c r="O131" s="10">
        <f>(((G131/60)/60/24)+DATE(1970,1,1))</f>
        <v>41776.189409722225</v>
      </c>
    </row>
    <row r="132" spans="1:15" x14ac:dyDescent="0.3">
      <c r="A132" s="7">
        <v>2871</v>
      </c>
      <c r="B132" s="3">
        <v>10000</v>
      </c>
      <c r="C132" s="5">
        <v>467</v>
      </c>
      <c r="D132" t="s">
        <v>1754</v>
      </c>
      <c r="E132" t="s">
        <v>1757</v>
      </c>
      <c r="F132" t="s">
        <v>1779</v>
      </c>
      <c r="G132">
        <v>1419183813</v>
      </c>
      <c r="H132">
        <v>1417455813</v>
      </c>
      <c r="I132" t="s">
        <v>1802</v>
      </c>
      <c r="J132">
        <f>ROUND(C132/B132*100,0)</f>
        <v>5</v>
      </c>
      <c r="K132">
        <f>IFERROR(ROUND(C132/#REF!,2),0)</f>
        <v>0</v>
      </c>
      <c r="L132" t="s">
        <v>1841</v>
      </c>
      <c r="M132" t="s">
        <v>1842</v>
      </c>
      <c r="N132" s="10">
        <f>(((H132/60)/60/24)+DATE(1970,1,1))</f>
        <v>41974.738576388889</v>
      </c>
      <c r="O132" s="10">
        <f>(((G132/60)/60/24)+DATE(1970,1,1))</f>
        <v>41994.738576388889</v>
      </c>
    </row>
    <row r="133" spans="1:15" x14ac:dyDescent="0.3">
      <c r="A133" s="7">
        <v>2872</v>
      </c>
      <c r="B133" s="3">
        <v>3000</v>
      </c>
      <c r="C133" s="5">
        <v>0</v>
      </c>
      <c r="D133" t="s">
        <v>1754</v>
      </c>
      <c r="E133" t="s">
        <v>1757</v>
      </c>
      <c r="F133" t="s">
        <v>1779</v>
      </c>
      <c r="G133">
        <v>1434768438</v>
      </c>
      <c r="H133">
        <v>1429584438</v>
      </c>
      <c r="I133" t="s">
        <v>1802</v>
      </c>
      <c r="J133">
        <f>ROUND(C133/B133*100,0)</f>
        <v>0</v>
      </c>
      <c r="K133">
        <f>IFERROR(ROUND(C133/#REF!,2),0)</f>
        <v>0</v>
      </c>
      <c r="L133" t="s">
        <v>1841</v>
      </c>
      <c r="M133" t="s">
        <v>1842</v>
      </c>
      <c r="N133" s="10">
        <f>(((H133/60)/60/24)+DATE(1970,1,1))</f>
        <v>42115.11618055556</v>
      </c>
      <c r="O133" s="10">
        <f>(((G133/60)/60/24)+DATE(1970,1,1))</f>
        <v>42175.11618055556</v>
      </c>
    </row>
    <row r="134" spans="1:15" x14ac:dyDescent="0.3">
      <c r="A134" s="7">
        <v>2873</v>
      </c>
      <c r="B134" s="3">
        <v>2500</v>
      </c>
      <c r="C134" s="5">
        <v>953</v>
      </c>
      <c r="D134" t="s">
        <v>1754</v>
      </c>
      <c r="E134" t="s">
        <v>1757</v>
      </c>
      <c r="F134" t="s">
        <v>1779</v>
      </c>
      <c r="G134">
        <v>1422473831</v>
      </c>
      <c r="H134">
        <v>1419881831</v>
      </c>
      <c r="I134" t="s">
        <v>1802</v>
      </c>
      <c r="J134">
        <f>ROUND(C134/B134*100,0)</f>
        <v>38</v>
      </c>
      <c r="K134">
        <f>IFERROR(ROUND(C134/#REF!,2),0)</f>
        <v>0</v>
      </c>
      <c r="L134" t="s">
        <v>1841</v>
      </c>
      <c r="M134" t="s">
        <v>1842</v>
      </c>
      <c r="N134" s="10">
        <f>(((H134/60)/60/24)+DATE(1970,1,1))</f>
        <v>42002.817488425921</v>
      </c>
      <c r="O134" s="10">
        <f>(((G134/60)/60/24)+DATE(1970,1,1))</f>
        <v>42032.817488425921</v>
      </c>
    </row>
    <row r="135" spans="1:15" x14ac:dyDescent="0.3">
      <c r="A135" s="7">
        <v>2874</v>
      </c>
      <c r="B135" s="3">
        <v>5000</v>
      </c>
      <c r="C135" s="5">
        <v>271</v>
      </c>
      <c r="D135" t="s">
        <v>1754</v>
      </c>
      <c r="E135" t="s">
        <v>1757</v>
      </c>
      <c r="F135" t="s">
        <v>1779</v>
      </c>
      <c r="G135">
        <v>1484684186</v>
      </c>
      <c r="H135">
        <v>1482092186</v>
      </c>
      <c r="I135" t="s">
        <v>1802</v>
      </c>
      <c r="J135">
        <f>ROUND(C135/B135*100,0)</f>
        <v>5</v>
      </c>
      <c r="K135">
        <f>IFERROR(ROUND(C135/#REF!,2),0)</f>
        <v>0</v>
      </c>
      <c r="L135" t="s">
        <v>1841</v>
      </c>
      <c r="M135" t="s">
        <v>1842</v>
      </c>
      <c r="N135" s="10">
        <f>(((H135/60)/60/24)+DATE(1970,1,1))</f>
        <v>42722.84474537037</v>
      </c>
      <c r="O135" s="10">
        <f>(((G135/60)/60/24)+DATE(1970,1,1))</f>
        <v>42752.84474537037</v>
      </c>
    </row>
    <row r="136" spans="1:15" x14ac:dyDescent="0.3">
      <c r="A136" s="7">
        <v>2875</v>
      </c>
      <c r="B136" s="3">
        <v>20000</v>
      </c>
      <c r="C136" s="5">
        <v>7</v>
      </c>
      <c r="D136" t="s">
        <v>1754</v>
      </c>
      <c r="E136" t="s">
        <v>1757</v>
      </c>
      <c r="F136" t="s">
        <v>1779</v>
      </c>
      <c r="G136">
        <v>1462417493</v>
      </c>
      <c r="H136">
        <v>1459825493</v>
      </c>
      <c r="I136" t="s">
        <v>1802</v>
      </c>
      <c r="J136">
        <f>ROUND(C136/B136*100,0)</f>
        <v>0</v>
      </c>
      <c r="K136">
        <f>IFERROR(ROUND(C136/#REF!,2),0)</f>
        <v>0</v>
      </c>
      <c r="L136" t="s">
        <v>1841</v>
      </c>
      <c r="M136" t="s">
        <v>1842</v>
      </c>
      <c r="N136" s="10">
        <f>(((H136/60)/60/24)+DATE(1970,1,1))</f>
        <v>42465.128391203703</v>
      </c>
      <c r="O136" s="10">
        <f>(((G136/60)/60/24)+DATE(1970,1,1))</f>
        <v>42495.128391203703</v>
      </c>
    </row>
    <row r="137" spans="1:15" x14ac:dyDescent="0.3">
      <c r="A137" s="7">
        <v>2876</v>
      </c>
      <c r="B137" s="3">
        <v>150000</v>
      </c>
      <c r="C137" s="5">
        <v>0</v>
      </c>
      <c r="D137" t="s">
        <v>1754</v>
      </c>
      <c r="E137" t="s">
        <v>1757</v>
      </c>
      <c r="F137" t="s">
        <v>1779</v>
      </c>
      <c r="G137">
        <v>1437069079</v>
      </c>
      <c r="H137">
        <v>1434477079</v>
      </c>
      <c r="I137" t="s">
        <v>1802</v>
      </c>
      <c r="J137">
        <f>ROUND(C137/B137*100,0)</f>
        <v>0</v>
      </c>
      <c r="K137">
        <f>IFERROR(ROUND(C137/#REF!,2),0)</f>
        <v>0</v>
      </c>
      <c r="L137" t="s">
        <v>1841</v>
      </c>
      <c r="M137" t="s">
        <v>1842</v>
      </c>
      <c r="N137" s="10">
        <f>(((H137/60)/60/24)+DATE(1970,1,1))</f>
        <v>42171.743969907402</v>
      </c>
      <c r="O137" s="10">
        <f>(((G137/60)/60/24)+DATE(1970,1,1))</f>
        <v>42201.743969907402</v>
      </c>
    </row>
    <row r="138" spans="1:15" x14ac:dyDescent="0.3">
      <c r="A138" s="7">
        <v>2877</v>
      </c>
      <c r="B138" s="3">
        <v>6000</v>
      </c>
      <c r="C138" s="5">
        <v>650</v>
      </c>
      <c r="D138" t="s">
        <v>1754</v>
      </c>
      <c r="E138" t="s">
        <v>1757</v>
      </c>
      <c r="F138" t="s">
        <v>1779</v>
      </c>
      <c r="G138">
        <v>1480525200</v>
      </c>
      <c r="H138">
        <v>1477781724</v>
      </c>
      <c r="I138" t="s">
        <v>1802</v>
      </c>
      <c r="J138">
        <f>ROUND(C138/B138*100,0)</f>
        <v>11</v>
      </c>
      <c r="K138">
        <f>IFERROR(ROUND(C138/#REF!,2),0)</f>
        <v>0</v>
      </c>
      <c r="L138" t="s">
        <v>1841</v>
      </c>
      <c r="M138" t="s">
        <v>1842</v>
      </c>
      <c r="N138" s="10">
        <f>(((H138/60)/60/24)+DATE(1970,1,1))</f>
        <v>42672.955138888887</v>
      </c>
      <c r="O138" s="10">
        <f>(((G138/60)/60/24)+DATE(1970,1,1))</f>
        <v>42704.708333333328</v>
      </c>
    </row>
    <row r="139" spans="1:15" x14ac:dyDescent="0.3">
      <c r="A139" s="7">
        <v>2878</v>
      </c>
      <c r="B139" s="3">
        <v>3000</v>
      </c>
      <c r="C139" s="5">
        <v>63</v>
      </c>
      <c r="D139" t="s">
        <v>1754</v>
      </c>
      <c r="E139" t="s">
        <v>1758</v>
      </c>
      <c r="F139" t="s">
        <v>1780</v>
      </c>
      <c r="G139">
        <v>1435934795</v>
      </c>
      <c r="H139">
        <v>1430750795</v>
      </c>
      <c r="I139" t="s">
        <v>1802</v>
      </c>
      <c r="J139">
        <f>ROUND(C139/B139*100,0)</f>
        <v>2</v>
      </c>
      <c r="K139">
        <f>IFERROR(ROUND(C139/#REF!,2),0)</f>
        <v>0</v>
      </c>
      <c r="L139" t="s">
        <v>1841</v>
      </c>
      <c r="M139" t="s">
        <v>1842</v>
      </c>
      <c r="N139" s="10">
        <f>(((H139/60)/60/24)+DATE(1970,1,1))</f>
        <v>42128.615682870368</v>
      </c>
      <c r="O139" s="10">
        <f>(((G139/60)/60/24)+DATE(1970,1,1))</f>
        <v>42188.615682870368</v>
      </c>
    </row>
    <row r="140" spans="1:15" x14ac:dyDescent="0.3">
      <c r="A140" s="7">
        <v>2879</v>
      </c>
      <c r="B140" s="3">
        <v>11200</v>
      </c>
      <c r="C140" s="5">
        <v>29</v>
      </c>
      <c r="D140" t="s">
        <v>1754</v>
      </c>
      <c r="E140" t="s">
        <v>1757</v>
      </c>
      <c r="F140" t="s">
        <v>1779</v>
      </c>
      <c r="G140">
        <v>1453310661</v>
      </c>
      <c r="H140">
        <v>1450718661</v>
      </c>
      <c r="I140" t="s">
        <v>1802</v>
      </c>
      <c r="J140">
        <f>ROUND(C140/B140*100,0)</f>
        <v>0</v>
      </c>
      <c r="K140">
        <f>IFERROR(ROUND(C140/#REF!,2),0)</f>
        <v>0</v>
      </c>
      <c r="L140" t="s">
        <v>1841</v>
      </c>
      <c r="M140" t="s">
        <v>1842</v>
      </c>
      <c r="N140" s="10">
        <f>(((H140/60)/60/24)+DATE(1970,1,1))</f>
        <v>42359.725243055553</v>
      </c>
      <c r="O140" s="10">
        <f>(((G140/60)/60/24)+DATE(1970,1,1))</f>
        <v>42389.725243055553</v>
      </c>
    </row>
    <row r="141" spans="1:15" x14ac:dyDescent="0.3">
      <c r="A141" s="7">
        <v>2880</v>
      </c>
      <c r="B141" s="3">
        <v>12000</v>
      </c>
      <c r="C141" s="5">
        <v>2800</v>
      </c>
      <c r="D141" t="s">
        <v>1754</v>
      </c>
      <c r="E141" t="s">
        <v>1757</v>
      </c>
      <c r="F141" t="s">
        <v>1779</v>
      </c>
      <c r="G141">
        <v>1440090300</v>
      </c>
      <c r="H141">
        <v>1436305452</v>
      </c>
      <c r="I141" t="s">
        <v>1802</v>
      </c>
      <c r="J141">
        <f>ROUND(C141/B141*100,0)</f>
        <v>23</v>
      </c>
      <c r="K141">
        <f>IFERROR(ROUND(C141/#REF!,2),0)</f>
        <v>0</v>
      </c>
      <c r="L141" t="s">
        <v>1841</v>
      </c>
      <c r="M141" t="s">
        <v>1842</v>
      </c>
      <c r="N141" s="10">
        <f>(((H141/60)/60/24)+DATE(1970,1,1))</f>
        <v>42192.905694444446</v>
      </c>
      <c r="O141" s="10">
        <f>(((G141/60)/60/24)+DATE(1970,1,1))</f>
        <v>42236.711805555555</v>
      </c>
    </row>
    <row r="142" spans="1:15" x14ac:dyDescent="0.3">
      <c r="A142" s="7">
        <v>2881</v>
      </c>
      <c r="B142" s="3">
        <v>5500</v>
      </c>
      <c r="C142" s="5">
        <v>0</v>
      </c>
      <c r="D142" t="s">
        <v>1754</v>
      </c>
      <c r="E142" t="s">
        <v>1757</v>
      </c>
      <c r="F142" t="s">
        <v>1779</v>
      </c>
      <c r="G142">
        <v>1417620036</v>
      </c>
      <c r="H142">
        <v>1412432436</v>
      </c>
      <c r="I142" t="s">
        <v>1802</v>
      </c>
      <c r="J142">
        <f>ROUND(C142/B142*100,0)</f>
        <v>0</v>
      </c>
      <c r="K142">
        <f>IFERROR(ROUND(C142/#REF!,2),0)</f>
        <v>0</v>
      </c>
      <c r="L142" t="s">
        <v>1841</v>
      </c>
      <c r="M142" t="s">
        <v>1842</v>
      </c>
      <c r="N142" s="10">
        <f>(((H142/60)/60/24)+DATE(1970,1,1))</f>
        <v>41916.597638888888</v>
      </c>
      <c r="O142" s="10">
        <f>(((G142/60)/60/24)+DATE(1970,1,1))</f>
        <v>41976.639305555553</v>
      </c>
    </row>
    <row r="143" spans="1:15" x14ac:dyDescent="0.3">
      <c r="A143" s="7">
        <v>2882</v>
      </c>
      <c r="B143" s="3">
        <v>750</v>
      </c>
      <c r="C143" s="5">
        <v>252</v>
      </c>
      <c r="D143" t="s">
        <v>1754</v>
      </c>
      <c r="E143" t="s">
        <v>1757</v>
      </c>
      <c r="F143" t="s">
        <v>1779</v>
      </c>
      <c r="G143">
        <v>1462112318</v>
      </c>
      <c r="H143">
        <v>1459520318</v>
      </c>
      <c r="I143" t="s">
        <v>1802</v>
      </c>
      <c r="J143">
        <f>ROUND(C143/B143*100,0)</f>
        <v>34</v>
      </c>
      <c r="K143">
        <f>IFERROR(ROUND(C143/#REF!,2),0)</f>
        <v>0</v>
      </c>
      <c r="L143" t="s">
        <v>1841</v>
      </c>
      <c r="M143" t="s">
        <v>1842</v>
      </c>
      <c r="N143" s="10">
        <f>(((H143/60)/60/24)+DATE(1970,1,1))</f>
        <v>42461.596273148149</v>
      </c>
      <c r="O143" s="10">
        <f>(((G143/60)/60/24)+DATE(1970,1,1))</f>
        <v>42491.596273148149</v>
      </c>
    </row>
    <row r="144" spans="1:15" x14ac:dyDescent="0.3">
      <c r="A144" s="7">
        <v>2883</v>
      </c>
      <c r="B144" s="3">
        <v>10000</v>
      </c>
      <c r="C144" s="5">
        <v>1908</v>
      </c>
      <c r="D144" t="s">
        <v>1754</v>
      </c>
      <c r="E144" t="s">
        <v>1757</v>
      </c>
      <c r="F144" t="s">
        <v>1779</v>
      </c>
      <c r="G144">
        <v>1454734740</v>
      </c>
      <c r="H144">
        <v>1451684437</v>
      </c>
      <c r="I144" t="s">
        <v>1802</v>
      </c>
      <c r="J144">
        <f>ROUND(C144/B144*100,0)</f>
        <v>19</v>
      </c>
      <c r="K144">
        <f>IFERROR(ROUND(C144/#REF!,2),0)</f>
        <v>0</v>
      </c>
      <c r="L144" t="s">
        <v>1841</v>
      </c>
      <c r="M144" t="s">
        <v>1842</v>
      </c>
      <c r="N144" s="10">
        <f>(((H144/60)/60/24)+DATE(1970,1,1))</f>
        <v>42370.90320601852</v>
      </c>
      <c r="O144" s="10">
        <f>(((G144/60)/60/24)+DATE(1970,1,1))</f>
        <v>42406.207638888889</v>
      </c>
    </row>
    <row r="145" spans="1:15" x14ac:dyDescent="0.3">
      <c r="A145" s="7">
        <v>2884</v>
      </c>
      <c r="B145" s="3">
        <v>45000</v>
      </c>
      <c r="C145" s="5">
        <v>185</v>
      </c>
      <c r="D145" t="s">
        <v>1754</v>
      </c>
      <c r="E145" t="s">
        <v>1757</v>
      </c>
      <c r="F145" t="s">
        <v>1779</v>
      </c>
      <c r="G145">
        <v>1417800435</v>
      </c>
      <c r="H145">
        <v>1415208435</v>
      </c>
      <c r="I145" t="s">
        <v>1802</v>
      </c>
      <c r="J145">
        <f>ROUND(C145/B145*100,0)</f>
        <v>0</v>
      </c>
      <c r="K145">
        <f>IFERROR(ROUND(C145/#REF!,2),0)</f>
        <v>0</v>
      </c>
      <c r="L145" t="s">
        <v>1841</v>
      </c>
      <c r="M145" t="s">
        <v>1842</v>
      </c>
      <c r="N145" s="10">
        <f>(((H145/60)/60/24)+DATE(1970,1,1))</f>
        <v>41948.727256944447</v>
      </c>
      <c r="O145" s="10">
        <f>(((G145/60)/60/24)+DATE(1970,1,1))</f>
        <v>41978.727256944447</v>
      </c>
    </row>
    <row r="146" spans="1:15" x14ac:dyDescent="0.3">
      <c r="A146" s="7">
        <v>2885</v>
      </c>
      <c r="B146" s="3">
        <v>400</v>
      </c>
      <c r="C146" s="5">
        <v>130</v>
      </c>
      <c r="D146" t="s">
        <v>1754</v>
      </c>
      <c r="E146" t="s">
        <v>1757</v>
      </c>
      <c r="F146" t="s">
        <v>1779</v>
      </c>
      <c r="G146">
        <v>1426294201</v>
      </c>
      <c r="H146">
        <v>1423705801</v>
      </c>
      <c r="I146" t="s">
        <v>1802</v>
      </c>
      <c r="J146">
        <f>ROUND(C146/B146*100,0)</f>
        <v>33</v>
      </c>
      <c r="K146">
        <f>IFERROR(ROUND(C146/#REF!,2),0)</f>
        <v>0</v>
      </c>
      <c r="L146" t="s">
        <v>1841</v>
      </c>
      <c r="M146" t="s">
        <v>1842</v>
      </c>
      <c r="N146" s="10">
        <f>(((H146/60)/60/24)+DATE(1970,1,1))</f>
        <v>42047.07640046296</v>
      </c>
      <c r="O146" s="10">
        <f>(((G146/60)/60/24)+DATE(1970,1,1))</f>
        <v>42077.034733796296</v>
      </c>
    </row>
    <row r="147" spans="1:15" x14ac:dyDescent="0.3">
      <c r="A147" s="7">
        <v>2886</v>
      </c>
      <c r="B147" s="3">
        <v>200</v>
      </c>
      <c r="C147" s="5">
        <v>10</v>
      </c>
      <c r="D147" t="s">
        <v>1754</v>
      </c>
      <c r="E147" t="s">
        <v>1757</v>
      </c>
      <c r="F147" t="s">
        <v>1779</v>
      </c>
      <c r="G147">
        <v>1442635140</v>
      </c>
      <c r="H147">
        <v>1442243484</v>
      </c>
      <c r="I147" t="s">
        <v>1802</v>
      </c>
      <c r="J147">
        <f>ROUND(C147/B147*100,0)</f>
        <v>5</v>
      </c>
      <c r="K147">
        <f>IFERROR(ROUND(C147/#REF!,2),0)</f>
        <v>0</v>
      </c>
      <c r="L147" t="s">
        <v>1841</v>
      </c>
      <c r="M147" t="s">
        <v>1842</v>
      </c>
      <c r="N147" s="10">
        <f>(((H147/60)/60/24)+DATE(1970,1,1))</f>
        <v>42261.632916666669</v>
      </c>
      <c r="O147" s="10">
        <f>(((G147/60)/60/24)+DATE(1970,1,1))</f>
        <v>42266.165972222225</v>
      </c>
    </row>
    <row r="148" spans="1:15" x14ac:dyDescent="0.3">
      <c r="A148" s="7">
        <v>2887</v>
      </c>
      <c r="B148" s="3">
        <v>3000</v>
      </c>
      <c r="C148" s="5">
        <v>5</v>
      </c>
      <c r="D148" t="s">
        <v>1754</v>
      </c>
      <c r="E148" t="s">
        <v>1757</v>
      </c>
      <c r="F148" t="s">
        <v>1779</v>
      </c>
      <c r="G148">
        <v>1420971324</v>
      </c>
      <c r="H148">
        <v>1418379324</v>
      </c>
      <c r="I148" t="s">
        <v>1802</v>
      </c>
      <c r="J148">
        <f>ROUND(C148/B148*100,0)</f>
        <v>0</v>
      </c>
      <c r="K148">
        <f>IFERROR(ROUND(C148/#REF!,2),0)</f>
        <v>0</v>
      </c>
      <c r="L148" t="s">
        <v>1841</v>
      </c>
      <c r="M148" t="s">
        <v>1842</v>
      </c>
      <c r="N148" s="10">
        <f>(((H148/60)/60/24)+DATE(1970,1,1))</f>
        <v>41985.427361111113</v>
      </c>
      <c r="O148" s="10">
        <f>(((G148/60)/60/24)+DATE(1970,1,1))</f>
        <v>42015.427361111113</v>
      </c>
    </row>
    <row r="149" spans="1:15" x14ac:dyDescent="0.3">
      <c r="A149" s="7">
        <v>2888</v>
      </c>
      <c r="B149" s="3">
        <v>30000</v>
      </c>
      <c r="C149" s="5">
        <v>0</v>
      </c>
      <c r="D149" t="s">
        <v>1754</v>
      </c>
      <c r="E149" t="s">
        <v>1757</v>
      </c>
      <c r="F149" t="s">
        <v>1779</v>
      </c>
      <c r="G149">
        <v>1413608340</v>
      </c>
      <c r="H149">
        <v>1412945440</v>
      </c>
      <c r="I149" t="s">
        <v>1802</v>
      </c>
      <c r="J149">
        <f>ROUND(C149/B149*100,0)</f>
        <v>0</v>
      </c>
      <c r="K149">
        <f>IFERROR(ROUND(C149/#REF!,2),0)</f>
        <v>0</v>
      </c>
      <c r="L149" t="s">
        <v>1841</v>
      </c>
      <c r="M149" t="s">
        <v>1842</v>
      </c>
      <c r="N149" s="10">
        <f>(((H149/60)/60/24)+DATE(1970,1,1))</f>
        <v>41922.535185185188</v>
      </c>
      <c r="O149" s="10">
        <f>(((G149/60)/60/24)+DATE(1970,1,1))</f>
        <v>41930.207638888889</v>
      </c>
    </row>
    <row r="150" spans="1:15" x14ac:dyDescent="0.3">
      <c r="A150" s="7">
        <v>2889</v>
      </c>
      <c r="B150" s="3">
        <v>3000</v>
      </c>
      <c r="C150" s="5">
        <v>1142</v>
      </c>
      <c r="D150" t="s">
        <v>1754</v>
      </c>
      <c r="E150" t="s">
        <v>1757</v>
      </c>
      <c r="F150" t="s">
        <v>1779</v>
      </c>
      <c r="G150">
        <v>1409344985</v>
      </c>
      <c r="H150">
        <v>1406752985</v>
      </c>
      <c r="I150" t="s">
        <v>1802</v>
      </c>
      <c r="J150">
        <f>ROUND(C150/B150*100,0)</f>
        <v>38</v>
      </c>
      <c r="K150">
        <f>IFERROR(ROUND(C150/#REF!,2),0)</f>
        <v>0</v>
      </c>
      <c r="L150" t="s">
        <v>1841</v>
      </c>
      <c r="M150" t="s">
        <v>1842</v>
      </c>
      <c r="N150" s="10">
        <f>(((H150/60)/60/24)+DATE(1970,1,1))</f>
        <v>41850.863252314812</v>
      </c>
      <c r="O150" s="10">
        <f>(((G150/60)/60/24)+DATE(1970,1,1))</f>
        <v>41880.863252314812</v>
      </c>
    </row>
    <row r="151" spans="1:15" x14ac:dyDescent="0.3">
      <c r="A151" s="7">
        <v>2890</v>
      </c>
      <c r="B151" s="3">
        <v>2000</v>
      </c>
      <c r="C151" s="5">
        <v>21</v>
      </c>
      <c r="D151" t="s">
        <v>1754</v>
      </c>
      <c r="E151" t="s">
        <v>1757</v>
      </c>
      <c r="F151" t="s">
        <v>1779</v>
      </c>
      <c r="G151">
        <v>1407553200</v>
      </c>
      <c r="H151">
        <v>1405100992</v>
      </c>
      <c r="I151" t="s">
        <v>1802</v>
      </c>
      <c r="J151">
        <f>ROUND(C151/B151*100,0)</f>
        <v>1</v>
      </c>
      <c r="K151">
        <f>IFERROR(ROUND(C151/#REF!,2),0)</f>
        <v>0</v>
      </c>
      <c r="L151" t="s">
        <v>1841</v>
      </c>
      <c r="M151" t="s">
        <v>1842</v>
      </c>
      <c r="N151" s="10">
        <f>(((H151/60)/60/24)+DATE(1970,1,1))</f>
        <v>41831.742962962962</v>
      </c>
      <c r="O151" s="10">
        <f>(((G151/60)/60/24)+DATE(1970,1,1))</f>
        <v>41860.125</v>
      </c>
    </row>
    <row r="152" spans="1:15" x14ac:dyDescent="0.3">
      <c r="A152" s="7">
        <v>2891</v>
      </c>
      <c r="B152" s="3">
        <v>10000</v>
      </c>
      <c r="C152" s="5">
        <v>273</v>
      </c>
      <c r="D152" t="s">
        <v>1754</v>
      </c>
      <c r="E152" t="s">
        <v>1757</v>
      </c>
      <c r="F152" t="s">
        <v>1779</v>
      </c>
      <c r="G152">
        <v>1460751128</v>
      </c>
      <c r="H152">
        <v>1455570728</v>
      </c>
      <c r="I152" t="s">
        <v>1802</v>
      </c>
      <c r="J152">
        <f>ROUND(C152/B152*100,0)</f>
        <v>3</v>
      </c>
      <c r="K152">
        <f>IFERROR(ROUND(C152/#REF!,2),0)</f>
        <v>0</v>
      </c>
      <c r="L152" t="s">
        <v>1841</v>
      </c>
      <c r="M152" t="s">
        <v>1842</v>
      </c>
      <c r="N152" s="10">
        <f>(((H152/60)/60/24)+DATE(1970,1,1))</f>
        <v>42415.883425925931</v>
      </c>
      <c r="O152" s="10">
        <f>(((G152/60)/60/24)+DATE(1970,1,1))</f>
        <v>42475.84175925926</v>
      </c>
    </row>
    <row r="153" spans="1:15" x14ac:dyDescent="0.3">
      <c r="A153" s="7">
        <v>2892</v>
      </c>
      <c r="B153" s="3">
        <v>5500</v>
      </c>
      <c r="C153" s="5">
        <v>500</v>
      </c>
      <c r="D153" t="s">
        <v>1754</v>
      </c>
      <c r="E153" t="s">
        <v>1757</v>
      </c>
      <c r="F153" t="s">
        <v>1779</v>
      </c>
      <c r="G153">
        <v>1409000400</v>
      </c>
      <c r="H153">
        <v>1408381704</v>
      </c>
      <c r="I153" t="s">
        <v>1802</v>
      </c>
      <c r="J153">
        <f>ROUND(C153/B153*100,0)</f>
        <v>9</v>
      </c>
      <c r="K153">
        <f>IFERROR(ROUND(C153/#REF!,2),0)</f>
        <v>0</v>
      </c>
      <c r="L153" t="s">
        <v>1841</v>
      </c>
      <c r="M153" t="s">
        <v>1842</v>
      </c>
      <c r="N153" s="10">
        <f>(((H153/60)/60/24)+DATE(1970,1,1))</f>
        <v>41869.714166666665</v>
      </c>
      <c r="O153" s="10">
        <f>(((G153/60)/60/24)+DATE(1970,1,1))</f>
        <v>41876.875</v>
      </c>
    </row>
    <row r="154" spans="1:15" x14ac:dyDescent="0.3">
      <c r="A154" s="7">
        <v>2893</v>
      </c>
      <c r="B154" s="3">
        <v>5000</v>
      </c>
      <c r="C154" s="5">
        <v>25</v>
      </c>
      <c r="D154" t="s">
        <v>1754</v>
      </c>
      <c r="E154" t="s">
        <v>1757</v>
      </c>
      <c r="F154" t="s">
        <v>1779</v>
      </c>
      <c r="G154">
        <v>1420768800</v>
      </c>
      <c r="H154">
        <v>1415644395</v>
      </c>
      <c r="I154" t="s">
        <v>1802</v>
      </c>
      <c r="J154">
        <f>ROUND(C154/B154*100,0)</f>
        <v>1</v>
      </c>
      <c r="K154">
        <f>IFERROR(ROUND(C154/#REF!,2),0)</f>
        <v>0</v>
      </c>
      <c r="L154" t="s">
        <v>1841</v>
      </c>
      <c r="M154" t="s">
        <v>1842</v>
      </c>
      <c r="N154" s="10">
        <f>(((H154/60)/60/24)+DATE(1970,1,1))</f>
        <v>41953.773090277777</v>
      </c>
      <c r="O154" s="10">
        <f>(((G154/60)/60/24)+DATE(1970,1,1))</f>
        <v>42013.083333333328</v>
      </c>
    </row>
    <row r="155" spans="1:15" x14ac:dyDescent="0.3">
      <c r="A155" s="7">
        <v>2894</v>
      </c>
      <c r="B155" s="3">
        <v>50000</v>
      </c>
      <c r="C155" s="5">
        <v>0</v>
      </c>
      <c r="D155" t="s">
        <v>1754</v>
      </c>
      <c r="E155" t="s">
        <v>1757</v>
      </c>
      <c r="F155" t="s">
        <v>1779</v>
      </c>
      <c r="G155">
        <v>1428100815</v>
      </c>
      <c r="H155">
        <v>1422920415</v>
      </c>
      <c r="I155" t="s">
        <v>1802</v>
      </c>
      <c r="J155">
        <f>ROUND(C155/B155*100,0)</f>
        <v>0</v>
      </c>
      <c r="K155">
        <f>IFERROR(ROUND(C155/#REF!,2),0)</f>
        <v>0</v>
      </c>
      <c r="L155" t="s">
        <v>1841</v>
      </c>
      <c r="M155" t="s">
        <v>1842</v>
      </c>
      <c r="N155" s="10">
        <f>(((H155/60)/60/24)+DATE(1970,1,1))</f>
        <v>42037.986284722225</v>
      </c>
      <c r="O155" s="10">
        <f>(((G155/60)/60/24)+DATE(1970,1,1))</f>
        <v>42097.944618055553</v>
      </c>
    </row>
    <row r="156" spans="1:15" x14ac:dyDescent="0.3">
      <c r="A156" s="7">
        <v>2895</v>
      </c>
      <c r="B156" s="3">
        <v>500</v>
      </c>
      <c r="C156" s="5">
        <v>23</v>
      </c>
      <c r="D156" t="s">
        <v>1754</v>
      </c>
      <c r="E156" t="s">
        <v>1757</v>
      </c>
      <c r="F156" t="s">
        <v>1779</v>
      </c>
      <c r="G156">
        <v>1403470800</v>
      </c>
      <c r="H156">
        <v>1403356792</v>
      </c>
      <c r="I156" t="s">
        <v>1802</v>
      </c>
      <c r="J156">
        <f>ROUND(C156/B156*100,0)</f>
        <v>5</v>
      </c>
      <c r="K156">
        <f>IFERROR(ROUND(C156/#REF!,2),0)</f>
        <v>0</v>
      </c>
      <c r="L156" t="s">
        <v>1841</v>
      </c>
      <c r="M156" t="s">
        <v>1842</v>
      </c>
      <c r="N156" s="10">
        <f>(((H156/60)/60/24)+DATE(1970,1,1))</f>
        <v>41811.555462962962</v>
      </c>
      <c r="O156" s="10">
        <f>(((G156/60)/60/24)+DATE(1970,1,1))</f>
        <v>41812.875</v>
      </c>
    </row>
    <row r="157" spans="1:15" x14ac:dyDescent="0.3">
      <c r="A157" s="7">
        <v>2896</v>
      </c>
      <c r="B157" s="3">
        <v>3000</v>
      </c>
      <c r="C157" s="5">
        <v>625</v>
      </c>
      <c r="D157" t="s">
        <v>1754</v>
      </c>
      <c r="E157" t="s">
        <v>1757</v>
      </c>
      <c r="F157" t="s">
        <v>1779</v>
      </c>
      <c r="G157">
        <v>1481522400</v>
      </c>
      <c r="H157">
        <v>1480283321</v>
      </c>
      <c r="I157" t="s">
        <v>1802</v>
      </c>
      <c r="J157">
        <f>ROUND(C157/B157*100,0)</f>
        <v>21</v>
      </c>
      <c r="K157">
        <f>IFERROR(ROUND(C157/#REF!,2),0)</f>
        <v>0</v>
      </c>
      <c r="L157" t="s">
        <v>1841</v>
      </c>
      <c r="M157" t="s">
        <v>1842</v>
      </c>
      <c r="N157" s="10">
        <f>(((H157/60)/60/24)+DATE(1970,1,1))</f>
        <v>42701.908807870372</v>
      </c>
      <c r="O157" s="10">
        <f>(((G157/60)/60/24)+DATE(1970,1,1))</f>
        <v>42716.25</v>
      </c>
    </row>
    <row r="158" spans="1:15" x14ac:dyDescent="0.3">
      <c r="A158" s="7">
        <v>2897</v>
      </c>
      <c r="B158" s="3">
        <v>12000</v>
      </c>
      <c r="C158" s="5">
        <v>550</v>
      </c>
      <c r="D158" t="s">
        <v>1754</v>
      </c>
      <c r="E158" t="s">
        <v>1757</v>
      </c>
      <c r="F158" t="s">
        <v>1779</v>
      </c>
      <c r="G158">
        <v>1444577345</v>
      </c>
      <c r="H158">
        <v>1441985458</v>
      </c>
      <c r="I158" t="s">
        <v>1802</v>
      </c>
      <c r="J158">
        <f>ROUND(C158/B158*100,0)</f>
        <v>5</v>
      </c>
      <c r="K158">
        <f>IFERROR(ROUND(C158/#REF!,2),0)</f>
        <v>0</v>
      </c>
      <c r="L158" t="s">
        <v>1841</v>
      </c>
      <c r="M158" t="s">
        <v>1842</v>
      </c>
      <c r="N158" s="10">
        <f>(((H158/60)/60/24)+DATE(1970,1,1))</f>
        <v>42258.646504629629</v>
      </c>
      <c r="O158" s="10">
        <f>(((G158/60)/60/24)+DATE(1970,1,1))</f>
        <v>42288.645196759258</v>
      </c>
    </row>
    <row r="159" spans="1:15" x14ac:dyDescent="0.3">
      <c r="A159" s="7">
        <v>2898</v>
      </c>
      <c r="B159" s="3">
        <v>7500</v>
      </c>
      <c r="C159" s="5">
        <v>316</v>
      </c>
      <c r="D159" t="s">
        <v>1754</v>
      </c>
      <c r="E159" t="s">
        <v>1757</v>
      </c>
      <c r="F159" t="s">
        <v>1779</v>
      </c>
      <c r="G159">
        <v>1446307053</v>
      </c>
      <c r="H159">
        <v>1443715053</v>
      </c>
      <c r="I159" t="s">
        <v>1802</v>
      </c>
      <c r="J159">
        <f>ROUND(C159/B159*100,0)</f>
        <v>4</v>
      </c>
      <c r="K159">
        <f>IFERROR(ROUND(C159/#REF!,2),0)</f>
        <v>0</v>
      </c>
      <c r="L159" t="s">
        <v>1841</v>
      </c>
      <c r="M159" t="s">
        <v>1842</v>
      </c>
      <c r="N159" s="10">
        <f>(((H159/60)/60/24)+DATE(1970,1,1))</f>
        <v>42278.664965277778</v>
      </c>
      <c r="O159" s="10">
        <f>(((G159/60)/60/24)+DATE(1970,1,1))</f>
        <v>42308.664965277778</v>
      </c>
    </row>
    <row r="160" spans="1:15" x14ac:dyDescent="0.3">
      <c r="A160" s="7">
        <v>2899</v>
      </c>
      <c r="B160" s="3">
        <v>10000</v>
      </c>
      <c r="C160" s="5">
        <v>0</v>
      </c>
      <c r="D160" t="s">
        <v>1754</v>
      </c>
      <c r="E160" t="s">
        <v>1757</v>
      </c>
      <c r="F160" t="s">
        <v>1779</v>
      </c>
      <c r="G160">
        <v>1469325158</v>
      </c>
      <c r="H160">
        <v>1464141158</v>
      </c>
      <c r="I160" t="s">
        <v>1802</v>
      </c>
      <c r="J160">
        <f>ROUND(C160/B160*100,0)</f>
        <v>0</v>
      </c>
      <c r="K160">
        <f>IFERROR(ROUND(C160/#REF!,2),0)</f>
        <v>0</v>
      </c>
      <c r="L160" t="s">
        <v>1841</v>
      </c>
      <c r="M160" t="s">
        <v>1842</v>
      </c>
      <c r="N160" s="10">
        <f>(((H160/60)/60/24)+DATE(1970,1,1))</f>
        <v>42515.078217592592</v>
      </c>
      <c r="O160" s="10">
        <f>(((G160/60)/60/24)+DATE(1970,1,1))</f>
        <v>42575.078217592592</v>
      </c>
    </row>
    <row r="161" spans="1:15" x14ac:dyDescent="0.3">
      <c r="A161" s="7">
        <v>2900</v>
      </c>
      <c r="B161" s="3">
        <v>5500</v>
      </c>
      <c r="C161" s="5">
        <v>3405</v>
      </c>
      <c r="D161" t="s">
        <v>1754</v>
      </c>
      <c r="E161" t="s">
        <v>1757</v>
      </c>
      <c r="F161" t="s">
        <v>1779</v>
      </c>
      <c r="G161">
        <v>1407562632</v>
      </c>
      <c r="H161">
        <v>1404970632</v>
      </c>
      <c r="I161" t="s">
        <v>1802</v>
      </c>
      <c r="J161">
        <f>ROUND(C161/B161*100,0)</f>
        <v>62</v>
      </c>
      <c r="K161">
        <f>IFERROR(ROUND(C161/#REF!,2),0)</f>
        <v>0</v>
      </c>
      <c r="L161" t="s">
        <v>1841</v>
      </c>
      <c r="M161" t="s">
        <v>1842</v>
      </c>
      <c r="N161" s="10">
        <f>(((H161/60)/60/24)+DATE(1970,1,1))</f>
        <v>41830.234166666669</v>
      </c>
      <c r="O161" s="10">
        <f>(((G161/60)/60/24)+DATE(1970,1,1))</f>
        <v>41860.234166666669</v>
      </c>
    </row>
    <row r="162" spans="1:15" x14ac:dyDescent="0.3">
      <c r="A162" s="7">
        <v>2901</v>
      </c>
      <c r="B162" s="3">
        <v>750</v>
      </c>
      <c r="C162" s="5">
        <v>6</v>
      </c>
      <c r="D162" t="s">
        <v>1754</v>
      </c>
      <c r="E162" t="s">
        <v>1757</v>
      </c>
      <c r="F162" t="s">
        <v>1779</v>
      </c>
      <c r="G162">
        <v>1423345339</v>
      </c>
      <c r="H162">
        <v>1418161339</v>
      </c>
      <c r="I162" t="s">
        <v>1802</v>
      </c>
      <c r="J162">
        <f>ROUND(C162/B162*100,0)</f>
        <v>1</v>
      </c>
      <c r="K162">
        <f>IFERROR(ROUND(C162/#REF!,2),0)</f>
        <v>0</v>
      </c>
      <c r="L162" t="s">
        <v>1841</v>
      </c>
      <c r="M162" t="s">
        <v>1842</v>
      </c>
      <c r="N162" s="10">
        <f>(((H162/60)/60/24)+DATE(1970,1,1))</f>
        <v>41982.904386574075</v>
      </c>
      <c r="O162" s="10">
        <f>(((G162/60)/60/24)+DATE(1970,1,1))</f>
        <v>42042.904386574075</v>
      </c>
    </row>
    <row r="163" spans="1:15" x14ac:dyDescent="0.3">
      <c r="A163" s="7">
        <v>2902</v>
      </c>
      <c r="B163" s="3">
        <v>150000</v>
      </c>
      <c r="C163" s="5">
        <v>25</v>
      </c>
      <c r="D163" t="s">
        <v>1754</v>
      </c>
      <c r="E163" t="s">
        <v>1757</v>
      </c>
      <c r="F163" t="s">
        <v>1779</v>
      </c>
      <c r="G163">
        <v>1440412396</v>
      </c>
      <c r="H163">
        <v>1437820396</v>
      </c>
      <c r="I163" t="s">
        <v>1802</v>
      </c>
      <c r="J163">
        <f>ROUND(C163/B163*100,0)</f>
        <v>0</v>
      </c>
      <c r="K163">
        <f>IFERROR(ROUND(C163/#REF!,2),0)</f>
        <v>0</v>
      </c>
      <c r="L163" t="s">
        <v>1841</v>
      </c>
      <c r="M163" t="s">
        <v>1842</v>
      </c>
      <c r="N163" s="10">
        <f>(((H163/60)/60/24)+DATE(1970,1,1))</f>
        <v>42210.439768518518</v>
      </c>
      <c r="O163" s="10">
        <f>(((G163/60)/60/24)+DATE(1970,1,1))</f>
        <v>42240.439768518518</v>
      </c>
    </row>
    <row r="164" spans="1:15" x14ac:dyDescent="0.3">
      <c r="A164" s="7">
        <v>2903</v>
      </c>
      <c r="B164" s="3">
        <v>5000</v>
      </c>
      <c r="C164" s="5">
        <v>39</v>
      </c>
      <c r="D164" t="s">
        <v>1754</v>
      </c>
      <c r="E164" t="s">
        <v>1757</v>
      </c>
      <c r="F164" t="s">
        <v>1779</v>
      </c>
      <c r="G164">
        <v>1441771218</v>
      </c>
      <c r="H164">
        <v>1436587218</v>
      </c>
      <c r="I164" t="s">
        <v>1802</v>
      </c>
      <c r="J164">
        <f>ROUND(C164/B164*100,0)</f>
        <v>1</v>
      </c>
      <c r="K164">
        <f>IFERROR(ROUND(C164/#REF!,2),0)</f>
        <v>0</v>
      </c>
      <c r="L164" t="s">
        <v>1841</v>
      </c>
      <c r="M164" t="s">
        <v>1842</v>
      </c>
      <c r="N164" s="10">
        <f>(((H164/60)/60/24)+DATE(1970,1,1))</f>
        <v>42196.166874999995</v>
      </c>
      <c r="O164" s="10">
        <f>(((G164/60)/60/24)+DATE(1970,1,1))</f>
        <v>42256.166874999995</v>
      </c>
    </row>
    <row r="165" spans="1:15" x14ac:dyDescent="0.3">
      <c r="A165" s="7">
        <v>2904</v>
      </c>
      <c r="B165" s="3">
        <v>1500</v>
      </c>
      <c r="C165" s="5">
        <v>75</v>
      </c>
      <c r="D165" t="s">
        <v>1754</v>
      </c>
      <c r="E165" t="s">
        <v>1758</v>
      </c>
      <c r="F165" t="s">
        <v>1780</v>
      </c>
      <c r="G165">
        <v>1415534400</v>
      </c>
      <c r="H165">
        <v>1414538031</v>
      </c>
      <c r="I165" t="s">
        <v>1802</v>
      </c>
      <c r="J165">
        <f>ROUND(C165/B165*100,0)</f>
        <v>5</v>
      </c>
      <c r="K165">
        <f>IFERROR(ROUND(C165/#REF!,2),0)</f>
        <v>0</v>
      </c>
      <c r="L165" t="s">
        <v>1841</v>
      </c>
      <c r="M165" t="s">
        <v>1842</v>
      </c>
      <c r="N165" s="10">
        <f>(((H165/60)/60/24)+DATE(1970,1,1))</f>
        <v>41940.967951388891</v>
      </c>
      <c r="O165" s="10">
        <f>(((G165/60)/60/24)+DATE(1970,1,1))</f>
        <v>41952.5</v>
      </c>
    </row>
    <row r="166" spans="1:15" x14ac:dyDescent="0.3">
      <c r="A166" s="7">
        <v>2905</v>
      </c>
      <c r="B166" s="3">
        <v>3500</v>
      </c>
      <c r="C166" s="5">
        <v>622</v>
      </c>
      <c r="D166" t="s">
        <v>1754</v>
      </c>
      <c r="E166" t="s">
        <v>1757</v>
      </c>
      <c r="F166" t="s">
        <v>1779</v>
      </c>
      <c r="G166">
        <v>1473211313</v>
      </c>
      <c r="H166">
        <v>1472001713</v>
      </c>
      <c r="I166" t="s">
        <v>1802</v>
      </c>
      <c r="J166">
        <f>ROUND(C166/B166*100,0)</f>
        <v>18</v>
      </c>
      <c r="K166">
        <f>IFERROR(ROUND(C166/#REF!,2),0)</f>
        <v>0</v>
      </c>
      <c r="L166" t="s">
        <v>1841</v>
      </c>
      <c r="M166" t="s">
        <v>1842</v>
      </c>
      <c r="N166" s="10">
        <f>(((H166/60)/60/24)+DATE(1970,1,1))</f>
        <v>42606.056863425925</v>
      </c>
      <c r="O166" s="10">
        <f>(((G166/60)/60/24)+DATE(1970,1,1))</f>
        <v>42620.056863425925</v>
      </c>
    </row>
    <row r="167" spans="1:15" x14ac:dyDescent="0.3">
      <c r="A167" s="7">
        <v>2906</v>
      </c>
      <c r="B167" s="3">
        <v>6000</v>
      </c>
      <c r="C167" s="5">
        <v>565</v>
      </c>
      <c r="D167" t="s">
        <v>1754</v>
      </c>
      <c r="E167" t="s">
        <v>1757</v>
      </c>
      <c r="F167" t="s">
        <v>1779</v>
      </c>
      <c r="G167">
        <v>1438390800</v>
      </c>
      <c r="H167">
        <v>1436888066</v>
      </c>
      <c r="I167" t="s">
        <v>1802</v>
      </c>
      <c r="J167">
        <f>ROUND(C167/B167*100,0)</f>
        <v>9</v>
      </c>
      <c r="K167">
        <f>IFERROR(ROUND(C167/#REF!,2),0)</f>
        <v>0</v>
      </c>
      <c r="L167" t="s">
        <v>1841</v>
      </c>
      <c r="M167" t="s">
        <v>1842</v>
      </c>
      <c r="N167" s="10">
        <f>(((H167/60)/60/24)+DATE(1970,1,1))</f>
        <v>42199.648912037039</v>
      </c>
      <c r="O167" s="10">
        <f>(((G167/60)/60/24)+DATE(1970,1,1))</f>
        <v>42217.041666666672</v>
      </c>
    </row>
    <row r="168" spans="1:15" x14ac:dyDescent="0.3">
      <c r="A168" s="7">
        <v>2907</v>
      </c>
      <c r="B168" s="3">
        <v>2500</v>
      </c>
      <c r="C168" s="5">
        <v>2</v>
      </c>
      <c r="D168" t="s">
        <v>1754</v>
      </c>
      <c r="E168" t="s">
        <v>1757</v>
      </c>
      <c r="F168" t="s">
        <v>1779</v>
      </c>
      <c r="G168">
        <v>1463259837</v>
      </c>
      <c r="H168">
        <v>1458075837</v>
      </c>
      <c r="I168" t="s">
        <v>1802</v>
      </c>
      <c r="J168">
        <f>ROUND(C168/B168*100,0)</f>
        <v>0</v>
      </c>
      <c r="K168">
        <f>IFERROR(ROUND(C168/#REF!,2),0)</f>
        <v>0</v>
      </c>
      <c r="L168" t="s">
        <v>1841</v>
      </c>
      <c r="M168" t="s">
        <v>1842</v>
      </c>
      <c r="N168" s="10">
        <f>(((H168/60)/60/24)+DATE(1970,1,1))</f>
        <v>42444.877743055549</v>
      </c>
      <c r="O168" s="10">
        <f>(((G168/60)/60/24)+DATE(1970,1,1))</f>
        <v>42504.877743055549</v>
      </c>
    </row>
    <row r="169" spans="1:15" x14ac:dyDescent="0.3">
      <c r="A169" s="7">
        <v>2908</v>
      </c>
      <c r="B169" s="3">
        <v>9600</v>
      </c>
      <c r="C169" s="5">
        <v>264</v>
      </c>
      <c r="D169" t="s">
        <v>1754</v>
      </c>
      <c r="E169" t="s">
        <v>1757</v>
      </c>
      <c r="F169" t="s">
        <v>1779</v>
      </c>
      <c r="G169">
        <v>1465407219</v>
      </c>
      <c r="H169">
        <v>1462815219</v>
      </c>
      <c r="I169" t="s">
        <v>1802</v>
      </c>
      <c r="J169">
        <f>ROUND(C169/B169*100,0)</f>
        <v>3</v>
      </c>
      <c r="K169">
        <f>IFERROR(ROUND(C169/#REF!,2),0)</f>
        <v>0</v>
      </c>
      <c r="L169" t="s">
        <v>1841</v>
      </c>
      <c r="M169" t="s">
        <v>1842</v>
      </c>
      <c r="N169" s="10">
        <f>(((H169/60)/60/24)+DATE(1970,1,1))</f>
        <v>42499.731701388882</v>
      </c>
      <c r="O169" s="10">
        <f>(((G169/60)/60/24)+DATE(1970,1,1))</f>
        <v>42529.731701388882</v>
      </c>
    </row>
    <row r="170" spans="1:15" x14ac:dyDescent="0.3">
      <c r="A170" s="7">
        <v>2909</v>
      </c>
      <c r="B170" s="3">
        <v>180000</v>
      </c>
      <c r="C170" s="5">
        <v>20</v>
      </c>
      <c r="D170" t="s">
        <v>1754</v>
      </c>
      <c r="E170" t="s">
        <v>1757</v>
      </c>
      <c r="F170" t="s">
        <v>1779</v>
      </c>
      <c r="G170">
        <v>1416944760</v>
      </c>
      <c r="H170">
        <v>1413527001</v>
      </c>
      <c r="I170" t="s">
        <v>1802</v>
      </c>
      <c r="J170">
        <f>ROUND(C170/B170*100,0)</f>
        <v>0</v>
      </c>
      <c r="K170">
        <f>IFERROR(ROUND(C170/#REF!,2),0)</f>
        <v>0</v>
      </c>
      <c r="L170" t="s">
        <v>1841</v>
      </c>
      <c r="M170" t="s">
        <v>1842</v>
      </c>
      <c r="N170" s="10">
        <f>(((H170/60)/60/24)+DATE(1970,1,1))</f>
        <v>41929.266215277778</v>
      </c>
      <c r="O170" s="10">
        <f>(((G170/60)/60/24)+DATE(1970,1,1))</f>
        <v>41968.823611111111</v>
      </c>
    </row>
    <row r="171" spans="1:15" x14ac:dyDescent="0.3">
      <c r="A171" s="7">
        <v>2910</v>
      </c>
      <c r="B171" s="3">
        <v>30000</v>
      </c>
      <c r="C171" s="5">
        <v>1</v>
      </c>
      <c r="D171" t="s">
        <v>1754</v>
      </c>
      <c r="E171" t="s">
        <v>1758</v>
      </c>
      <c r="F171" t="s">
        <v>1780</v>
      </c>
      <c r="G171">
        <v>1434139887</v>
      </c>
      <c r="H171">
        <v>1428955887</v>
      </c>
      <c r="I171" t="s">
        <v>1802</v>
      </c>
      <c r="J171">
        <f>ROUND(C171/B171*100,0)</f>
        <v>0</v>
      </c>
      <c r="K171">
        <f>IFERROR(ROUND(C171/#REF!,2),0)</f>
        <v>0</v>
      </c>
      <c r="L171" t="s">
        <v>1841</v>
      </c>
      <c r="M171" t="s">
        <v>1842</v>
      </c>
      <c r="N171" s="10">
        <f>(((H171/60)/60/24)+DATE(1970,1,1))</f>
        <v>42107.841284722221</v>
      </c>
      <c r="O171" s="10">
        <f>(((G171/60)/60/24)+DATE(1970,1,1))</f>
        <v>42167.841284722221</v>
      </c>
    </row>
    <row r="172" spans="1:15" x14ac:dyDescent="0.3">
      <c r="A172" s="7">
        <v>2911</v>
      </c>
      <c r="B172" s="3">
        <v>1800</v>
      </c>
      <c r="C172" s="5">
        <v>657</v>
      </c>
      <c r="D172" t="s">
        <v>1754</v>
      </c>
      <c r="E172" t="s">
        <v>1757</v>
      </c>
      <c r="F172" t="s">
        <v>1779</v>
      </c>
      <c r="G172">
        <v>1435429626</v>
      </c>
      <c r="H172">
        <v>1431973626</v>
      </c>
      <c r="I172" t="s">
        <v>1802</v>
      </c>
      <c r="J172">
        <f>ROUND(C172/B172*100,0)</f>
        <v>37</v>
      </c>
      <c r="K172">
        <f>IFERROR(ROUND(C172/#REF!,2),0)</f>
        <v>0</v>
      </c>
      <c r="L172" t="s">
        <v>1841</v>
      </c>
      <c r="M172" t="s">
        <v>1842</v>
      </c>
      <c r="N172" s="10">
        <f>(((H172/60)/60/24)+DATE(1970,1,1))</f>
        <v>42142.768819444449</v>
      </c>
      <c r="O172" s="10">
        <f>(((G172/60)/60/24)+DATE(1970,1,1))</f>
        <v>42182.768819444449</v>
      </c>
    </row>
    <row r="173" spans="1:15" x14ac:dyDescent="0.3">
      <c r="A173" s="7">
        <v>2912</v>
      </c>
      <c r="B173" s="3">
        <v>14440</v>
      </c>
      <c r="C173" s="5">
        <v>2030</v>
      </c>
      <c r="D173" t="s">
        <v>1754</v>
      </c>
      <c r="E173" t="s">
        <v>1757</v>
      </c>
      <c r="F173" t="s">
        <v>1779</v>
      </c>
      <c r="G173">
        <v>1452827374</v>
      </c>
      <c r="H173">
        <v>1450235374</v>
      </c>
      <c r="I173" t="s">
        <v>1802</v>
      </c>
      <c r="J173">
        <f>ROUND(C173/B173*100,0)</f>
        <v>14</v>
      </c>
      <c r="K173">
        <f>IFERROR(ROUND(C173/#REF!,2),0)</f>
        <v>0</v>
      </c>
      <c r="L173" t="s">
        <v>1841</v>
      </c>
      <c r="M173" t="s">
        <v>1842</v>
      </c>
      <c r="N173" s="10">
        <f>(((H173/60)/60/24)+DATE(1970,1,1))</f>
        <v>42354.131643518514</v>
      </c>
      <c r="O173" s="10">
        <f>(((G173/60)/60/24)+DATE(1970,1,1))</f>
        <v>42384.131643518514</v>
      </c>
    </row>
    <row r="174" spans="1:15" x14ac:dyDescent="0.3">
      <c r="A174" s="7">
        <v>2913</v>
      </c>
      <c r="B174" s="3">
        <v>10000</v>
      </c>
      <c r="C174" s="5">
        <v>2</v>
      </c>
      <c r="D174" t="s">
        <v>1754</v>
      </c>
      <c r="E174" t="s">
        <v>1757</v>
      </c>
      <c r="F174" t="s">
        <v>1779</v>
      </c>
      <c r="G174">
        <v>1410041339</v>
      </c>
      <c r="H174">
        <v>1404857339</v>
      </c>
      <c r="I174" t="s">
        <v>1802</v>
      </c>
      <c r="J174">
        <f>ROUND(C174/B174*100,0)</f>
        <v>0</v>
      </c>
      <c r="K174">
        <f>IFERROR(ROUND(C174/#REF!,2),0)</f>
        <v>0</v>
      </c>
      <c r="L174" t="s">
        <v>1841</v>
      </c>
      <c r="M174" t="s">
        <v>1842</v>
      </c>
      <c r="N174" s="10">
        <f>(((H174/60)/60/24)+DATE(1970,1,1))</f>
        <v>41828.922905092593</v>
      </c>
      <c r="O174" s="10">
        <f>(((G174/60)/60/24)+DATE(1970,1,1))</f>
        <v>41888.922905092593</v>
      </c>
    </row>
    <row r="175" spans="1:15" x14ac:dyDescent="0.3">
      <c r="A175" s="7">
        <v>2914</v>
      </c>
      <c r="B175" s="3">
        <v>25000</v>
      </c>
      <c r="C175" s="5">
        <v>1</v>
      </c>
      <c r="D175" t="s">
        <v>1754</v>
      </c>
      <c r="E175" t="s">
        <v>1758</v>
      </c>
      <c r="F175" t="s">
        <v>1780</v>
      </c>
      <c r="G175">
        <v>1426365994</v>
      </c>
      <c r="H175">
        <v>1421185594</v>
      </c>
      <c r="I175" t="s">
        <v>1802</v>
      </c>
      <c r="J175">
        <f>ROUND(C175/B175*100,0)</f>
        <v>0</v>
      </c>
      <c r="K175">
        <f>IFERROR(ROUND(C175/#REF!,2),0)</f>
        <v>0</v>
      </c>
      <c r="L175" t="s">
        <v>1841</v>
      </c>
      <c r="M175" t="s">
        <v>1842</v>
      </c>
      <c r="N175" s="10">
        <f>(((H175/60)/60/24)+DATE(1970,1,1))</f>
        <v>42017.907337962963</v>
      </c>
      <c r="O175" s="10">
        <f>(((G175/60)/60/24)+DATE(1970,1,1))</f>
        <v>42077.865671296298</v>
      </c>
    </row>
    <row r="176" spans="1:15" x14ac:dyDescent="0.3">
      <c r="A176" s="7">
        <v>2915</v>
      </c>
      <c r="B176" s="3">
        <v>1000</v>
      </c>
      <c r="C176" s="5">
        <v>611</v>
      </c>
      <c r="D176" t="s">
        <v>1754</v>
      </c>
      <c r="E176" t="s">
        <v>1758</v>
      </c>
      <c r="F176" t="s">
        <v>1780</v>
      </c>
      <c r="G176">
        <v>1458117190</v>
      </c>
      <c r="H176">
        <v>1455528790</v>
      </c>
      <c r="I176" t="s">
        <v>1802</v>
      </c>
      <c r="J176">
        <f>ROUND(C176/B176*100,0)</f>
        <v>61</v>
      </c>
      <c r="K176">
        <f>IFERROR(ROUND(C176/#REF!,2),0)</f>
        <v>0</v>
      </c>
      <c r="L176" t="s">
        <v>1841</v>
      </c>
      <c r="M176" t="s">
        <v>1842</v>
      </c>
      <c r="N176" s="10">
        <f>(((H176/60)/60/24)+DATE(1970,1,1))</f>
        <v>42415.398032407407</v>
      </c>
      <c r="O176" s="10">
        <f>(((G176/60)/60/24)+DATE(1970,1,1))</f>
        <v>42445.356365740736</v>
      </c>
    </row>
    <row r="177" spans="1:15" x14ac:dyDescent="0.3">
      <c r="A177" s="7">
        <v>2916</v>
      </c>
      <c r="B177" s="3">
        <v>1850</v>
      </c>
      <c r="C177" s="5">
        <v>145</v>
      </c>
      <c r="D177" t="s">
        <v>1754</v>
      </c>
      <c r="E177" t="s">
        <v>1758</v>
      </c>
      <c r="F177" t="s">
        <v>1780</v>
      </c>
      <c r="G177">
        <v>1400498789</v>
      </c>
      <c r="H177">
        <v>1398511589</v>
      </c>
      <c r="I177" t="s">
        <v>1802</v>
      </c>
      <c r="J177">
        <f>ROUND(C177/B177*100,0)</f>
        <v>8</v>
      </c>
      <c r="K177">
        <f>IFERROR(ROUND(C177/#REF!,2),0)</f>
        <v>0</v>
      </c>
      <c r="L177" t="s">
        <v>1841</v>
      </c>
      <c r="M177" t="s">
        <v>1842</v>
      </c>
      <c r="N177" s="10">
        <f>(((H177/60)/60/24)+DATE(1970,1,1))</f>
        <v>41755.476724537039</v>
      </c>
      <c r="O177" s="10">
        <f>(((G177/60)/60/24)+DATE(1970,1,1))</f>
        <v>41778.476724537039</v>
      </c>
    </row>
    <row r="178" spans="1:15" x14ac:dyDescent="0.3">
      <c r="A178" s="7">
        <v>2917</v>
      </c>
      <c r="B178" s="3">
        <v>2000</v>
      </c>
      <c r="C178" s="5">
        <v>437</v>
      </c>
      <c r="D178" t="s">
        <v>1754</v>
      </c>
      <c r="E178" t="s">
        <v>1757</v>
      </c>
      <c r="F178" t="s">
        <v>1779</v>
      </c>
      <c r="G178">
        <v>1442381847</v>
      </c>
      <c r="H178">
        <v>1440826647</v>
      </c>
      <c r="I178" t="s">
        <v>1802</v>
      </c>
      <c r="J178">
        <f>ROUND(C178/B178*100,0)</f>
        <v>22</v>
      </c>
      <c r="K178">
        <f>IFERROR(ROUND(C178/#REF!,2),0)</f>
        <v>0</v>
      </c>
      <c r="L178" t="s">
        <v>1841</v>
      </c>
      <c r="M178" t="s">
        <v>1842</v>
      </c>
      <c r="N178" s="10">
        <f>(((H178/60)/60/24)+DATE(1970,1,1))</f>
        <v>42245.234340277777</v>
      </c>
      <c r="O178" s="10">
        <f>(((G178/60)/60/24)+DATE(1970,1,1))</f>
        <v>42263.234340277777</v>
      </c>
    </row>
    <row r="179" spans="1:15" x14ac:dyDescent="0.3">
      <c r="A179" s="7">
        <v>2918</v>
      </c>
      <c r="B179" s="3">
        <v>5000</v>
      </c>
      <c r="C179" s="5">
        <v>1362</v>
      </c>
      <c r="D179" t="s">
        <v>1754</v>
      </c>
      <c r="E179" t="s">
        <v>1757</v>
      </c>
      <c r="F179" t="s">
        <v>1779</v>
      </c>
      <c r="G179">
        <v>1446131207</v>
      </c>
      <c r="H179">
        <v>1443712007</v>
      </c>
      <c r="I179" t="s">
        <v>1802</v>
      </c>
      <c r="J179">
        <f>ROUND(C179/B179*100,0)</f>
        <v>27</v>
      </c>
      <c r="K179">
        <f>IFERROR(ROUND(C179/#REF!,2),0)</f>
        <v>0</v>
      </c>
      <c r="L179" t="s">
        <v>1841</v>
      </c>
      <c r="M179" t="s">
        <v>1842</v>
      </c>
      <c r="N179" s="10">
        <f>(((H179/60)/60/24)+DATE(1970,1,1))</f>
        <v>42278.629710648151</v>
      </c>
      <c r="O179" s="10">
        <f>(((G179/60)/60/24)+DATE(1970,1,1))</f>
        <v>42306.629710648151</v>
      </c>
    </row>
    <row r="180" spans="1:15" x14ac:dyDescent="0.3">
      <c r="A180" s="7">
        <v>2919</v>
      </c>
      <c r="B180" s="3">
        <v>600</v>
      </c>
      <c r="C180" s="5">
        <v>51</v>
      </c>
      <c r="D180" t="s">
        <v>1754</v>
      </c>
      <c r="E180" t="s">
        <v>1757</v>
      </c>
      <c r="F180" t="s">
        <v>1779</v>
      </c>
      <c r="G180">
        <v>1407250329</v>
      </c>
      <c r="H180">
        <v>1404658329</v>
      </c>
      <c r="I180" t="s">
        <v>1802</v>
      </c>
      <c r="J180">
        <f>ROUND(C180/B180*100,0)</f>
        <v>9</v>
      </c>
      <c r="K180">
        <f>IFERROR(ROUND(C180/#REF!,2),0)</f>
        <v>0</v>
      </c>
      <c r="L180" t="s">
        <v>1841</v>
      </c>
      <c r="M180" t="s">
        <v>1842</v>
      </c>
      <c r="N180" s="10">
        <f>(((H180/60)/60/24)+DATE(1970,1,1))</f>
        <v>41826.61954861111</v>
      </c>
      <c r="O180" s="10">
        <f>(((G180/60)/60/24)+DATE(1970,1,1))</f>
        <v>41856.61954861111</v>
      </c>
    </row>
    <row r="181" spans="1:15" x14ac:dyDescent="0.3">
      <c r="A181" s="7">
        <v>2920</v>
      </c>
      <c r="B181" s="3">
        <v>2500</v>
      </c>
      <c r="C181" s="5">
        <v>671</v>
      </c>
      <c r="D181" t="s">
        <v>1754</v>
      </c>
      <c r="E181" t="s">
        <v>1762</v>
      </c>
      <c r="F181" t="s">
        <v>1784</v>
      </c>
      <c r="G181">
        <v>1427306470</v>
      </c>
      <c r="H181">
        <v>1424718070</v>
      </c>
      <c r="I181" t="s">
        <v>1802</v>
      </c>
      <c r="J181">
        <f>ROUND(C181/B181*100,0)</f>
        <v>27</v>
      </c>
      <c r="K181">
        <f>IFERROR(ROUND(C181/#REF!,2),0)</f>
        <v>0</v>
      </c>
      <c r="L181" t="s">
        <v>1841</v>
      </c>
      <c r="M181" t="s">
        <v>1842</v>
      </c>
      <c r="N181" s="10">
        <f>(((H181/60)/60/24)+DATE(1970,1,1))</f>
        <v>42058.792476851857</v>
      </c>
      <c r="O181" s="10">
        <f>(((G181/60)/60/24)+DATE(1970,1,1))</f>
        <v>42088.750810185185</v>
      </c>
    </row>
    <row r="182" spans="1:15" x14ac:dyDescent="0.3">
      <c r="A182" s="7">
        <v>2961</v>
      </c>
      <c r="B182" s="3">
        <v>5000</v>
      </c>
      <c r="C182" s="5">
        <v>5481</v>
      </c>
      <c r="D182" t="s">
        <v>1752</v>
      </c>
      <c r="E182" t="s">
        <v>1757</v>
      </c>
      <c r="F182" t="s">
        <v>1779</v>
      </c>
      <c r="G182">
        <v>1427342400</v>
      </c>
      <c r="H182">
        <v>1424927159</v>
      </c>
      <c r="I182" t="s">
        <v>1802</v>
      </c>
      <c r="J182">
        <f>ROUND(C182/B182*100,0)</f>
        <v>110</v>
      </c>
      <c r="K182">
        <f>IFERROR(ROUND(C182/#REF!,2),0)</f>
        <v>0</v>
      </c>
      <c r="L182" t="s">
        <v>1841</v>
      </c>
      <c r="M182" t="s">
        <v>1842</v>
      </c>
      <c r="N182" s="10">
        <f>(((H182/60)/60/24)+DATE(1970,1,1))</f>
        <v>42061.212488425925</v>
      </c>
      <c r="O182" s="10">
        <f>(((G182/60)/60/24)+DATE(1970,1,1))</f>
        <v>42089.166666666672</v>
      </c>
    </row>
    <row r="183" spans="1:15" x14ac:dyDescent="0.3">
      <c r="A183" s="7">
        <v>2962</v>
      </c>
      <c r="B183" s="3">
        <v>1000</v>
      </c>
      <c r="C183" s="5">
        <v>1218</v>
      </c>
      <c r="D183" t="s">
        <v>1752</v>
      </c>
      <c r="E183" t="s">
        <v>1757</v>
      </c>
      <c r="F183" t="s">
        <v>1779</v>
      </c>
      <c r="G183">
        <v>1425193140</v>
      </c>
      <c r="H183">
        <v>1422769906</v>
      </c>
      <c r="I183" t="s">
        <v>1802</v>
      </c>
      <c r="J183">
        <f>ROUND(C183/B183*100,0)</f>
        <v>122</v>
      </c>
      <c r="K183">
        <f>IFERROR(ROUND(C183/#REF!,2),0)</f>
        <v>0</v>
      </c>
      <c r="L183" t="s">
        <v>1841</v>
      </c>
      <c r="M183" t="s">
        <v>1842</v>
      </c>
      <c r="N183" s="10">
        <f>(((H183/60)/60/24)+DATE(1970,1,1))</f>
        <v>42036.24428240741</v>
      </c>
      <c r="O183" s="10">
        <f>(((G183/60)/60/24)+DATE(1970,1,1))</f>
        <v>42064.290972222225</v>
      </c>
    </row>
    <row r="184" spans="1:15" x14ac:dyDescent="0.3">
      <c r="A184" s="7">
        <v>2963</v>
      </c>
      <c r="B184" s="3">
        <v>10000</v>
      </c>
      <c r="C184" s="5">
        <v>10685</v>
      </c>
      <c r="D184" t="s">
        <v>1752</v>
      </c>
      <c r="E184" t="s">
        <v>1757</v>
      </c>
      <c r="F184" t="s">
        <v>1779</v>
      </c>
      <c r="G184">
        <v>1435835824</v>
      </c>
      <c r="H184">
        <v>1433243824</v>
      </c>
      <c r="I184" t="s">
        <v>1802</v>
      </c>
      <c r="J184">
        <f>ROUND(C184/B184*100,0)</f>
        <v>107</v>
      </c>
      <c r="K184">
        <f>IFERROR(ROUND(C184/#REF!,2),0)</f>
        <v>0</v>
      </c>
      <c r="L184" t="s">
        <v>1841</v>
      </c>
      <c r="M184" t="s">
        <v>1842</v>
      </c>
      <c r="N184" s="10">
        <f>(((H184/60)/60/24)+DATE(1970,1,1))</f>
        <v>42157.470185185186</v>
      </c>
      <c r="O184" s="10">
        <f>(((G184/60)/60/24)+DATE(1970,1,1))</f>
        <v>42187.470185185186</v>
      </c>
    </row>
    <row r="185" spans="1:15" x14ac:dyDescent="0.3">
      <c r="A185" s="7">
        <v>2964</v>
      </c>
      <c r="B185" s="3">
        <v>5000</v>
      </c>
      <c r="C185" s="5">
        <v>5035.6899999999996</v>
      </c>
      <c r="D185" t="s">
        <v>1752</v>
      </c>
      <c r="E185" t="s">
        <v>1757</v>
      </c>
      <c r="F185" t="s">
        <v>1779</v>
      </c>
      <c r="G185">
        <v>1407360720</v>
      </c>
      <c r="H185">
        <v>1404769819</v>
      </c>
      <c r="I185" t="s">
        <v>1802</v>
      </c>
      <c r="J185">
        <f>ROUND(C185/B185*100,0)</f>
        <v>101</v>
      </c>
      <c r="K185">
        <f>IFERROR(ROUND(C185/#REF!,2),0)</f>
        <v>0</v>
      </c>
      <c r="L185" t="s">
        <v>1841</v>
      </c>
      <c r="M185" t="s">
        <v>1842</v>
      </c>
      <c r="N185" s="10">
        <f>(((H185/60)/60/24)+DATE(1970,1,1))</f>
        <v>41827.909942129627</v>
      </c>
      <c r="O185" s="10">
        <f>(((G185/60)/60/24)+DATE(1970,1,1))</f>
        <v>41857.897222222222</v>
      </c>
    </row>
    <row r="186" spans="1:15" x14ac:dyDescent="0.3">
      <c r="A186" s="7">
        <v>2965</v>
      </c>
      <c r="B186" s="3">
        <v>1500</v>
      </c>
      <c r="C186" s="5">
        <v>1635</v>
      </c>
      <c r="D186" t="s">
        <v>1752</v>
      </c>
      <c r="E186" t="s">
        <v>1757</v>
      </c>
      <c r="F186" t="s">
        <v>1779</v>
      </c>
      <c r="G186">
        <v>1436290233</v>
      </c>
      <c r="H186">
        <v>1433698233</v>
      </c>
      <c r="I186" t="s">
        <v>1802</v>
      </c>
      <c r="J186">
        <f>ROUND(C186/B186*100,0)</f>
        <v>109</v>
      </c>
      <c r="K186">
        <f>IFERROR(ROUND(C186/#REF!,2),0)</f>
        <v>0</v>
      </c>
      <c r="L186" t="s">
        <v>1841</v>
      </c>
      <c r="M186" t="s">
        <v>1842</v>
      </c>
      <c r="N186" s="10">
        <f>(((H186/60)/60/24)+DATE(1970,1,1))</f>
        <v>42162.729548611111</v>
      </c>
      <c r="O186" s="10">
        <f>(((G186/60)/60/24)+DATE(1970,1,1))</f>
        <v>42192.729548611111</v>
      </c>
    </row>
    <row r="187" spans="1:15" x14ac:dyDescent="0.3">
      <c r="A187" s="7">
        <v>2966</v>
      </c>
      <c r="B187" s="3">
        <v>10000</v>
      </c>
      <c r="C187" s="5">
        <v>11363</v>
      </c>
      <c r="D187" t="s">
        <v>1752</v>
      </c>
      <c r="E187" t="s">
        <v>1757</v>
      </c>
      <c r="F187" t="s">
        <v>1779</v>
      </c>
      <c r="G187">
        <v>1442425412</v>
      </c>
      <c r="H187">
        <v>1439833412</v>
      </c>
      <c r="I187" t="s">
        <v>1802</v>
      </c>
      <c r="J187">
        <f>ROUND(C187/B187*100,0)</f>
        <v>114</v>
      </c>
      <c r="K187">
        <f>IFERROR(ROUND(C187/#REF!,2),0)</f>
        <v>0</v>
      </c>
      <c r="L187" t="s">
        <v>1841</v>
      </c>
      <c r="M187" t="s">
        <v>1842</v>
      </c>
      <c r="N187" s="10">
        <f>(((H187/60)/60/24)+DATE(1970,1,1))</f>
        <v>42233.738564814819</v>
      </c>
      <c r="O187" s="10">
        <f>(((G187/60)/60/24)+DATE(1970,1,1))</f>
        <v>42263.738564814819</v>
      </c>
    </row>
    <row r="188" spans="1:15" x14ac:dyDescent="0.3">
      <c r="A188" s="7">
        <v>2967</v>
      </c>
      <c r="B188" s="3">
        <v>5000</v>
      </c>
      <c r="C188" s="5">
        <v>5696</v>
      </c>
      <c r="D188" t="s">
        <v>1752</v>
      </c>
      <c r="E188" t="s">
        <v>1757</v>
      </c>
      <c r="F188" t="s">
        <v>1779</v>
      </c>
      <c r="G188">
        <v>1425872692</v>
      </c>
      <c r="H188">
        <v>1423284292</v>
      </c>
      <c r="I188" t="s">
        <v>1802</v>
      </c>
      <c r="J188">
        <f>ROUND(C188/B188*100,0)</f>
        <v>114</v>
      </c>
      <c r="K188">
        <f>IFERROR(ROUND(C188/#REF!,2),0)</f>
        <v>0</v>
      </c>
      <c r="L188" t="s">
        <v>1841</v>
      </c>
      <c r="M188" t="s">
        <v>1842</v>
      </c>
      <c r="N188" s="10">
        <f>(((H188/60)/60/24)+DATE(1970,1,1))</f>
        <v>42042.197824074072</v>
      </c>
      <c r="O188" s="10">
        <f>(((G188/60)/60/24)+DATE(1970,1,1))</f>
        <v>42072.156157407408</v>
      </c>
    </row>
    <row r="189" spans="1:15" x14ac:dyDescent="0.3">
      <c r="A189" s="7">
        <v>2968</v>
      </c>
      <c r="B189" s="3">
        <v>3500</v>
      </c>
      <c r="C189" s="5">
        <v>3710</v>
      </c>
      <c r="D189" t="s">
        <v>1752</v>
      </c>
      <c r="E189" t="s">
        <v>1757</v>
      </c>
      <c r="F189" t="s">
        <v>1779</v>
      </c>
      <c r="G189">
        <v>1471406340</v>
      </c>
      <c r="H189">
        <v>1470227660</v>
      </c>
      <c r="I189" t="s">
        <v>1802</v>
      </c>
      <c r="J189">
        <f>ROUND(C189/B189*100,0)</f>
        <v>106</v>
      </c>
      <c r="K189">
        <f>IFERROR(ROUND(C189/#REF!,2),0)</f>
        <v>0</v>
      </c>
      <c r="L189" t="s">
        <v>1841</v>
      </c>
      <c r="M189" t="s">
        <v>1842</v>
      </c>
      <c r="N189" s="10">
        <f>(((H189/60)/60/24)+DATE(1970,1,1))</f>
        <v>42585.523842592593</v>
      </c>
      <c r="O189" s="10">
        <f>(((G189/60)/60/24)+DATE(1970,1,1))</f>
        <v>42599.165972222225</v>
      </c>
    </row>
    <row r="190" spans="1:15" x14ac:dyDescent="0.3">
      <c r="A190" s="7">
        <v>2969</v>
      </c>
      <c r="B190" s="3">
        <v>1000</v>
      </c>
      <c r="C190" s="5">
        <v>1625</v>
      </c>
      <c r="D190" t="s">
        <v>1752</v>
      </c>
      <c r="E190" t="s">
        <v>1762</v>
      </c>
      <c r="F190" t="s">
        <v>1784</v>
      </c>
      <c r="G190">
        <v>1430693460</v>
      </c>
      <c r="H190">
        <v>1428087153</v>
      </c>
      <c r="I190" t="s">
        <v>1802</v>
      </c>
      <c r="J190">
        <f>ROUND(C190/B190*100,0)</f>
        <v>163</v>
      </c>
      <c r="K190">
        <f>IFERROR(ROUND(C190/#REF!,2),0)</f>
        <v>0</v>
      </c>
      <c r="L190" t="s">
        <v>1841</v>
      </c>
      <c r="M190" t="s">
        <v>1842</v>
      </c>
      <c r="N190" s="10">
        <f>(((H190/60)/60/24)+DATE(1970,1,1))</f>
        <v>42097.786493055552</v>
      </c>
      <c r="O190" s="10">
        <f>(((G190/60)/60/24)+DATE(1970,1,1))</f>
        <v>42127.952083333337</v>
      </c>
    </row>
    <row r="191" spans="1:15" x14ac:dyDescent="0.3">
      <c r="A191" s="7">
        <v>2970</v>
      </c>
      <c r="B191" s="3">
        <v>6000</v>
      </c>
      <c r="C191" s="5">
        <v>6360</v>
      </c>
      <c r="D191" t="s">
        <v>1752</v>
      </c>
      <c r="E191" t="s">
        <v>1757</v>
      </c>
      <c r="F191" t="s">
        <v>1779</v>
      </c>
      <c r="G191">
        <v>1405699451</v>
      </c>
      <c r="H191">
        <v>1403107451</v>
      </c>
      <c r="I191" t="s">
        <v>1802</v>
      </c>
      <c r="J191">
        <f>ROUND(C191/B191*100,0)</f>
        <v>106</v>
      </c>
      <c r="K191">
        <f>IFERROR(ROUND(C191/#REF!,2),0)</f>
        <v>0</v>
      </c>
      <c r="L191" t="s">
        <v>1841</v>
      </c>
      <c r="M191" t="s">
        <v>1842</v>
      </c>
      <c r="N191" s="10">
        <f>(((H191/60)/60/24)+DATE(1970,1,1))</f>
        <v>41808.669571759259</v>
      </c>
      <c r="O191" s="10">
        <f>(((G191/60)/60/24)+DATE(1970,1,1))</f>
        <v>41838.669571759259</v>
      </c>
    </row>
    <row r="192" spans="1:15" x14ac:dyDescent="0.3">
      <c r="A192" s="7">
        <v>2971</v>
      </c>
      <c r="B192" s="3">
        <v>3200</v>
      </c>
      <c r="C192" s="5">
        <v>3205</v>
      </c>
      <c r="D192" t="s">
        <v>1752</v>
      </c>
      <c r="E192" t="s">
        <v>1757</v>
      </c>
      <c r="F192" t="s">
        <v>1779</v>
      </c>
      <c r="G192">
        <v>1409500078</v>
      </c>
      <c r="H192">
        <v>1406908078</v>
      </c>
      <c r="I192" t="s">
        <v>1802</v>
      </c>
      <c r="J192">
        <f>ROUND(C192/B192*100,0)</f>
        <v>100</v>
      </c>
      <c r="K192">
        <f>IFERROR(ROUND(C192/#REF!,2),0)</f>
        <v>0</v>
      </c>
      <c r="L192" t="s">
        <v>1841</v>
      </c>
      <c r="M192" t="s">
        <v>1842</v>
      </c>
      <c r="N192" s="10">
        <f>(((H192/60)/60/24)+DATE(1970,1,1))</f>
        <v>41852.658310185187</v>
      </c>
      <c r="O192" s="10">
        <f>(((G192/60)/60/24)+DATE(1970,1,1))</f>
        <v>41882.658310185187</v>
      </c>
    </row>
    <row r="193" spans="1:15" x14ac:dyDescent="0.3">
      <c r="A193" s="7">
        <v>2972</v>
      </c>
      <c r="B193" s="3">
        <v>2000</v>
      </c>
      <c r="C193" s="5">
        <v>2107</v>
      </c>
      <c r="D193" t="s">
        <v>1752</v>
      </c>
      <c r="E193" t="s">
        <v>1757</v>
      </c>
      <c r="F193" t="s">
        <v>1779</v>
      </c>
      <c r="G193">
        <v>1480899600</v>
      </c>
      <c r="H193">
        <v>1479609520</v>
      </c>
      <c r="I193" t="s">
        <v>1802</v>
      </c>
      <c r="J193">
        <f>ROUND(C193/B193*100,0)</f>
        <v>105</v>
      </c>
      <c r="K193">
        <f>IFERROR(ROUND(C193/#REF!,2),0)</f>
        <v>0</v>
      </c>
      <c r="L193" t="s">
        <v>1841</v>
      </c>
      <c r="M193" t="s">
        <v>1842</v>
      </c>
      <c r="N193" s="10">
        <f>(((H193/60)/60/24)+DATE(1970,1,1))</f>
        <v>42694.110185185185</v>
      </c>
      <c r="O193" s="10">
        <f>(((G193/60)/60/24)+DATE(1970,1,1))</f>
        <v>42709.041666666672</v>
      </c>
    </row>
    <row r="194" spans="1:15" x14ac:dyDescent="0.3">
      <c r="A194" s="7">
        <v>2973</v>
      </c>
      <c r="B194" s="3">
        <v>5000</v>
      </c>
      <c r="C194" s="5">
        <v>8740</v>
      </c>
      <c r="D194" t="s">
        <v>1752</v>
      </c>
      <c r="E194" t="s">
        <v>1757</v>
      </c>
      <c r="F194" t="s">
        <v>1779</v>
      </c>
      <c r="G194">
        <v>1451620800</v>
      </c>
      <c r="H194">
        <v>1449171508</v>
      </c>
      <c r="I194" t="s">
        <v>1802</v>
      </c>
      <c r="J194">
        <f>ROUND(C194/B194*100,0)</f>
        <v>175</v>
      </c>
      <c r="K194">
        <f>IFERROR(ROUND(C194/#REF!,2),0)</f>
        <v>0</v>
      </c>
      <c r="L194" t="s">
        <v>1841</v>
      </c>
      <c r="M194" t="s">
        <v>1842</v>
      </c>
      <c r="N194" s="10">
        <f>(((H194/60)/60/24)+DATE(1970,1,1))</f>
        <v>42341.818379629629</v>
      </c>
      <c r="O194" s="10">
        <f>(((G194/60)/60/24)+DATE(1970,1,1))</f>
        <v>42370.166666666672</v>
      </c>
    </row>
    <row r="195" spans="1:15" x14ac:dyDescent="0.3">
      <c r="A195" s="7">
        <v>2974</v>
      </c>
      <c r="B195" s="3">
        <v>5000</v>
      </c>
      <c r="C195" s="5">
        <v>5100</v>
      </c>
      <c r="D195" t="s">
        <v>1752</v>
      </c>
      <c r="E195" t="s">
        <v>1757</v>
      </c>
      <c r="F195" t="s">
        <v>1779</v>
      </c>
      <c r="G195">
        <v>1411695300</v>
      </c>
      <c r="H195">
        <v>1409275671</v>
      </c>
      <c r="I195" t="s">
        <v>1802</v>
      </c>
      <c r="J195">
        <f>ROUND(C195/B195*100,0)</f>
        <v>102</v>
      </c>
      <c r="K195">
        <f>IFERROR(ROUND(C195/#REF!,2),0)</f>
        <v>0</v>
      </c>
      <c r="L195" t="s">
        <v>1841</v>
      </c>
      <c r="M195" t="s">
        <v>1842</v>
      </c>
      <c r="N195" s="10">
        <f>(((H195/60)/60/24)+DATE(1970,1,1))</f>
        <v>41880.061006944445</v>
      </c>
      <c r="O195" s="10">
        <f>(((G195/60)/60/24)+DATE(1970,1,1))</f>
        <v>41908.065972222219</v>
      </c>
    </row>
    <row r="196" spans="1:15" x14ac:dyDescent="0.3">
      <c r="A196" s="7">
        <v>2975</v>
      </c>
      <c r="B196" s="3">
        <v>8000</v>
      </c>
      <c r="C196" s="5">
        <v>8010</v>
      </c>
      <c r="D196" t="s">
        <v>1752</v>
      </c>
      <c r="E196" t="s">
        <v>1757</v>
      </c>
      <c r="F196" t="s">
        <v>1779</v>
      </c>
      <c r="G196">
        <v>1417057200</v>
      </c>
      <c r="H196">
        <v>1414599886</v>
      </c>
      <c r="I196" t="s">
        <v>1802</v>
      </c>
      <c r="J196">
        <f>ROUND(C196/B196*100,0)</f>
        <v>100</v>
      </c>
      <c r="K196">
        <f>IFERROR(ROUND(C196/#REF!,2),0)</f>
        <v>0</v>
      </c>
      <c r="L196" t="s">
        <v>1841</v>
      </c>
      <c r="M196" t="s">
        <v>1842</v>
      </c>
      <c r="N196" s="10">
        <f>(((H196/60)/60/24)+DATE(1970,1,1))</f>
        <v>41941.683865740742</v>
      </c>
      <c r="O196" s="10">
        <f>(((G196/60)/60/24)+DATE(1970,1,1))</f>
        <v>41970.125</v>
      </c>
    </row>
    <row r="197" spans="1:15" x14ac:dyDescent="0.3">
      <c r="A197" s="7">
        <v>2976</v>
      </c>
      <c r="B197" s="3">
        <v>70</v>
      </c>
      <c r="C197" s="5">
        <v>120</v>
      </c>
      <c r="D197" t="s">
        <v>1752</v>
      </c>
      <c r="E197" t="s">
        <v>1758</v>
      </c>
      <c r="F197" t="s">
        <v>1780</v>
      </c>
      <c r="G197">
        <v>1457870400</v>
      </c>
      <c r="H197">
        <v>1456421530</v>
      </c>
      <c r="I197" t="s">
        <v>1802</v>
      </c>
      <c r="J197">
        <f>ROUND(C197/B197*100,0)</f>
        <v>171</v>
      </c>
      <c r="K197">
        <f>IFERROR(ROUND(C197/#REF!,2),0)</f>
        <v>0</v>
      </c>
      <c r="L197" t="s">
        <v>1841</v>
      </c>
      <c r="M197" t="s">
        <v>1842</v>
      </c>
      <c r="N197" s="10">
        <f>(((H197/60)/60/24)+DATE(1970,1,1))</f>
        <v>42425.730671296296</v>
      </c>
      <c r="O197" s="10">
        <f>(((G197/60)/60/24)+DATE(1970,1,1))</f>
        <v>42442.5</v>
      </c>
    </row>
    <row r="198" spans="1:15" x14ac:dyDescent="0.3">
      <c r="A198" s="7">
        <v>2977</v>
      </c>
      <c r="B198" s="3">
        <v>3000</v>
      </c>
      <c r="C198" s="5">
        <v>3407</v>
      </c>
      <c r="D198" t="s">
        <v>1752</v>
      </c>
      <c r="E198" t="s">
        <v>1757</v>
      </c>
      <c r="F198" t="s">
        <v>1779</v>
      </c>
      <c r="G198">
        <v>1427076840</v>
      </c>
      <c r="H198">
        <v>1421960934</v>
      </c>
      <c r="I198" t="s">
        <v>1802</v>
      </c>
      <c r="J198">
        <f>ROUND(C198/B198*100,0)</f>
        <v>114</v>
      </c>
      <c r="K198">
        <f>IFERROR(ROUND(C198/#REF!,2),0)</f>
        <v>0</v>
      </c>
      <c r="L198" t="s">
        <v>1841</v>
      </c>
      <c r="M198" t="s">
        <v>1842</v>
      </c>
      <c r="N198" s="10">
        <f>(((H198/60)/60/24)+DATE(1970,1,1))</f>
        <v>42026.88118055556</v>
      </c>
      <c r="O198" s="10">
        <f>(((G198/60)/60/24)+DATE(1970,1,1))</f>
        <v>42086.093055555553</v>
      </c>
    </row>
    <row r="199" spans="1:15" x14ac:dyDescent="0.3">
      <c r="A199" s="7">
        <v>2978</v>
      </c>
      <c r="B199" s="3">
        <v>750</v>
      </c>
      <c r="C199" s="5">
        <v>971</v>
      </c>
      <c r="D199" t="s">
        <v>1752</v>
      </c>
      <c r="E199" t="s">
        <v>1757</v>
      </c>
      <c r="F199" t="s">
        <v>1779</v>
      </c>
      <c r="G199">
        <v>1413784740</v>
      </c>
      <c r="H199">
        <v>1412954547</v>
      </c>
      <c r="I199" t="s">
        <v>1802</v>
      </c>
      <c r="J199">
        <f>ROUND(C199/B199*100,0)</f>
        <v>129</v>
      </c>
      <c r="K199">
        <f>IFERROR(ROUND(C199/#REF!,2),0)</f>
        <v>0</v>
      </c>
      <c r="L199" t="s">
        <v>1841</v>
      </c>
      <c r="M199" t="s">
        <v>1842</v>
      </c>
      <c r="N199" s="10">
        <f>(((H199/60)/60/24)+DATE(1970,1,1))</f>
        <v>41922.640590277777</v>
      </c>
      <c r="O199" s="10">
        <f>(((G199/60)/60/24)+DATE(1970,1,1))</f>
        <v>41932.249305555553</v>
      </c>
    </row>
    <row r="200" spans="1:15" x14ac:dyDescent="0.3">
      <c r="A200" s="7">
        <v>2979</v>
      </c>
      <c r="B200" s="3">
        <v>5000</v>
      </c>
      <c r="C200" s="5">
        <v>5070</v>
      </c>
      <c r="D200" t="s">
        <v>1752</v>
      </c>
      <c r="E200" t="s">
        <v>1757</v>
      </c>
      <c r="F200" t="s">
        <v>1779</v>
      </c>
      <c r="G200">
        <v>1420524000</v>
      </c>
      <c r="H200">
        <v>1419104823</v>
      </c>
      <c r="I200" t="s">
        <v>1802</v>
      </c>
      <c r="J200">
        <f>ROUND(C200/B200*100,0)</f>
        <v>101</v>
      </c>
      <c r="K200">
        <f>IFERROR(ROUND(C200/#REF!,2),0)</f>
        <v>0</v>
      </c>
      <c r="L200" t="s">
        <v>1841</v>
      </c>
      <c r="M200" t="s">
        <v>1842</v>
      </c>
      <c r="N200" s="10">
        <f>(((H200/60)/60/24)+DATE(1970,1,1))</f>
        <v>41993.824340277773</v>
      </c>
      <c r="O200" s="10">
        <f>(((G200/60)/60/24)+DATE(1970,1,1))</f>
        <v>42010.25</v>
      </c>
    </row>
    <row r="201" spans="1:15" x14ac:dyDescent="0.3">
      <c r="A201" s="7">
        <v>2980</v>
      </c>
      <c r="B201" s="3">
        <v>3000</v>
      </c>
      <c r="C201" s="5">
        <v>3275</v>
      </c>
      <c r="D201" t="s">
        <v>1752</v>
      </c>
      <c r="E201" t="s">
        <v>1757</v>
      </c>
      <c r="F201" t="s">
        <v>1779</v>
      </c>
      <c r="G201">
        <v>1440381600</v>
      </c>
      <c r="H201">
        <v>1438639130</v>
      </c>
      <c r="I201" t="s">
        <v>1802</v>
      </c>
      <c r="J201">
        <f>ROUND(C201/B201*100,0)</f>
        <v>109</v>
      </c>
      <c r="K201">
        <f>IFERROR(ROUND(C201/#REF!,2),0)</f>
        <v>0</v>
      </c>
      <c r="L201" t="s">
        <v>1841</v>
      </c>
      <c r="M201" t="s">
        <v>1842</v>
      </c>
      <c r="N201" s="10">
        <f>(((H201/60)/60/24)+DATE(1970,1,1))</f>
        <v>42219.915856481486</v>
      </c>
      <c r="O201" s="10">
        <f>(((G201/60)/60/24)+DATE(1970,1,1))</f>
        <v>42240.083333333328</v>
      </c>
    </row>
    <row r="202" spans="1:15" x14ac:dyDescent="0.3">
      <c r="A202" s="7">
        <v>3128</v>
      </c>
      <c r="B202" s="3">
        <v>15000</v>
      </c>
      <c r="C202" s="5">
        <v>16291</v>
      </c>
      <c r="D202" t="s">
        <v>1755</v>
      </c>
      <c r="E202" t="s">
        <v>1757</v>
      </c>
      <c r="F202" t="s">
        <v>1779</v>
      </c>
      <c r="G202">
        <v>1489690141</v>
      </c>
      <c r="H202">
        <v>1487101741</v>
      </c>
      <c r="I202" t="s">
        <v>1802</v>
      </c>
      <c r="J202">
        <f>ROUND(C202/B202*100,0)</f>
        <v>109</v>
      </c>
      <c r="K202">
        <f>IFERROR(ROUND(C202/#REF!,2),0)</f>
        <v>0</v>
      </c>
      <c r="L202" t="s">
        <v>1841</v>
      </c>
      <c r="M202" t="s">
        <v>1842</v>
      </c>
      <c r="N202" s="10">
        <f>(((H202/60)/60/24)+DATE(1970,1,1))</f>
        <v>42780.825706018513</v>
      </c>
      <c r="O202" s="10">
        <f>(((G202/60)/60/24)+DATE(1970,1,1))</f>
        <v>42810.784039351856</v>
      </c>
    </row>
    <row r="203" spans="1:15" x14ac:dyDescent="0.3">
      <c r="A203" s="7">
        <v>3129</v>
      </c>
      <c r="B203" s="3">
        <v>1250</v>
      </c>
      <c r="C203" s="5">
        <v>10</v>
      </c>
      <c r="D203" t="s">
        <v>1755</v>
      </c>
      <c r="E203" t="s">
        <v>1757</v>
      </c>
      <c r="F203" t="s">
        <v>1779</v>
      </c>
      <c r="G203">
        <v>1492542819</v>
      </c>
      <c r="H203">
        <v>1489090419</v>
      </c>
      <c r="I203" t="s">
        <v>1802</v>
      </c>
      <c r="J203">
        <f>ROUND(C203/B203*100,0)</f>
        <v>1</v>
      </c>
      <c r="K203">
        <f>IFERROR(ROUND(C203/#REF!,2),0)</f>
        <v>0</v>
      </c>
      <c r="L203" t="s">
        <v>1841</v>
      </c>
      <c r="M203" t="s">
        <v>1842</v>
      </c>
      <c r="N203" s="10">
        <f>(((H203/60)/60/24)+DATE(1970,1,1))</f>
        <v>42803.842812499999</v>
      </c>
      <c r="O203" s="10">
        <f>(((G203/60)/60/24)+DATE(1970,1,1))</f>
        <v>42843.801145833335</v>
      </c>
    </row>
    <row r="204" spans="1:15" x14ac:dyDescent="0.3">
      <c r="A204" s="7">
        <v>3130</v>
      </c>
      <c r="B204" s="3">
        <v>10000</v>
      </c>
      <c r="C204" s="5">
        <v>375</v>
      </c>
      <c r="D204" t="s">
        <v>1755</v>
      </c>
      <c r="E204" t="s">
        <v>1757</v>
      </c>
      <c r="F204" t="s">
        <v>1779</v>
      </c>
      <c r="G204">
        <v>1492145940</v>
      </c>
      <c r="H204">
        <v>1489504916</v>
      </c>
      <c r="I204" t="s">
        <v>1802</v>
      </c>
      <c r="J204">
        <f>ROUND(C204/B204*100,0)</f>
        <v>4</v>
      </c>
      <c r="K204">
        <f>IFERROR(ROUND(C204/#REF!,2),0)</f>
        <v>0</v>
      </c>
      <c r="L204" t="s">
        <v>1841</v>
      </c>
      <c r="M204" t="s">
        <v>1842</v>
      </c>
      <c r="N204" s="10">
        <f>(((H204/60)/60/24)+DATE(1970,1,1))</f>
        <v>42808.640231481477</v>
      </c>
      <c r="O204" s="10">
        <f>(((G204/60)/60/24)+DATE(1970,1,1))</f>
        <v>42839.207638888889</v>
      </c>
    </row>
    <row r="205" spans="1:15" x14ac:dyDescent="0.3">
      <c r="A205" s="7">
        <v>3131</v>
      </c>
      <c r="B205" s="3">
        <v>4100</v>
      </c>
      <c r="C205" s="5">
        <v>645</v>
      </c>
      <c r="D205" t="s">
        <v>1755</v>
      </c>
      <c r="E205" t="s">
        <v>1757</v>
      </c>
      <c r="F205" t="s">
        <v>1779</v>
      </c>
      <c r="G205">
        <v>1491656045</v>
      </c>
      <c r="H205">
        <v>1489067645</v>
      </c>
      <c r="I205" t="s">
        <v>1802</v>
      </c>
      <c r="J205">
        <f>ROUND(C205/B205*100,0)</f>
        <v>16</v>
      </c>
      <c r="K205">
        <f>IFERROR(ROUND(C205/#REF!,2),0)</f>
        <v>0</v>
      </c>
      <c r="L205" t="s">
        <v>1841</v>
      </c>
      <c r="M205" t="s">
        <v>1842</v>
      </c>
      <c r="N205" s="10">
        <f>(((H205/60)/60/24)+DATE(1970,1,1))</f>
        <v>42803.579224537039</v>
      </c>
      <c r="O205" s="10">
        <f>(((G205/60)/60/24)+DATE(1970,1,1))</f>
        <v>42833.537557870368</v>
      </c>
    </row>
    <row r="206" spans="1:15" x14ac:dyDescent="0.3">
      <c r="A206" s="7">
        <v>3132</v>
      </c>
      <c r="B206" s="3">
        <v>30000</v>
      </c>
      <c r="C206" s="5">
        <v>10</v>
      </c>
      <c r="D206" t="s">
        <v>1755</v>
      </c>
      <c r="E206" t="s">
        <v>1757</v>
      </c>
      <c r="F206" t="s">
        <v>1779</v>
      </c>
      <c r="G206">
        <v>1492759460</v>
      </c>
      <c r="H206">
        <v>1487579060</v>
      </c>
      <c r="I206" t="s">
        <v>1802</v>
      </c>
      <c r="J206">
        <f>ROUND(C206/B206*100,0)</f>
        <v>0</v>
      </c>
      <c r="K206">
        <f>IFERROR(ROUND(C206/#REF!,2),0)</f>
        <v>0</v>
      </c>
      <c r="L206" t="s">
        <v>1841</v>
      </c>
      <c r="M206" t="s">
        <v>1842</v>
      </c>
      <c r="N206" s="10">
        <f>(((H206/60)/60/24)+DATE(1970,1,1))</f>
        <v>42786.350231481483</v>
      </c>
      <c r="O206" s="10">
        <f>(((G206/60)/60/24)+DATE(1970,1,1))</f>
        <v>42846.308564814812</v>
      </c>
    </row>
    <row r="207" spans="1:15" x14ac:dyDescent="0.3">
      <c r="A207" s="7">
        <v>3133</v>
      </c>
      <c r="B207" s="3">
        <v>500</v>
      </c>
      <c r="C207" s="5">
        <v>540</v>
      </c>
      <c r="D207" t="s">
        <v>1755</v>
      </c>
      <c r="E207" t="s">
        <v>1758</v>
      </c>
      <c r="F207" t="s">
        <v>1780</v>
      </c>
      <c r="G207">
        <v>1490358834</v>
      </c>
      <c r="H207">
        <v>1487770434</v>
      </c>
      <c r="I207" t="s">
        <v>1802</v>
      </c>
      <c r="J207">
        <f>ROUND(C207/B207*100,0)</f>
        <v>108</v>
      </c>
      <c r="K207">
        <f>IFERROR(ROUND(C207/#REF!,2),0)</f>
        <v>0</v>
      </c>
      <c r="L207" t="s">
        <v>1841</v>
      </c>
      <c r="M207" t="s">
        <v>1842</v>
      </c>
      <c r="N207" s="10">
        <f>(((H207/60)/60/24)+DATE(1970,1,1))</f>
        <v>42788.565208333333</v>
      </c>
      <c r="O207" s="10">
        <f>(((G207/60)/60/24)+DATE(1970,1,1))</f>
        <v>42818.523541666669</v>
      </c>
    </row>
    <row r="208" spans="1:15" x14ac:dyDescent="0.3">
      <c r="A208" s="7">
        <v>3134</v>
      </c>
      <c r="B208" s="3">
        <v>1000</v>
      </c>
      <c r="C208" s="5">
        <v>225</v>
      </c>
      <c r="D208" t="s">
        <v>1755</v>
      </c>
      <c r="E208" t="s">
        <v>1758</v>
      </c>
      <c r="F208" t="s">
        <v>1780</v>
      </c>
      <c r="G208">
        <v>1490631419</v>
      </c>
      <c r="H208">
        <v>1488820619</v>
      </c>
      <c r="I208" t="s">
        <v>1802</v>
      </c>
      <c r="J208">
        <f>ROUND(C208/B208*100,0)</f>
        <v>23</v>
      </c>
      <c r="K208">
        <f>IFERROR(ROUND(C208/#REF!,2),0)</f>
        <v>0</v>
      </c>
      <c r="L208" t="s">
        <v>1841</v>
      </c>
      <c r="M208" t="s">
        <v>1842</v>
      </c>
      <c r="N208" s="10">
        <f>(((H208/60)/60/24)+DATE(1970,1,1))</f>
        <v>42800.720127314817</v>
      </c>
      <c r="O208" s="10">
        <f>(((G208/60)/60/24)+DATE(1970,1,1))</f>
        <v>42821.678460648152</v>
      </c>
    </row>
    <row r="209" spans="1:15" x14ac:dyDescent="0.3">
      <c r="A209" s="7">
        <v>3135</v>
      </c>
      <c r="B209" s="3">
        <v>777</v>
      </c>
      <c r="C209" s="5">
        <v>162</v>
      </c>
      <c r="D209" t="s">
        <v>1755</v>
      </c>
      <c r="E209" t="s">
        <v>1757</v>
      </c>
      <c r="F209" t="s">
        <v>1779</v>
      </c>
      <c r="G209">
        <v>1491277121</v>
      </c>
      <c r="H209">
        <v>1489376321</v>
      </c>
      <c r="I209" t="s">
        <v>1802</v>
      </c>
      <c r="J209">
        <f>ROUND(C209/B209*100,0)</f>
        <v>21</v>
      </c>
      <c r="K209">
        <f>IFERROR(ROUND(C209/#REF!,2),0)</f>
        <v>0</v>
      </c>
      <c r="L209" t="s">
        <v>1841</v>
      </c>
      <c r="M209" t="s">
        <v>1842</v>
      </c>
      <c r="N209" s="10">
        <f>(((H209/60)/60/24)+DATE(1970,1,1))</f>
        <v>42807.151863425926</v>
      </c>
      <c r="O209" s="10">
        <f>(((G209/60)/60/24)+DATE(1970,1,1))</f>
        <v>42829.151863425926</v>
      </c>
    </row>
    <row r="210" spans="1:15" x14ac:dyDescent="0.3">
      <c r="A210" s="7">
        <v>3136</v>
      </c>
      <c r="B210" s="3">
        <v>500</v>
      </c>
      <c r="C210" s="5">
        <v>639</v>
      </c>
      <c r="D210" t="s">
        <v>1755</v>
      </c>
      <c r="E210" t="s">
        <v>1758</v>
      </c>
      <c r="F210" t="s">
        <v>1780</v>
      </c>
      <c r="G210">
        <v>1491001140</v>
      </c>
      <c r="H210">
        <v>1487847954</v>
      </c>
      <c r="I210" t="s">
        <v>1802</v>
      </c>
      <c r="J210">
        <f>ROUND(C210/B210*100,0)</f>
        <v>128</v>
      </c>
      <c r="K210">
        <f>IFERROR(ROUND(C210/#REF!,2),0)</f>
        <v>0</v>
      </c>
      <c r="L210" t="s">
        <v>1841</v>
      </c>
      <c r="M210" t="s">
        <v>1842</v>
      </c>
      <c r="N210" s="10">
        <f>(((H210/60)/60/24)+DATE(1970,1,1))</f>
        <v>42789.462430555555</v>
      </c>
      <c r="O210" s="10">
        <f>(((G210/60)/60/24)+DATE(1970,1,1))</f>
        <v>42825.957638888889</v>
      </c>
    </row>
    <row r="211" spans="1:15" x14ac:dyDescent="0.3">
      <c r="A211" s="7">
        <v>3137</v>
      </c>
      <c r="B211" s="3">
        <v>1500</v>
      </c>
      <c r="C211" s="5">
        <v>50</v>
      </c>
      <c r="D211" t="s">
        <v>1755</v>
      </c>
      <c r="E211" t="s">
        <v>1757</v>
      </c>
      <c r="F211" t="s">
        <v>1779</v>
      </c>
      <c r="G211">
        <v>1493838720</v>
      </c>
      <c r="H211">
        <v>1489439669</v>
      </c>
      <c r="I211" t="s">
        <v>1802</v>
      </c>
      <c r="J211">
        <f>ROUND(C211/B211*100,0)</f>
        <v>3</v>
      </c>
      <c r="K211">
        <f>IFERROR(ROUND(C211/#REF!,2),0)</f>
        <v>0</v>
      </c>
      <c r="L211" t="s">
        <v>1841</v>
      </c>
      <c r="M211" t="s">
        <v>1842</v>
      </c>
      <c r="N211" s="10">
        <f>(((H211/60)/60/24)+DATE(1970,1,1))</f>
        <v>42807.885057870371</v>
      </c>
      <c r="O211" s="10">
        <f>(((G211/60)/60/24)+DATE(1970,1,1))</f>
        <v>42858.8</v>
      </c>
    </row>
    <row r="212" spans="1:15" x14ac:dyDescent="0.3">
      <c r="A212" s="7">
        <v>3138</v>
      </c>
      <c r="B212" s="3">
        <v>200</v>
      </c>
      <c r="C212" s="5">
        <v>0</v>
      </c>
      <c r="D212" t="s">
        <v>1755</v>
      </c>
      <c r="E212" t="s">
        <v>1758</v>
      </c>
      <c r="F212" t="s">
        <v>1780</v>
      </c>
      <c r="G212">
        <v>1491233407</v>
      </c>
      <c r="H212">
        <v>1489591807</v>
      </c>
      <c r="I212" t="s">
        <v>1802</v>
      </c>
      <c r="J212">
        <f>ROUND(C212/B212*100,0)</f>
        <v>0</v>
      </c>
      <c r="K212">
        <f>IFERROR(ROUND(C212/#REF!,2),0)</f>
        <v>0</v>
      </c>
      <c r="L212" t="s">
        <v>1841</v>
      </c>
      <c r="M212" t="s">
        <v>1842</v>
      </c>
      <c r="N212" s="10">
        <f>(((H212/60)/60/24)+DATE(1970,1,1))</f>
        <v>42809.645914351851</v>
      </c>
      <c r="O212" s="10">
        <f>(((G212/60)/60/24)+DATE(1970,1,1))</f>
        <v>42828.645914351851</v>
      </c>
    </row>
    <row r="213" spans="1:15" x14ac:dyDescent="0.3">
      <c r="A213" s="7">
        <v>3139</v>
      </c>
      <c r="B213" s="3">
        <v>50000</v>
      </c>
      <c r="C213" s="5">
        <v>2700</v>
      </c>
      <c r="D213" t="s">
        <v>1755</v>
      </c>
      <c r="E213" t="s">
        <v>1771</v>
      </c>
      <c r="F213" t="s">
        <v>1788</v>
      </c>
      <c r="G213">
        <v>1490416380</v>
      </c>
      <c r="H213">
        <v>1487485760</v>
      </c>
      <c r="I213" t="s">
        <v>1802</v>
      </c>
      <c r="J213">
        <f>ROUND(C213/B213*100,0)</f>
        <v>5</v>
      </c>
      <c r="K213">
        <f>IFERROR(ROUND(C213/#REF!,2),0)</f>
        <v>0</v>
      </c>
      <c r="L213" t="s">
        <v>1841</v>
      </c>
      <c r="M213" t="s">
        <v>1842</v>
      </c>
      <c r="N213" s="10">
        <f>(((H213/60)/60/24)+DATE(1970,1,1))</f>
        <v>42785.270370370374</v>
      </c>
      <c r="O213" s="10">
        <f>(((G213/60)/60/24)+DATE(1970,1,1))</f>
        <v>42819.189583333333</v>
      </c>
    </row>
    <row r="214" spans="1:15" x14ac:dyDescent="0.3">
      <c r="A214" s="7">
        <v>3140</v>
      </c>
      <c r="B214" s="3">
        <v>10000</v>
      </c>
      <c r="C214" s="5">
        <v>96</v>
      </c>
      <c r="D214" t="s">
        <v>1755</v>
      </c>
      <c r="E214" t="s">
        <v>1763</v>
      </c>
      <c r="F214" t="s">
        <v>1782</v>
      </c>
      <c r="G214">
        <v>1491581703</v>
      </c>
      <c r="H214">
        <v>1488993303</v>
      </c>
      <c r="I214" t="s">
        <v>1802</v>
      </c>
      <c r="J214">
        <f>ROUND(C214/B214*100,0)</f>
        <v>1</v>
      </c>
      <c r="K214">
        <f>IFERROR(ROUND(C214/#REF!,2),0)</f>
        <v>0</v>
      </c>
      <c r="L214" t="s">
        <v>1841</v>
      </c>
      <c r="M214" t="s">
        <v>1842</v>
      </c>
      <c r="N214" s="10">
        <f>(((H214/60)/60/24)+DATE(1970,1,1))</f>
        <v>42802.718784722223</v>
      </c>
      <c r="O214" s="10">
        <f>(((G214/60)/60/24)+DATE(1970,1,1))</f>
        <v>42832.677118055552</v>
      </c>
    </row>
    <row r="215" spans="1:15" x14ac:dyDescent="0.3">
      <c r="A215" s="7">
        <v>3141</v>
      </c>
      <c r="B215" s="3">
        <v>500</v>
      </c>
      <c r="C215" s="5">
        <v>258</v>
      </c>
      <c r="D215" t="s">
        <v>1755</v>
      </c>
      <c r="E215" t="s">
        <v>1766</v>
      </c>
      <c r="F215" t="s">
        <v>1782</v>
      </c>
      <c r="G215">
        <v>1492372800</v>
      </c>
      <c r="H215">
        <v>1488823488</v>
      </c>
      <c r="I215" t="s">
        <v>1802</v>
      </c>
      <c r="J215">
        <f>ROUND(C215/B215*100,0)</f>
        <v>52</v>
      </c>
      <c r="K215">
        <f>IFERROR(ROUND(C215/#REF!,2),0)</f>
        <v>0</v>
      </c>
      <c r="L215" t="s">
        <v>1841</v>
      </c>
      <c r="M215" t="s">
        <v>1842</v>
      </c>
      <c r="N215" s="10">
        <f>(((H215/60)/60/24)+DATE(1970,1,1))</f>
        <v>42800.753333333334</v>
      </c>
      <c r="O215" s="10">
        <f>(((G215/60)/60/24)+DATE(1970,1,1))</f>
        <v>42841.833333333328</v>
      </c>
    </row>
    <row r="216" spans="1:15" x14ac:dyDescent="0.3">
      <c r="A216" s="7">
        <v>3142</v>
      </c>
      <c r="B216" s="3">
        <v>2750</v>
      </c>
      <c r="C216" s="5">
        <v>45</v>
      </c>
      <c r="D216" t="s">
        <v>1755</v>
      </c>
      <c r="E216" t="s">
        <v>1758</v>
      </c>
      <c r="F216" t="s">
        <v>1780</v>
      </c>
      <c r="G216">
        <v>1489922339</v>
      </c>
      <c r="H216">
        <v>1487333939</v>
      </c>
      <c r="I216" t="s">
        <v>1802</v>
      </c>
      <c r="J216">
        <f>ROUND(C216/B216*100,0)</f>
        <v>2</v>
      </c>
      <c r="K216">
        <f>IFERROR(ROUND(C216/#REF!,2),0)</f>
        <v>0</v>
      </c>
      <c r="L216" t="s">
        <v>1841</v>
      </c>
      <c r="M216" t="s">
        <v>1842</v>
      </c>
      <c r="N216" s="10">
        <f>(((H216/60)/60/24)+DATE(1970,1,1))</f>
        <v>42783.513182870374</v>
      </c>
      <c r="O216" s="10">
        <f>(((G216/60)/60/24)+DATE(1970,1,1))</f>
        <v>42813.471516203703</v>
      </c>
    </row>
    <row r="217" spans="1:15" x14ac:dyDescent="0.3">
      <c r="A217" s="7">
        <v>3143</v>
      </c>
      <c r="B217" s="3">
        <v>700</v>
      </c>
      <c r="C217" s="5">
        <v>0</v>
      </c>
      <c r="D217" t="s">
        <v>1755</v>
      </c>
      <c r="E217" t="s">
        <v>1758</v>
      </c>
      <c r="F217" t="s">
        <v>1780</v>
      </c>
      <c r="G217">
        <v>1491726956</v>
      </c>
      <c r="H217">
        <v>1489480556</v>
      </c>
      <c r="I217" t="s">
        <v>1802</v>
      </c>
      <c r="J217">
        <f>ROUND(C217/B217*100,0)</f>
        <v>0</v>
      </c>
      <c r="K217">
        <f>IFERROR(ROUND(C217/#REF!,2),0)</f>
        <v>0</v>
      </c>
      <c r="L217" t="s">
        <v>1841</v>
      </c>
      <c r="M217" t="s">
        <v>1842</v>
      </c>
      <c r="N217" s="10">
        <f>(((H217/60)/60/24)+DATE(1970,1,1))</f>
        <v>42808.358287037037</v>
      </c>
      <c r="O217" s="10">
        <f>(((G217/60)/60/24)+DATE(1970,1,1))</f>
        <v>42834.358287037037</v>
      </c>
    </row>
    <row r="218" spans="1:15" x14ac:dyDescent="0.3">
      <c r="A218" s="7">
        <v>3144</v>
      </c>
      <c r="B218" s="3">
        <v>10000</v>
      </c>
      <c r="C218" s="5">
        <v>7540</v>
      </c>
      <c r="D218" t="s">
        <v>1755</v>
      </c>
      <c r="E218" t="s">
        <v>1757</v>
      </c>
      <c r="F218" t="s">
        <v>1779</v>
      </c>
      <c r="G218">
        <v>1489903200</v>
      </c>
      <c r="H218">
        <v>1488459307</v>
      </c>
      <c r="I218" t="s">
        <v>1802</v>
      </c>
      <c r="J218">
        <f>ROUND(C218/B218*100,0)</f>
        <v>75</v>
      </c>
      <c r="K218">
        <f>IFERROR(ROUND(C218/#REF!,2),0)</f>
        <v>0</v>
      </c>
      <c r="L218" t="s">
        <v>1841</v>
      </c>
      <c r="M218" t="s">
        <v>1842</v>
      </c>
      <c r="N218" s="10">
        <f>(((H218/60)/60/24)+DATE(1970,1,1))</f>
        <v>42796.538275462968</v>
      </c>
      <c r="O218" s="10">
        <f>(((G218/60)/60/24)+DATE(1970,1,1))</f>
        <v>42813.25</v>
      </c>
    </row>
    <row r="219" spans="1:15" x14ac:dyDescent="0.3">
      <c r="A219" s="7">
        <v>3145</v>
      </c>
      <c r="B219" s="3">
        <v>25000</v>
      </c>
      <c r="C219" s="5">
        <v>0</v>
      </c>
      <c r="D219" t="s">
        <v>1755</v>
      </c>
      <c r="E219" t="s">
        <v>1757</v>
      </c>
      <c r="F219" t="s">
        <v>1779</v>
      </c>
      <c r="G219">
        <v>1490659134</v>
      </c>
      <c r="H219">
        <v>1485478734</v>
      </c>
      <c r="I219" t="s">
        <v>1802</v>
      </c>
      <c r="J219">
        <f>ROUND(C219/B219*100,0)</f>
        <v>0</v>
      </c>
      <c r="K219">
        <f>IFERROR(ROUND(C219/#REF!,2),0)</f>
        <v>0</v>
      </c>
      <c r="L219" t="s">
        <v>1841</v>
      </c>
      <c r="M219" t="s">
        <v>1842</v>
      </c>
      <c r="N219" s="10">
        <f>(((H219/60)/60/24)+DATE(1970,1,1))</f>
        <v>42762.040902777779</v>
      </c>
      <c r="O219" s="10">
        <f>(((G219/60)/60/24)+DATE(1970,1,1))</f>
        <v>42821.999236111107</v>
      </c>
    </row>
    <row r="220" spans="1:15" x14ac:dyDescent="0.3">
      <c r="A220" s="7">
        <v>3146</v>
      </c>
      <c r="B220" s="3">
        <v>50000</v>
      </c>
      <c r="C220" s="5">
        <v>5250</v>
      </c>
      <c r="D220" t="s">
        <v>1755</v>
      </c>
      <c r="E220" t="s">
        <v>1771</v>
      </c>
      <c r="F220" t="s">
        <v>1788</v>
      </c>
      <c r="G220">
        <v>1492356166</v>
      </c>
      <c r="H220">
        <v>1488471766</v>
      </c>
      <c r="I220" t="s">
        <v>1802</v>
      </c>
      <c r="J220">
        <f>ROUND(C220/B220*100,0)</f>
        <v>11</v>
      </c>
      <c r="K220">
        <f>IFERROR(ROUND(C220/#REF!,2),0)</f>
        <v>0</v>
      </c>
      <c r="L220" t="s">
        <v>1841</v>
      </c>
      <c r="M220" t="s">
        <v>1842</v>
      </c>
      <c r="N220" s="10">
        <f>(((H220/60)/60/24)+DATE(1970,1,1))</f>
        <v>42796.682476851856</v>
      </c>
      <c r="O220" s="10">
        <f>(((G220/60)/60/24)+DATE(1970,1,1))</f>
        <v>42841.640810185185</v>
      </c>
    </row>
    <row r="221" spans="1:15" x14ac:dyDescent="0.3">
      <c r="A221" s="7">
        <v>3147</v>
      </c>
      <c r="B221" s="3">
        <v>20000</v>
      </c>
      <c r="C221" s="5">
        <v>23505</v>
      </c>
      <c r="D221" t="s">
        <v>1752</v>
      </c>
      <c r="E221" t="s">
        <v>1757</v>
      </c>
      <c r="F221" t="s">
        <v>1779</v>
      </c>
      <c r="G221">
        <v>1415319355</v>
      </c>
      <c r="H221">
        <v>1411859755</v>
      </c>
      <c r="I221" t="s">
        <v>1802</v>
      </c>
      <c r="J221">
        <f>ROUND(C221/B221*100,0)</f>
        <v>118</v>
      </c>
      <c r="K221">
        <f>IFERROR(ROUND(C221/#REF!,2),0)</f>
        <v>0</v>
      </c>
      <c r="L221" t="s">
        <v>1841</v>
      </c>
      <c r="M221" t="s">
        <v>1842</v>
      </c>
      <c r="N221" s="10">
        <f>(((H221/60)/60/24)+DATE(1970,1,1))</f>
        <v>41909.969386574077</v>
      </c>
      <c r="O221" s="10">
        <f>(((G221/60)/60/24)+DATE(1970,1,1))</f>
        <v>41950.011053240742</v>
      </c>
    </row>
    <row r="222" spans="1:15" x14ac:dyDescent="0.3">
      <c r="A222" s="7">
        <v>3148</v>
      </c>
      <c r="B222" s="3">
        <v>1800</v>
      </c>
      <c r="C222" s="5">
        <v>2361</v>
      </c>
      <c r="D222" t="s">
        <v>1752</v>
      </c>
      <c r="E222" t="s">
        <v>1757</v>
      </c>
      <c r="F222" t="s">
        <v>1779</v>
      </c>
      <c r="G222">
        <v>1412136000</v>
      </c>
      <c r="H222">
        <v>1410278284</v>
      </c>
      <c r="I222" t="s">
        <v>1802</v>
      </c>
      <c r="J222">
        <f>ROUND(C222/B222*100,0)</f>
        <v>131</v>
      </c>
      <c r="K222">
        <f>IFERROR(ROUND(C222/#REF!,2),0)</f>
        <v>0</v>
      </c>
      <c r="L222" t="s">
        <v>1841</v>
      </c>
      <c r="M222" t="s">
        <v>1842</v>
      </c>
      <c r="N222" s="10">
        <f>(((H222/60)/60/24)+DATE(1970,1,1))</f>
        <v>41891.665324074071</v>
      </c>
      <c r="O222" s="10">
        <f>(((G222/60)/60/24)+DATE(1970,1,1))</f>
        <v>41913.166666666664</v>
      </c>
    </row>
    <row r="223" spans="1:15" x14ac:dyDescent="0.3">
      <c r="A223" s="7">
        <v>3149</v>
      </c>
      <c r="B223" s="3">
        <v>1250</v>
      </c>
      <c r="C223" s="5">
        <v>1300</v>
      </c>
      <c r="D223" t="s">
        <v>1752</v>
      </c>
      <c r="E223" t="s">
        <v>1757</v>
      </c>
      <c r="F223" t="s">
        <v>1779</v>
      </c>
      <c r="G223">
        <v>1354845600</v>
      </c>
      <c r="H223">
        <v>1352766300</v>
      </c>
      <c r="I223" t="s">
        <v>1802</v>
      </c>
      <c r="J223">
        <f>ROUND(C223/B223*100,0)</f>
        <v>104</v>
      </c>
      <c r="K223">
        <f>IFERROR(ROUND(C223/#REF!,2),0)</f>
        <v>0</v>
      </c>
      <c r="L223" t="s">
        <v>1841</v>
      </c>
      <c r="M223" t="s">
        <v>1842</v>
      </c>
      <c r="N223" s="10">
        <f>(((H223/60)/60/24)+DATE(1970,1,1))</f>
        <v>41226.017361111109</v>
      </c>
      <c r="O223" s="10">
        <f>(((G223/60)/60/24)+DATE(1970,1,1))</f>
        <v>41250.083333333336</v>
      </c>
    </row>
    <row r="224" spans="1:15" x14ac:dyDescent="0.3">
      <c r="A224" s="7">
        <v>3150</v>
      </c>
      <c r="B224" s="3">
        <v>3500</v>
      </c>
      <c r="C224" s="5">
        <v>3535</v>
      </c>
      <c r="D224" t="s">
        <v>1752</v>
      </c>
      <c r="E224" t="s">
        <v>1757</v>
      </c>
      <c r="F224" t="s">
        <v>1779</v>
      </c>
      <c r="G224">
        <v>1295928000</v>
      </c>
      <c r="H224">
        <v>1288160403</v>
      </c>
      <c r="I224" t="s">
        <v>1802</v>
      </c>
      <c r="J224">
        <f>ROUND(C224/B224*100,0)</f>
        <v>101</v>
      </c>
      <c r="K224">
        <f>IFERROR(ROUND(C224/#REF!,2),0)</f>
        <v>0</v>
      </c>
      <c r="L224" t="s">
        <v>1841</v>
      </c>
      <c r="M224" t="s">
        <v>1842</v>
      </c>
      <c r="N224" s="10">
        <f>(((H224/60)/60/24)+DATE(1970,1,1))</f>
        <v>40478.263923611114</v>
      </c>
      <c r="O224" s="10">
        <f>(((G224/60)/60/24)+DATE(1970,1,1))</f>
        <v>40568.166666666664</v>
      </c>
    </row>
    <row r="225" spans="1:15" x14ac:dyDescent="0.3">
      <c r="A225" s="7">
        <v>3151</v>
      </c>
      <c r="B225" s="3">
        <v>3500</v>
      </c>
      <c r="C225" s="5">
        <v>3514</v>
      </c>
      <c r="D225" t="s">
        <v>1752</v>
      </c>
      <c r="E225" t="s">
        <v>1757</v>
      </c>
      <c r="F225" t="s">
        <v>1779</v>
      </c>
      <c r="G225">
        <v>1410379774</v>
      </c>
      <c r="H225">
        <v>1407787774</v>
      </c>
      <c r="I225" t="s">
        <v>1802</v>
      </c>
      <c r="J225">
        <f>ROUND(C225/B225*100,0)</f>
        <v>100</v>
      </c>
      <c r="K225">
        <f>IFERROR(ROUND(C225/#REF!,2),0)</f>
        <v>0</v>
      </c>
      <c r="L225" t="s">
        <v>1841</v>
      </c>
      <c r="M225" t="s">
        <v>1842</v>
      </c>
      <c r="N225" s="10">
        <f>(((H225/60)/60/24)+DATE(1970,1,1))</f>
        <v>41862.83997685185</v>
      </c>
      <c r="O225" s="10">
        <f>(((G225/60)/60/24)+DATE(1970,1,1))</f>
        <v>41892.83997685185</v>
      </c>
    </row>
    <row r="226" spans="1:15" x14ac:dyDescent="0.3">
      <c r="A226" s="7">
        <v>3152</v>
      </c>
      <c r="B226" s="3">
        <v>2200</v>
      </c>
      <c r="C226" s="5">
        <v>2331</v>
      </c>
      <c r="D226" t="s">
        <v>1752</v>
      </c>
      <c r="E226" t="s">
        <v>1758</v>
      </c>
      <c r="F226" t="s">
        <v>1780</v>
      </c>
      <c r="G226">
        <v>1383425367</v>
      </c>
      <c r="H226">
        <v>1380833367</v>
      </c>
      <c r="I226" t="s">
        <v>1802</v>
      </c>
      <c r="J226">
        <f>ROUND(C226/B226*100,0)</f>
        <v>106</v>
      </c>
      <c r="K226">
        <f>IFERROR(ROUND(C226/#REF!,2),0)</f>
        <v>0</v>
      </c>
      <c r="L226" t="s">
        <v>1841</v>
      </c>
      <c r="M226" t="s">
        <v>1842</v>
      </c>
      <c r="N226" s="10">
        <f>(((H226/60)/60/24)+DATE(1970,1,1))</f>
        <v>41550.867673611108</v>
      </c>
      <c r="O226" s="10">
        <f>(((G226/60)/60/24)+DATE(1970,1,1))</f>
        <v>41580.867673611108</v>
      </c>
    </row>
    <row r="227" spans="1:15" x14ac:dyDescent="0.3">
      <c r="A227" s="7">
        <v>3153</v>
      </c>
      <c r="B227" s="3">
        <v>3000</v>
      </c>
      <c r="C227" s="5">
        <v>10067.5</v>
      </c>
      <c r="D227" t="s">
        <v>1752</v>
      </c>
      <c r="E227" t="s">
        <v>1757</v>
      </c>
      <c r="F227" t="s">
        <v>1779</v>
      </c>
      <c r="G227">
        <v>1304225940</v>
      </c>
      <c r="H227">
        <v>1301542937</v>
      </c>
      <c r="I227" t="s">
        <v>1802</v>
      </c>
      <c r="J227">
        <f>ROUND(C227/B227*100,0)</f>
        <v>336</v>
      </c>
      <c r="K227">
        <f>IFERROR(ROUND(C227/#REF!,2),0)</f>
        <v>0</v>
      </c>
      <c r="L227" t="s">
        <v>1841</v>
      </c>
      <c r="M227" t="s">
        <v>1842</v>
      </c>
      <c r="N227" s="10">
        <f>(((H227/60)/60/24)+DATE(1970,1,1))</f>
        <v>40633.154363425929</v>
      </c>
      <c r="O227" s="10">
        <f>(((G227/60)/60/24)+DATE(1970,1,1))</f>
        <v>40664.207638888889</v>
      </c>
    </row>
    <row r="228" spans="1:15" x14ac:dyDescent="0.3">
      <c r="A228" s="7">
        <v>3154</v>
      </c>
      <c r="B228" s="3">
        <v>7000</v>
      </c>
      <c r="C228" s="5">
        <v>7905</v>
      </c>
      <c r="D228" t="s">
        <v>1752</v>
      </c>
      <c r="E228" t="s">
        <v>1757</v>
      </c>
      <c r="F228" t="s">
        <v>1779</v>
      </c>
      <c r="G228">
        <v>1333310458</v>
      </c>
      <c r="H228">
        <v>1330722058</v>
      </c>
      <c r="I228" t="s">
        <v>1802</v>
      </c>
      <c r="J228">
        <f>ROUND(C228/B228*100,0)</f>
        <v>113</v>
      </c>
      <c r="K228">
        <f>IFERROR(ROUND(C228/#REF!,2),0)</f>
        <v>0</v>
      </c>
      <c r="L228" t="s">
        <v>1841</v>
      </c>
      <c r="M228" t="s">
        <v>1842</v>
      </c>
      <c r="N228" s="10">
        <f>(((H228/60)/60/24)+DATE(1970,1,1))</f>
        <v>40970.875671296293</v>
      </c>
      <c r="O228" s="10">
        <f>(((G228/60)/60/24)+DATE(1970,1,1))</f>
        <v>41000.834004629629</v>
      </c>
    </row>
    <row r="229" spans="1:15" x14ac:dyDescent="0.3">
      <c r="A229" s="7">
        <v>3155</v>
      </c>
      <c r="B229" s="3">
        <v>5000</v>
      </c>
      <c r="C229" s="5">
        <v>9425.23</v>
      </c>
      <c r="D229" t="s">
        <v>1752</v>
      </c>
      <c r="E229" t="s">
        <v>1758</v>
      </c>
      <c r="F229" t="s">
        <v>1780</v>
      </c>
      <c r="G229">
        <v>1356004725</v>
      </c>
      <c r="H229">
        <v>1353412725</v>
      </c>
      <c r="I229" t="s">
        <v>1802</v>
      </c>
      <c r="J229">
        <f>ROUND(C229/B229*100,0)</f>
        <v>189</v>
      </c>
      <c r="K229">
        <f>IFERROR(ROUND(C229/#REF!,2),0)</f>
        <v>0</v>
      </c>
      <c r="L229" t="s">
        <v>1841</v>
      </c>
      <c r="M229" t="s">
        <v>1842</v>
      </c>
      <c r="N229" s="10">
        <f>(((H229/60)/60/24)+DATE(1970,1,1))</f>
        <v>41233.499131944445</v>
      </c>
      <c r="O229" s="10">
        <f>(((G229/60)/60/24)+DATE(1970,1,1))</f>
        <v>41263.499131944445</v>
      </c>
    </row>
    <row r="230" spans="1:15" x14ac:dyDescent="0.3">
      <c r="A230" s="7">
        <v>3156</v>
      </c>
      <c r="B230" s="3">
        <v>5500</v>
      </c>
      <c r="C230" s="5">
        <v>5600</v>
      </c>
      <c r="D230" t="s">
        <v>1752</v>
      </c>
      <c r="E230" t="s">
        <v>1757</v>
      </c>
      <c r="F230" t="s">
        <v>1779</v>
      </c>
      <c r="G230">
        <v>1338591144</v>
      </c>
      <c r="H230">
        <v>1335567144</v>
      </c>
      <c r="I230" t="s">
        <v>1802</v>
      </c>
      <c r="J230">
        <f>ROUND(C230/B230*100,0)</f>
        <v>102</v>
      </c>
      <c r="K230">
        <f>IFERROR(ROUND(C230/#REF!,2),0)</f>
        <v>0</v>
      </c>
      <c r="L230" t="s">
        <v>1841</v>
      </c>
      <c r="M230" t="s">
        <v>1842</v>
      </c>
      <c r="N230" s="10">
        <f>(((H230/60)/60/24)+DATE(1970,1,1))</f>
        <v>41026.953055555554</v>
      </c>
      <c r="O230" s="10">
        <f>(((G230/60)/60/24)+DATE(1970,1,1))</f>
        <v>41061.953055555554</v>
      </c>
    </row>
    <row r="231" spans="1:15" x14ac:dyDescent="0.3">
      <c r="A231" s="7">
        <v>3157</v>
      </c>
      <c r="B231" s="3">
        <v>4000</v>
      </c>
      <c r="C231" s="5">
        <v>4040</v>
      </c>
      <c r="D231" t="s">
        <v>1752</v>
      </c>
      <c r="E231" t="s">
        <v>1757</v>
      </c>
      <c r="F231" t="s">
        <v>1779</v>
      </c>
      <c r="G231">
        <v>1405746000</v>
      </c>
      <c r="H231">
        <v>1404932105</v>
      </c>
      <c r="I231" t="s">
        <v>1802</v>
      </c>
      <c r="J231">
        <f>ROUND(C231/B231*100,0)</f>
        <v>101</v>
      </c>
      <c r="K231">
        <f>IFERROR(ROUND(C231/#REF!,2),0)</f>
        <v>0</v>
      </c>
      <c r="L231" t="s">
        <v>1841</v>
      </c>
      <c r="M231" t="s">
        <v>1842</v>
      </c>
      <c r="N231" s="10">
        <f>(((H231/60)/60/24)+DATE(1970,1,1))</f>
        <v>41829.788252314815</v>
      </c>
      <c r="O231" s="10">
        <f>(((G231/60)/60/24)+DATE(1970,1,1))</f>
        <v>41839.208333333336</v>
      </c>
    </row>
    <row r="232" spans="1:15" x14ac:dyDescent="0.3">
      <c r="A232" s="7">
        <v>3158</v>
      </c>
      <c r="B232" s="3">
        <v>5000</v>
      </c>
      <c r="C232" s="5">
        <v>5700</v>
      </c>
      <c r="D232" t="s">
        <v>1752</v>
      </c>
      <c r="E232" t="s">
        <v>1757</v>
      </c>
      <c r="F232" t="s">
        <v>1779</v>
      </c>
      <c r="G232">
        <v>1374523752</v>
      </c>
      <c r="H232">
        <v>1371931752</v>
      </c>
      <c r="I232" t="s">
        <v>1802</v>
      </c>
      <c r="J232">
        <f>ROUND(C232/B232*100,0)</f>
        <v>114</v>
      </c>
      <c r="K232">
        <f>IFERROR(ROUND(C232/#REF!,2),0)</f>
        <v>0</v>
      </c>
      <c r="L232" t="s">
        <v>1841</v>
      </c>
      <c r="M232" t="s">
        <v>1842</v>
      </c>
      <c r="N232" s="10">
        <f>(((H232/60)/60/24)+DATE(1970,1,1))</f>
        <v>41447.839722222219</v>
      </c>
      <c r="O232" s="10">
        <f>(((G232/60)/60/24)+DATE(1970,1,1))</f>
        <v>41477.839722222219</v>
      </c>
    </row>
    <row r="233" spans="1:15" x14ac:dyDescent="0.3">
      <c r="A233" s="7">
        <v>3159</v>
      </c>
      <c r="B233" s="3">
        <v>1500</v>
      </c>
      <c r="C233" s="5">
        <v>2002.22</v>
      </c>
      <c r="D233" t="s">
        <v>1752</v>
      </c>
      <c r="E233" t="s">
        <v>1757</v>
      </c>
      <c r="F233" t="s">
        <v>1779</v>
      </c>
      <c r="G233">
        <v>1326927600</v>
      </c>
      <c r="H233">
        <v>1323221761</v>
      </c>
      <c r="I233" t="s">
        <v>1802</v>
      </c>
      <c r="J233">
        <f>ROUND(C233/B233*100,0)</f>
        <v>133</v>
      </c>
      <c r="K233">
        <f>IFERROR(ROUND(C233/#REF!,2),0)</f>
        <v>0</v>
      </c>
      <c r="L233" t="s">
        <v>1841</v>
      </c>
      <c r="M233" t="s">
        <v>1842</v>
      </c>
      <c r="N233" s="10">
        <f>(((H233/60)/60/24)+DATE(1970,1,1))</f>
        <v>40884.066678240742</v>
      </c>
      <c r="O233" s="10">
        <f>(((G233/60)/60/24)+DATE(1970,1,1))</f>
        <v>40926.958333333336</v>
      </c>
    </row>
    <row r="234" spans="1:15" x14ac:dyDescent="0.3">
      <c r="A234" s="7">
        <v>3160</v>
      </c>
      <c r="B234" s="3">
        <v>4500</v>
      </c>
      <c r="C234" s="5">
        <v>4569</v>
      </c>
      <c r="D234" t="s">
        <v>1752</v>
      </c>
      <c r="E234" t="s">
        <v>1757</v>
      </c>
      <c r="F234" t="s">
        <v>1779</v>
      </c>
      <c r="G234">
        <v>1407905940</v>
      </c>
      <c r="H234">
        <v>1405923687</v>
      </c>
      <c r="I234" t="s">
        <v>1802</v>
      </c>
      <c r="J234">
        <f>ROUND(C234/B234*100,0)</f>
        <v>102</v>
      </c>
      <c r="K234">
        <f>IFERROR(ROUND(C234/#REF!,2),0)</f>
        <v>0</v>
      </c>
      <c r="L234" t="s">
        <v>1841</v>
      </c>
      <c r="M234" t="s">
        <v>1842</v>
      </c>
      <c r="N234" s="10">
        <f>(((H234/60)/60/24)+DATE(1970,1,1))</f>
        <v>41841.26489583333</v>
      </c>
      <c r="O234" s="10">
        <f>(((G234/60)/60/24)+DATE(1970,1,1))</f>
        <v>41864.207638888889</v>
      </c>
    </row>
    <row r="235" spans="1:15" x14ac:dyDescent="0.3">
      <c r="A235" s="7">
        <v>3161</v>
      </c>
      <c r="B235" s="3">
        <v>2000</v>
      </c>
      <c r="C235" s="5">
        <v>2102</v>
      </c>
      <c r="D235" t="s">
        <v>1752</v>
      </c>
      <c r="E235" t="s">
        <v>1758</v>
      </c>
      <c r="F235" t="s">
        <v>1780</v>
      </c>
      <c r="G235">
        <v>1413377522</v>
      </c>
      <c r="H235">
        <v>1410785522</v>
      </c>
      <c r="I235" t="s">
        <v>1802</v>
      </c>
      <c r="J235">
        <f>ROUND(C235/B235*100,0)</f>
        <v>105</v>
      </c>
      <c r="K235">
        <f>IFERROR(ROUND(C235/#REF!,2),0)</f>
        <v>0</v>
      </c>
      <c r="L235" t="s">
        <v>1841</v>
      </c>
      <c r="M235" t="s">
        <v>1842</v>
      </c>
      <c r="N235" s="10">
        <f>(((H235/60)/60/24)+DATE(1970,1,1))</f>
        <v>41897.536134259259</v>
      </c>
      <c r="O235" s="10">
        <f>(((G235/60)/60/24)+DATE(1970,1,1))</f>
        <v>41927.536134259259</v>
      </c>
    </row>
    <row r="236" spans="1:15" x14ac:dyDescent="0.3">
      <c r="A236" s="7">
        <v>3162</v>
      </c>
      <c r="B236" s="3">
        <v>4000</v>
      </c>
      <c r="C236" s="5">
        <v>5086</v>
      </c>
      <c r="D236" t="s">
        <v>1752</v>
      </c>
      <c r="E236" t="s">
        <v>1757</v>
      </c>
      <c r="F236" t="s">
        <v>1779</v>
      </c>
      <c r="G236">
        <v>1404698400</v>
      </c>
      <c r="H236">
        <v>1402331262</v>
      </c>
      <c r="I236" t="s">
        <v>1802</v>
      </c>
      <c r="J236">
        <f>ROUND(C236/B236*100,0)</f>
        <v>127</v>
      </c>
      <c r="K236">
        <f>IFERROR(ROUND(C236/#REF!,2),0)</f>
        <v>0</v>
      </c>
      <c r="L236" t="s">
        <v>1841</v>
      </c>
      <c r="M236" t="s">
        <v>1842</v>
      </c>
      <c r="N236" s="10">
        <f>(((H236/60)/60/24)+DATE(1970,1,1))</f>
        <v>41799.685902777775</v>
      </c>
      <c r="O236" s="10">
        <f>(((G236/60)/60/24)+DATE(1970,1,1))</f>
        <v>41827.083333333336</v>
      </c>
    </row>
    <row r="237" spans="1:15" x14ac:dyDescent="0.3">
      <c r="A237" s="7">
        <v>3163</v>
      </c>
      <c r="B237" s="3">
        <v>13000</v>
      </c>
      <c r="C237" s="5">
        <v>14450</v>
      </c>
      <c r="D237" t="s">
        <v>1752</v>
      </c>
      <c r="E237" t="s">
        <v>1757</v>
      </c>
      <c r="F237" t="s">
        <v>1779</v>
      </c>
      <c r="G237">
        <v>1402855525</v>
      </c>
      <c r="H237">
        <v>1400263525</v>
      </c>
      <c r="I237" t="s">
        <v>1802</v>
      </c>
      <c r="J237">
        <f>ROUND(C237/B237*100,0)</f>
        <v>111</v>
      </c>
      <c r="K237">
        <f>IFERROR(ROUND(C237/#REF!,2),0)</f>
        <v>0</v>
      </c>
      <c r="L237" t="s">
        <v>1841</v>
      </c>
      <c r="M237" t="s">
        <v>1842</v>
      </c>
      <c r="N237" s="10">
        <f>(((H237/60)/60/24)+DATE(1970,1,1))</f>
        <v>41775.753761574073</v>
      </c>
      <c r="O237" s="10">
        <f>(((G237/60)/60/24)+DATE(1970,1,1))</f>
        <v>41805.753761574073</v>
      </c>
    </row>
    <row r="238" spans="1:15" x14ac:dyDescent="0.3">
      <c r="A238" s="7">
        <v>3164</v>
      </c>
      <c r="B238" s="3">
        <v>2500</v>
      </c>
      <c r="C238" s="5">
        <v>2669</v>
      </c>
      <c r="D238" t="s">
        <v>1752</v>
      </c>
      <c r="E238" t="s">
        <v>1757</v>
      </c>
      <c r="F238" t="s">
        <v>1779</v>
      </c>
      <c r="G238">
        <v>1402341615</v>
      </c>
      <c r="H238">
        <v>1399490415</v>
      </c>
      <c r="I238" t="s">
        <v>1802</v>
      </c>
      <c r="J238">
        <f>ROUND(C238/B238*100,0)</f>
        <v>107</v>
      </c>
      <c r="K238">
        <f>IFERROR(ROUND(C238/#REF!,2),0)</f>
        <v>0</v>
      </c>
      <c r="L238" t="s">
        <v>1841</v>
      </c>
      <c r="M238" t="s">
        <v>1842</v>
      </c>
      <c r="N238" s="10">
        <f>(((H238/60)/60/24)+DATE(1970,1,1))</f>
        <v>41766.80572916667</v>
      </c>
      <c r="O238" s="10">
        <f>(((G238/60)/60/24)+DATE(1970,1,1))</f>
        <v>41799.80572916667</v>
      </c>
    </row>
    <row r="239" spans="1:15" x14ac:dyDescent="0.3">
      <c r="A239" s="7">
        <v>3165</v>
      </c>
      <c r="B239" s="3">
        <v>750</v>
      </c>
      <c r="C239" s="5">
        <v>1220</v>
      </c>
      <c r="D239" t="s">
        <v>1752</v>
      </c>
      <c r="E239" t="s">
        <v>1757</v>
      </c>
      <c r="F239" t="s">
        <v>1779</v>
      </c>
      <c r="G239">
        <v>1304395140</v>
      </c>
      <c r="H239">
        <v>1302493760</v>
      </c>
      <c r="I239" t="s">
        <v>1802</v>
      </c>
      <c r="J239">
        <f>ROUND(C239/B239*100,0)</f>
        <v>163</v>
      </c>
      <c r="K239">
        <f>IFERROR(ROUND(C239/#REF!,2),0)</f>
        <v>0</v>
      </c>
      <c r="L239" t="s">
        <v>1841</v>
      </c>
      <c r="M239" t="s">
        <v>1842</v>
      </c>
      <c r="N239" s="10">
        <f>(((H239/60)/60/24)+DATE(1970,1,1))</f>
        <v>40644.159259259257</v>
      </c>
      <c r="O239" s="10">
        <f>(((G239/60)/60/24)+DATE(1970,1,1))</f>
        <v>40666.165972222225</v>
      </c>
    </row>
    <row r="240" spans="1:15" x14ac:dyDescent="0.3">
      <c r="A240" s="7">
        <v>3166</v>
      </c>
      <c r="B240" s="3">
        <v>35000</v>
      </c>
      <c r="C240" s="5">
        <v>56079.83</v>
      </c>
      <c r="D240" t="s">
        <v>1752</v>
      </c>
      <c r="E240" t="s">
        <v>1757</v>
      </c>
      <c r="F240" t="s">
        <v>1779</v>
      </c>
      <c r="G240">
        <v>1416988740</v>
      </c>
      <c r="H240">
        <v>1414514153</v>
      </c>
      <c r="I240" t="s">
        <v>1802</v>
      </c>
      <c r="J240">
        <f>ROUND(C240/B240*100,0)</f>
        <v>160</v>
      </c>
      <c r="K240">
        <f>IFERROR(ROUND(C240/#REF!,2),0)</f>
        <v>0</v>
      </c>
      <c r="L240" t="s">
        <v>1841</v>
      </c>
      <c r="M240" t="s">
        <v>1842</v>
      </c>
      <c r="N240" s="10">
        <f>(((H240/60)/60/24)+DATE(1970,1,1))</f>
        <v>41940.69158564815</v>
      </c>
      <c r="O240" s="10">
        <f>(((G240/60)/60/24)+DATE(1970,1,1))</f>
        <v>41969.332638888889</v>
      </c>
    </row>
    <row r="241" spans="1:15" x14ac:dyDescent="0.3">
      <c r="A241" s="7">
        <v>3167</v>
      </c>
      <c r="B241" s="3">
        <v>3000</v>
      </c>
      <c r="C241" s="5">
        <v>3485</v>
      </c>
      <c r="D241" t="s">
        <v>1752</v>
      </c>
      <c r="E241" t="s">
        <v>1757</v>
      </c>
      <c r="F241" t="s">
        <v>1779</v>
      </c>
      <c r="G241">
        <v>1406952781</v>
      </c>
      <c r="H241">
        <v>1405743181</v>
      </c>
      <c r="I241" t="s">
        <v>1802</v>
      </c>
      <c r="J241">
        <f>ROUND(C241/B241*100,0)</f>
        <v>116</v>
      </c>
      <c r="K241">
        <f>IFERROR(ROUND(C241/#REF!,2),0)</f>
        <v>0</v>
      </c>
      <c r="L241" t="s">
        <v>1841</v>
      </c>
      <c r="M241" t="s">
        <v>1842</v>
      </c>
      <c r="N241" s="10">
        <f>(((H241/60)/60/24)+DATE(1970,1,1))</f>
        <v>41839.175706018519</v>
      </c>
      <c r="O241" s="10">
        <f>(((G241/60)/60/24)+DATE(1970,1,1))</f>
        <v>41853.175706018519</v>
      </c>
    </row>
    <row r="242" spans="1:15" x14ac:dyDescent="0.3">
      <c r="A242" s="7">
        <v>3168</v>
      </c>
      <c r="B242" s="3">
        <v>2500</v>
      </c>
      <c r="C242" s="5">
        <v>3105</v>
      </c>
      <c r="D242" t="s">
        <v>1752</v>
      </c>
      <c r="E242" t="s">
        <v>1757</v>
      </c>
      <c r="F242" t="s">
        <v>1779</v>
      </c>
      <c r="G242">
        <v>1402696800</v>
      </c>
      <c r="H242">
        <v>1399948353</v>
      </c>
      <c r="I242" t="s">
        <v>1802</v>
      </c>
      <c r="J242">
        <f>ROUND(C242/B242*100,0)</f>
        <v>124</v>
      </c>
      <c r="K242">
        <f>IFERROR(ROUND(C242/#REF!,2),0)</f>
        <v>0</v>
      </c>
      <c r="L242" t="s">
        <v>1841</v>
      </c>
      <c r="M242" t="s">
        <v>1842</v>
      </c>
      <c r="N242" s="10">
        <f>(((H242/60)/60/24)+DATE(1970,1,1))</f>
        <v>41772.105937500004</v>
      </c>
      <c r="O242" s="10">
        <f>(((G242/60)/60/24)+DATE(1970,1,1))</f>
        <v>41803.916666666664</v>
      </c>
    </row>
    <row r="243" spans="1:15" x14ac:dyDescent="0.3">
      <c r="A243" s="7">
        <v>3169</v>
      </c>
      <c r="B243" s="3">
        <v>8000</v>
      </c>
      <c r="C243" s="5">
        <v>8241</v>
      </c>
      <c r="D243" t="s">
        <v>1752</v>
      </c>
      <c r="E243" t="s">
        <v>1757</v>
      </c>
      <c r="F243" t="s">
        <v>1779</v>
      </c>
      <c r="G243">
        <v>1386910740</v>
      </c>
      <c r="H243">
        <v>1384364561</v>
      </c>
      <c r="I243" t="s">
        <v>1802</v>
      </c>
      <c r="J243">
        <f>ROUND(C243/B243*100,0)</f>
        <v>103</v>
      </c>
      <c r="K243">
        <f>IFERROR(ROUND(C243/#REF!,2),0)</f>
        <v>0</v>
      </c>
      <c r="L243" t="s">
        <v>1841</v>
      </c>
      <c r="M243" t="s">
        <v>1842</v>
      </c>
      <c r="N243" s="10">
        <f>(((H243/60)/60/24)+DATE(1970,1,1))</f>
        <v>41591.737974537034</v>
      </c>
      <c r="O243" s="10">
        <f>(((G243/60)/60/24)+DATE(1970,1,1))</f>
        <v>41621.207638888889</v>
      </c>
    </row>
    <row r="244" spans="1:15" x14ac:dyDescent="0.3">
      <c r="A244" s="7">
        <v>3170</v>
      </c>
      <c r="B244" s="3">
        <v>2000</v>
      </c>
      <c r="C244" s="5">
        <v>2245</v>
      </c>
      <c r="D244" t="s">
        <v>1752</v>
      </c>
      <c r="E244" t="s">
        <v>1757</v>
      </c>
      <c r="F244" t="s">
        <v>1779</v>
      </c>
      <c r="G244">
        <v>1404273600</v>
      </c>
      <c r="H244">
        <v>1401414944</v>
      </c>
      <c r="I244" t="s">
        <v>1802</v>
      </c>
      <c r="J244">
        <f>ROUND(C244/B244*100,0)</f>
        <v>112</v>
      </c>
      <c r="K244">
        <f>IFERROR(ROUND(C244/#REF!,2),0)</f>
        <v>0</v>
      </c>
      <c r="L244" t="s">
        <v>1841</v>
      </c>
      <c r="M244" t="s">
        <v>1842</v>
      </c>
      <c r="N244" s="10">
        <f>(((H244/60)/60/24)+DATE(1970,1,1))</f>
        <v>41789.080370370371</v>
      </c>
      <c r="O244" s="10">
        <f>(((G244/60)/60/24)+DATE(1970,1,1))</f>
        <v>41822.166666666664</v>
      </c>
    </row>
    <row r="245" spans="1:15" x14ac:dyDescent="0.3">
      <c r="A245" s="7">
        <v>3171</v>
      </c>
      <c r="B245" s="3">
        <v>7000</v>
      </c>
      <c r="C245" s="5">
        <v>7617</v>
      </c>
      <c r="D245" t="s">
        <v>1752</v>
      </c>
      <c r="E245" t="s">
        <v>1758</v>
      </c>
      <c r="F245" t="s">
        <v>1780</v>
      </c>
      <c r="G245">
        <v>1462545358</v>
      </c>
      <c r="H245">
        <v>1459953358</v>
      </c>
      <c r="I245" t="s">
        <v>1802</v>
      </c>
      <c r="J245">
        <f>ROUND(C245/B245*100,0)</f>
        <v>109</v>
      </c>
      <c r="K245">
        <f>IFERROR(ROUND(C245/#REF!,2),0)</f>
        <v>0</v>
      </c>
      <c r="L245" t="s">
        <v>1841</v>
      </c>
      <c r="M245" t="s">
        <v>1842</v>
      </c>
      <c r="N245" s="10">
        <f>(((H245/60)/60/24)+DATE(1970,1,1))</f>
        <v>42466.608310185184</v>
      </c>
      <c r="O245" s="10">
        <f>(((G245/60)/60/24)+DATE(1970,1,1))</f>
        <v>42496.608310185184</v>
      </c>
    </row>
    <row r="246" spans="1:15" x14ac:dyDescent="0.3">
      <c r="A246" s="7">
        <v>3172</v>
      </c>
      <c r="B246" s="3">
        <v>2000</v>
      </c>
      <c r="C246" s="5">
        <v>2300</v>
      </c>
      <c r="D246" t="s">
        <v>1752</v>
      </c>
      <c r="E246" t="s">
        <v>1757</v>
      </c>
      <c r="F246" t="s">
        <v>1779</v>
      </c>
      <c r="G246">
        <v>1329240668</v>
      </c>
      <c r="H246">
        <v>1326648668</v>
      </c>
      <c r="I246" t="s">
        <v>1802</v>
      </c>
      <c r="J246">
        <f>ROUND(C246/B246*100,0)</f>
        <v>115</v>
      </c>
      <c r="K246">
        <f>IFERROR(ROUND(C246/#REF!,2),0)</f>
        <v>0</v>
      </c>
      <c r="L246" t="s">
        <v>1841</v>
      </c>
      <c r="M246" t="s">
        <v>1842</v>
      </c>
      <c r="N246" s="10">
        <f>(((H246/60)/60/24)+DATE(1970,1,1))</f>
        <v>40923.729953703703</v>
      </c>
      <c r="O246" s="10">
        <f>(((G246/60)/60/24)+DATE(1970,1,1))</f>
        <v>40953.729953703703</v>
      </c>
    </row>
    <row r="247" spans="1:15" x14ac:dyDescent="0.3">
      <c r="A247" s="7">
        <v>3173</v>
      </c>
      <c r="B247" s="3">
        <v>10000</v>
      </c>
      <c r="C247" s="5">
        <v>10300</v>
      </c>
      <c r="D247" t="s">
        <v>1752</v>
      </c>
      <c r="E247" t="s">
        <v>1757</v>
      </c>
      <c r="F247" t="s">
        <v>1779</v>
      </c>
      <c r="G247">
        <v>1411765492</v>
      </c>
      <c r="H247">
        <v>1409173492</v>
      </c>
      <c r="I247" t="s">
        <v>1802</v>
      </c>
      <c r="J247">
        <f>ROUND(C247/B247*100,0)</f>
        <v>103</v>
      </c>
      <c r="K247">
        <f>IFERROR(ROUND(C247/#REF!,2),0)</f>
        <v>0</v>
      </c>
      <c r="L247" t="s">
        <v>1841</v>
      </c>
      <c r="M247" t="s">
        <v>1842</v>
      </c>
      <c r="N247" s="10">
        <f>(((H247/60)/60/24)+DATE(1970,1,1))</f>
        <v>41878.878379629627</v>
      </c>
      <c r="O247" s="10">
        <f>(((G247/60)/60/24)+DATE(1970,1,1))</f>
        <v>41908.878379629627</v>
      </c>
    </row>
    <row r="248" spans="1:15" x14ac:dyDescent="0.3">
      <c r="A248" s="7">
        <v>3174</v>
      </c>
      <c r="B248" s="3">
        <v>3000</v>
      </c>
      <c r="C248" s="5">
        <v>3034</v>
      </c>
      <c r="D248" t="s">
        <v>1752</v>
      </c>
      <c r="E248" t="s">
        <v>1757</v>
      </c>
      <c r="F248" t="s">
        <v>1779</v>
      </c>
      <c r="G248">
        <v>1408999508</v>
      </c>
      <c r="H248">
        <v>1407789908</v>
      </c>
      <c r="I248" t="s">
        <v>1802</v>
      </c>
      <c r="J248">
        <f>ROUND(C248/B248*100,0)</f>
        <v>101</v>
      </c>
      <c r="K248">
        <f>IFERROR(ROUND(C248/#REF!,2),0)</f>
        <v>0</v>
      </c>
      <c r="L248" t="s">
        <v>1841</v>
      </c>
      <c r="M248" t="s">
        <v>1842</v>
      </c>
      <c r="N248" s="10">
        <f>(((H248/60)/60/24)+DATE(1970,1,1))</f>
        <v>41862.864675925928</v>
      </c>
      <c r="O248" s="10">
        <f>(((G248/60)/60/24)+DATE(1970,1,1))</f>
        <v>41876.864675925928</v>
      </c>
    </row>
    <row r="249" spans="1:15" x14ac:dyDescent="0.3">
      <c r="A249" s="7">
        <v>3175</v>
      </c>
      <c r="B249" s="3">
        <v>5000</v>
      </c>
      <c r="C249" s="5">
        <v>5478</v>
      </c>
      <c r="D249" t="s">
        <v>1752</v>
      </c>
      <c r="E249" t="s">
        <v>1757</v>
      </c>
      <c r="F249" t="s">
        <v>1779</v>
      </c>
      <c r="G249">
        <v>1297977427</v>
      </c>
      <c r="H249">
        <v>1292793427</v>
      </c>
      <c r="I249" t="s">
        <v>1802</v>
      </c>
      <c r="J249">
        <f>ROUND(C249/B249*100,0)</f>
        <v>110</v>
      </c>
      <c r="K249">
        <f>IFERROR(ROUND(C249/#REF!,2),0)</f>
        <v>0</v>
      </c>
      <c r="L249" t="s">
        <v>1841</v>
      </c>
      <c r="M249" t="s">
        <v>1842</v>
      </c>
      <c r="N249" s="10">
        <f>(((H249/60)/60/24)+DATE(1970,1,1))</f>
        <v>40531.886886574073</v>
      </c>
      <c r="O249" s="10">
        <f>(((G249/60)/60/24)+DATE(1970,1,1))</f>
        <v>40591.886886574073</v>
      </c>
    </row>
    <row r="250" spans="1:15" x14ac:dyDescent="0.3">
      <c r="A250" s="7">
        <v>3176</v>
      </c>
      <c r="B250" s="3">
        <v>1900</v>
      </c>
      <c r="C250" s="5">
        <v>2182</v>
      </c>
      <c r="D250" t="s">
        <v>1752</v>
      </c>
      <c r="E250" t="s">
        <v>1757</v>
      </c>
      <c r="F250" t="s">
        <v>1779</v>
      </c>
      <c r="G250">
        <v>1376838000</v>
      </c>
      <c r="H250">
        <v>1374531631</v>
      </c>
      <c r="I250" t="s">
        <v>1802</v>
      </c>
      <c r="J250">
        <f>ROUND(C250/B250*100,0)</f>
        <v>115</v>
      </c>
      <c r="K250">
        <f>IFERROR(ROUND(C250/#REF!,2),0)</f>
        <v>0</v>
      </c>
      <c r="L250" t="s">
        <v>1841</v>
      </c>
      <c r="M250" t="s">
        <v>1842</v>
      </c>
      <c r="N250" s="10">
        <f>(((H250/60)/60/24)+DATE(1970,1,1))</f>
        <v>41477.930914351848</v>
      </c>
      <c r="O250" s="10">
        <f>(((G250/60)/60/24)+DATE(1970,1,1))</f>
        <v>41504.625</v>
      </c>
    </row>
    <row r="251" spans="1:15" x14ac:dyDescent="0.3">
      <c r="A251" s="7">
        <v>3177</v>
      </c>
      <c r="B251" s="3">
        <v>2500</v>
      </c>
      <c r="C251" s="5">
        <v>2935</v>
      </c>
      <c r="D251" t="s">
        <v>1752</v>
      </c>
      <c r="E251" t="s">
        <v>1757</v>
      </c>
      <c r="F251" t="s">
        <v>1779</v>
      </c>
      <c r="G251">
        <v>1403366409</v>
      </c>
      <c r="H251">
        <v>1400774409</v>
      </c>
      <c r="I251" t="s">
        <v>1802</v>
      </c>
      <c r="J251">
        <f>ROUND(C251/B251*100,0)</f>
        <v>117</v>
      </c>
      <c r="K251">
        <f>IFERROR(ROUND(C251/#REF!,2),0)</f>
        <v>0</v>
      </c>
      <c r="L251" t="s">
        <v>1841</v>
      </c>
      <c r="M251" t="s">
        <v>1842</v>
      </c>
      <c r="N251" s="10">
        <f>(((H251/60)/60/24)+DATE(1970,1,1))</f>
        <v>41781.666770833333</v>
      </c>
      <c r="O251" s="10">
        <f>(((G251/60)/60/24)+DATE(1970,1,1))</f>
        <v>41811.666770833333</v>
      </c>
    </row>
    <row r="252" spans="1:15" x14ac:dyDescent="0.3">
      <c r="A252" s="7">
        <v>3178</v>
      </c>
      <c r="B252" s="3">
        <v>1500</v>
      </c>
      <c r="C252" s="5">
        <v>2576</v>
      </c>
      <c r="D252" t="s">
        <v>1752</v>
      </c>
      <c r="E252" t="s">
        <v>1758</v>
      </c>
      <c r="F252" t="s">
        <v>1780</v>
      </c>
      <c r="G252">
        <v>1405521075</v>
      </c>
      <c r="H252">
        <v>1402929075</v>
      </c>
      <c r="I252" t="s">
        <v>1802</v>
      </c>
      <c r="J252">
        <f>ROUND(C252/B252*100,0)</f>
        <v>172</v>
      </c>
      <c r="K252">
        <f>IFERROR(ROUND(C252/#REF!,2),0)</f>
        <v>0</v>
      </c>
      <c r="L252" t="s">
        <v>1841</v>
      </c>
      <c r="M252" t="s">
        <v>1842</v>
      </c>
      <c r="N252" s="10">
        <f>(((H252/60)/60/24)+DATE(1970,1,1))</f>
        <v>41806.605034722219</v>
      </c>
      <c r="O252" s="10">
        <f>(((G252/60)/60/24)+DATE(1970,1,1))</f>
        <v>41836.605034722219</v>
      </c>
    </row>
    <row r="253" spans="1:15" x14ac:dyDescent="0.3">
      <c r="A253" s="7">
        <v>3179</v>
      </c>
      <c r="B253" s="3">
        <v>4200</v>
      </c>
      <c r="C253" s="5">
        <v>4794.82</v>
      </c>
      <c r="D253" t="s">
        <v>1752</v>
      </c>
      <c r="E253" t="s">
        <v>1757</v>
      </c>
      <c r="F253" t="s">
        <v>1779</v>
      </c>
      <c r="G253">
        <v>1367859071</v>
      </c>
      <c r="H253">
        <v>1365699071</v>
      </c>
      <c r="I253" t="s">
        <v>1802</v>
      </c>
      <c r="J253">
        <f>ROUND(C253/B253*100,0)</f>
        <v>114</v>
      </c>
      <c r="K253">
        <f>IFERROR(ROUND(C253/#REF!,2),0)</f>
        <v>0</v>
      </c>
      <c r="L253" t="s">
        <v>1841</v>
      </c>
      <c r="M253" t="s">
        <v>1842</v>
      </c>
      <c r="N253" s="10">
        <f>(((H253/60)/60/24)+DATE(1970,1,1))</f>
        <v>41375.702210648145</v>
      </c>
      <c r="O253" s="10">
        <f>(((G253/60)/60/24)+DATE(1970,1,1))</f>
        <v>41400.702210648145</v>
      </c>
    </row>
    <row r="254" spans="1:15" x14ac:dyDescent="0.3">
      <c r="A254" s="7">
        <v>3180</v>
      </c>
      <c r="B254" s="3">
        <v>1200</v>
      </c>
      <c r="C254" s="5">
        <v>1437</v>
      </c>
      <c r="D254" t="s">
        <v>1752</v>
      </c>
      <c r="E254" t="s">
        <v>1758</v>
      </c>
      <c r="F254" t="s">
        <v>1780</v>
      </c>
      <c r="G254">
        <v>1403258049</v>
      </c>
      <c r="H254">
        <v>1400666049</v>
      </c>
      <c r="I254" t="s">
        <v>1802</v>
      </c>
      <c r="J254">
        <f>ROUND(C254/B254*100,0)</f>
        <v>120</v>
      </c>
      <c r="K254">
        <f>IFERROR(ROUND(C254/#REF!,2),0)</f>
        <v>0</v>
      </c>
      <c r="L254" t="s">
        <v>1841</v>
      </c>
      <c r="M254" t="s">
        <v>1842</v>
      </c>
      <c r="N254" s="10">
        <f>(((H254/60)/60/24)+DATE(1970,1,1))</f>
        <v>41780.412604166668</v>
      </c>
      <c r="O254" s="10">
        <f>(((G254/60)/60/24)+DATE(1970,1,1))</f>
        <v>41810.412604166668</v>
      </c>
    </row>
    <row r="255" spans="1:15" x14ac:dyDescent="0.3">
      <c r="A255" s="7">
        <v>3181</v>
      </c>
      <c r="B255" s="3">
        <v>500</v>
      </c>
      <c r="C255" s="5">
        <v>545</v>
      </c>
      <c r="D255" t="s">
        <v>1752</v>
      </c>
      <c r="E255" t="s">
        <v>1758</v>
      </c>
      <c r="F255" t="s">
        <v>1780</v>
      </c>
      <c r="G255">
        <v>1402848000</v>
      </c>
      <c r="H255">
        <v>1400570787</v>
      </c>
      <c r="I255" t="s">
        <v>1802</v>
      </c>
      <c r="J255">
        <f>ROUND(C255/B255*100,0)</f>
        <v>109</v>
      </c>
      <c r="K255">
        <f>IFERROR(ROUND(C255/#REF!,2),0)</f>
        <v>0</v>
      </c>
      <c r="L255" t="s">
        <v>1841</v>
      </c>
      <c r="M255" t="s">
        <v>1842</v>
      </c>
      <c r="N255" s="10">
        <f>(((H255/60)/60/24)+DATE(1970,1,1))</f>
        <v>41779.310034722221</v>
      </c>
      <c r="O255" s="10">
        <f>(((G255/60)/60/24)+DATE(1970,1,1))</f>
        <v>41805.666666666664</v>
      </c>
    </row>
    <row r="256" spans="1:15" x14ac:dyDescent="0.3">
      <c r="A256" s="7">
        <v>3182</v>
      </c>
      <c r="B256" s="3">
        <v>7000</v>
      </c>
      <c r="C256" s="5">
        <v>7062</v>
      </c>
      <c r="D256" t="s">
        <v>1752</v>
      </c>
      <c r="E256" t="s">
        <v>1757</v>
      </c>
      <c r="F256" t="s">
        <v>1779</v>
      </c>
      <c r="G256">
        <v>1328029200</v>
      </c>
      <c r="H256">
        <v>1323211621</v>
      </c>
      <c r="I256" t="s">
        <v>1802</v>
      </c>
      <c r="J256">
        <f>ROUND(C256/B256*100,0)</f>
        <v>101</v>
      </c>
      <c r="K256">
        <f>IFERROR(ROUND(C256/#REF!,2),0)</f>
        <v>0</v>
      </c>
      <c r="L256" t="s">
        <v>1841</v>
      </c>
      <c r="M256" t="s">
        <v>1842</v>
      </c>
      <c r="N256" s="10">
        <f>(((H256/60)/60/24)+DATE(1970,1,1))</f>
        <v>40883.949317129627</v>
      </c>
      <c r="O256" s="10">
        <f>(((G256/60)/60/24)+DATE(1970,1,1))</f>
        <v>40939.708333333336</v>
      </c>
    </row>
    <row r="257" spans="1:15" x14ac:dyDescent="0.3">
      <c r="A257" s="7">
        <v>3183</v>
      </c>
      <c r="B257" s="3">
        <v>2500</v>
      </c>
      <c r="C257" s="5">
        <v>2725</v>
      </c>
      <c r="D257" t="s">
        <v>1752</v>
      </c>
      <c r="E257" t="s">
        <v>1757</v>
      </c>
      <c r="F257" t="s">
        <v>1779</v>
      </c>
      <c r="G257">
        <v>1377284669</v>
      </c>
      <c r="H257">
        <v>1375729469</v>
      </c>
      <c r="I257" t="s">
        <v>1802</v>
      </c>
      <c r="J257">
        <f>ROUND(C257/B257*100,0)</f>
        <v>109</v>
      </c>
      <c r="K257">
        <f>IFERROR(ROUND(C257/#REF!,2),0)</f>
        <v>0</v>
      </c>
      <c r="L257" t="s">
        <v>1841</v>
      </c>
      <c r="M257" t="s">
        <v>1842</v>
      </c>
      <c r="N257" s="10">
        <f>(((H257/60)/60/24)+DATE(1970,1,1))</f>
        <v>41491.79478009259</v>
      </c>
      <c r="O257" s="10">
        <f>(((G257/60)/60/24)+DATE(1970,1,1))</f>
        <v>41509.79478009259</v>
      </c>
    </row>
    <row r="258" spans="1:15" x14ac:dyDescent="0.3">
      <c r="A258" s="7">
        <v>3184</v>
      </c>
      <c r="B258" s="3">
        <v>4300</v>
      </c>
      <c r="C258" s="5">
        <v>4610</v>
      </c>
      <c r="D258" t="s">
        <v>1752</v>
      </c>
      <c r="E258" t="s">
        <v>1757</v>
      </c>
      <c r="F258" t="s">
        <v>1779</v>
      </c>
      <c r="G258">
        <v>1404258631</v>
      </c>
      <c r="H258">
        <v>1401666631</v>
      </c>
      <c r="I258" t="s">
        <v>1802</v>
      </c>
      <c r="J258">
        <f>ROUND(C258/B258*100,0)</f>
        <v>107</v>
      </c>
      <c r="K258">
        <f>IFERROR(ROUND(C258/#REF!,2),0)</f>
        <v>0</v>
      </c>
      <c r="L258" t="s">
        <v>1841</v>
      </c>
      <c r="M258" t="s">
        <v>1842</v>
      </c>
      <c r="N258" s="10">
        <f>(((H258/60)/60/24)+DATE(1970,1,1))</f>
        <v>41791.993414351848</v>
      </c>
      <c r="O258" s="10">
        <f>(((G258/60)/60/24)+DATE(1970,1,1))</f>
        <v>41821.993414351848</v>
      </c>
    </row>
    <row r="259" spans="1:15" x14ac:dyDescent="0.3">
      <c r="A259" s="7">
        <v>3185</v>
      </c>
      <c r="B259" s="3">
        <v>1000</v>
      </c>
      <c r="C259" s="5">
        <v>1000</v>
      </c>
      <c r="D259" t="s">
        <v>1752</v>
      </c>
      <c r="E259" t="s">
        <v>1758</v>
      </c>
      <c r="F259" t="s">
        <v>1780</v>
      </c>
      <c r="G259">
        <v>1405553241</v>
      </c>
      <c r="H259">
        <v>1404948441</v>
      </c>
      <c r="I259" t="s">
        <v>1802</v>
      </c>
      <c r="J259">
        <f>ROUND(C259/B259*100,0)</f>
        <v>100</v>
      </c>
      <c r="K259">
        <f>IFERROR(ROUND(C259/#REF!,2),0)</f>
        <v>0</v>
      </c>
      <c r="L259" t="s">
        <v>1841</v>
      </c>
      <c r="M259" t="s">
        <v>1842</v>
      </c>
      <c r="N259" s="10">
        <f>(((H259/60)/60/24)+DATE(1970,1,1))</f>
        <v>41829.977326388893</v>
      </c>
      <c r="O259" s="10">
        <f>(((G259/60)/60/24)+DATE(1970,1,1))</f>
        <v>41836.977326388893</v>
      </c>
    </row>
    <row r="260" spans="1:15" x14ac:dyDescent="0.3">
      <c r="A260" s="7">
        <v>3186</v>
      </c>
      <c r="B260" s="3">
        <v>3200</v>
      </c>
      <c r="C260" s="5">
        <v>3270</v>
      </c>
      <c r="D260" t="s">
        <v>1752</v>
      </c>
      <c r="E260" t="s">
        <v>1758</v>
      </c>
      <c r="F260" t="s">
        <v>1780</v>
      </c>
      <c r="G260">
        <v>1410901200</v>
      </c>
      <c r="H260">
        <v>1408313438</v>
      </c>
      <c r="I260" t="s">
        <v>1802</v>
      </c>
      <c r="J260">
        <f>ROUND(C260/B260*100,0)</f>
        <v>102</v>
      </c>
      <c r="K260">
        <f>IFERROR(ROUND(C260/#REF!,2),0)</f>
        <v>0</v>
      </c>
      <c r="L260" t="s">
        <v>1841</v>
      </c>
      <c r="M260" t="s">
        <v>1842</v>
      </c>
      <c r="N260" s="10">
        <f>(((H260/60)/60/24)+DATE(1970,1,1))</f>
        <v>41868.924050925925</v>
      </c>
      <c r="O260" s="10">
        <f>(((G260/60)/60/24)+DATE(1970,1,1))</f>
        <v>41898.875</v>
      </c>
    </row>
    <row r="261" spans="1:15" x14ac:dyDescent="0.3">
      <c r="A261" s="7">
        <v>3187</v>
      </c>
      <c r="B261" s="3">
        <v>15000</v>
      </c>
      <c r="C261" s="5">
        <v>17444</v>
      </c>
      <c r="D261" t="s">
        <v>1752</v>
      </c>
      <c r="E261" t="s">
        <v>1757</v>
      </c>
      <c r="F261" t="s">
        <v>1779</v>
      </c>
      <c r="G261">
        <v>1407167973</v>
      </c>
      <c r="H261">
        <v>1405439973</v>
      </c>
      <c r="I261" t="s">
        <v>1802</v>
      </c>
      <c r="J261">
        <f>ROUND(C261/B261*100,0)</f>
        <v>116</v>
      </c>
      <c r="K261">
        <f>IFERROR(ROUND(C261/#REF!,2),0)</f>
        <v>0</v>
      </c>
      <c r="L261" t="s">
        <v>1841</v>
      </c>
      <c r="M261" t="s">
        <v>1842</v>
      </c>
      <c r="N261" s="10">
        <f>(((H261/60)/60/24)+DATE(1970,1,1))</f>
        <v>41835.666354166664</v>
      </c>
      <c r="O261" s="10">
        <f>(((G261/60)/60/24)+DATE(1970,1,1))</f>
        <v>41855.666354166664</v>
      </c>
    </row>
    <row r="262" spans="1:15" x14ac:dyDescent="0.3">
      <c r="A262" s="7">
        <v>3208</v>
      </c>
      <c r="B262" s="3">
        <v>5000</v>
      </c>
      <c r="C262" s="5">
        <v>5175</v>
      </c>
      <c r="D262" t="s">
        <v>1752</v>
      </c>
      <c r="E262" t="s">
        <v>1757</v>
      </c>
      <c r="F262" t="s">
        <v>1779</v>
      </c>
      <c r="G262">
        <v>1406557877</v>
      </c>
      <c r="H262">
        <v>1404743477</v>
      </c>
      <c r="I262" t="s">
        <v>1802</v>
      </c>
      <c r="J262">
        <f>ROUND(C262/B262*100,0)</f>
        <v>104</v>
      </c>
      <c r="K262">
        <f>IFERROR(ROUND(C262/#REF!,2),0)</f>
        <v>0</v>
      </c>
      <c r="L262" t="s">
        <v>1841</v>
      </c>
      <c r="M262" t="s">
        <v>1842</v>
      </c>
      <c r="N262" s="10">
        <f>(((H262/60)/60/24)+DATE(1970,1,1))</f>
        <v>41827.605057870373</v>
      </c>
      <c r="O262" s="10">
        <f>(((G262/60)/60/24)+DATE(1970,1,1))</f>
        <v>41848.605057870373</v>
      </c>
    </row>
    <row r="263" spans="1:15" x14ac:dyDescent="0.3">
      <c r="A263" s="7">
        <v>3209</v>
      </c>
      <c r="B263" s="3">
        <v>9500</v>
      </c>
      <c r="C263" s="5">
        <v>11335.7</v>
      </c>
      <c r="D263" t="s">
        <v>1752</v>
      </c>
      <c r="E263" t="s">
        <v>1757</v>
      </c>
      <c r="F263" t="s">
        <v>1779</v>
      </c>
      <c r="G263">
        <v>1403305200</v>
      </c>
      <c r="H263">
        <v>1400512658</v>
      </c>
      <c r="I263" t="s">
        <v>1802</v>
      </c>
      <c r="J263">
        <f>ROUND(C263/B263*100,0)</f>
        <v>119</v>
      </c>
      <c r="K263">
        <f>IFERROR(ROUND(C263/#REF!,2),0)</f>
        <v>0</v>
      </c>
      <c r="L263" t="s">
        <v>1841</v>
      </c>
      <c r="M263" t="s">
        <v>1842</v>
      </c>
      <c r="N263" s="10">
        <f>(((H263/60)/60/24)+DATE(1970,1,1))</f>
        <v>41778.637245370373</v>
      </c>
      <c r="O263" s="10">
        <f>(((G263/60)/60/24)+DATE(1970,1,1))</f>
        <v>41810.958333333336</v>
      </c>
    </row>
    <row r="264" spans="1:15" x14ac:dyDescent="0.3">
      <c r="A264" s="7">
        <v>3210</v>
      </c>
      <c r="B264" s="3">
        <v>3000</v>
      </c>
      <c r="C264" s="5">
        <v>3773</v>
      </c>
      <c r="D264" t="s">
        <v>1752</v>
      </c>
      <c r="E264" t="s">
        <v>1757</v>
      </c>
      <c r="F264" t="s">
        <v>1779</v>
      </c>
      <c r="G264">
        <v>1338523140</v>
      </c>
      <c r="H264">
        <v>1334442519</v>
      </c>
      <c r="I264" t="s">
        <v>1802</v>
      </c>
      <c r="J264">
        <f>ROUND(C264/B264*100,0)</f>
        <v>126</v>
      </c>
      <c r="K264">
        <f>IFERROR(ROUND(C264/#REF!,2),0)</f>
        <v>0</v>
      </c>
      <c r="L264" t="s">
        <v>1841</v>
      </c>
      <c r="M264" t="s">
        <v>1842</v>
      </c>
      <c r="N264" s="10">
        <f>(((H264/60)/60/24)+DATE(1970,1,1))</f>
        <v>41013.936562499999</v>
      </c>
      <c r="O264" s="10">
        <f>(((G264/60)/60/24)+DATE(1970,1,1))</f>
        <v>41061.165972222225</v>
      </c>
    </row>
    <row r="265" spans="1:15" x14ac:dyDescent="0.3">
      <c r="A265" s="7">
        <v>3211</v>
      </c>
      <c r="B265" s="3">
        <v>23000</v>
      </c>
      <c r="C265" s="5">
        <v>27541</v>
      </c>
      <c r="D265" t="s">
        <v>1752</v>
      </c>
      <c r="E265" t="s">
        <v>1757</v>
      </c>
      <c r="F265" t="s">
        <v>1779</v>
      </c>
      <c r="G265">
        <v>1408068000</v>
      </c>
      <c r="H265">
        <v>1405346680</v>
      </c>
      <c r="I265" t="s">
        <v>1802</v>
      </c>
      <c r="J265">
        <f>ROUND(C265/B265*100,0)</f>
        <v>120</v>
      </c>
      <c r="K265">
        <f>IFERROR(ROUND(C265/#REF!,2),0)</f>
        <v>0</v>
      </c>
      <c r="L265" t="s">
        <v>1841</v>
      </c>
      <c r="M265" t="s">
        <v>1842</v>
      </c>
      <c r="N265" s="10">
        <f>(((H265/60)/60/24)+DATE(1970,1,1))</f>
        <v>41834.586574074077</v>
      </c>
      <c r="O265" s="10">
        <f>(((G265/60)/60/24)+DATE(1970,1,1))</f>
        <v>41866.083333333336</v>
      </c>
    </row>
    <row r="266" spans="1:15" x14ac:dyDescent="0.3">
      <c r="A266" s="7">
        <v>3212</v>
      </c>
      <c r="B266" s="3">
        <v>4000</v>
      </c>
      <c r="C266" s="5">
        <v>5050</v>
      </c>
      <c r="D266" t="s">
        <v>1752</v>
      </c>
      <c r="E266" t="s">
        <v>1757</v>
      </c>
      <c r="F266" t="s">
        <v>1779</v>
      </c>
      <c r="G266">
        <v>1407524751</v>
      </c>
      <c r="H266">
        <v>1404932751</v>
      </c>
      <c r="I266" t="s">
        <v>1802</v>
      </c>
      <c r="J266">
        <f>ROUND(C266/B266*100,0)</f>
        <v>126</v>
      </c>
      <c r="K266">
        <f>IFERROR(ROUND(C266/#REF!,2),0)</f>
        <v>0</v>
      </c>
      <c r="L266" t="s">
        <v>1841</v>
      </c>
      <c r="M266" t="s">
        <v>1842</v>
      </c>
      <c r="N266" s="10">
        <f>(((H266/60)/60/24)+DATE(1970,1,1))</f>
        <v>41829.795729166668</v>
      </c>
      <c r="O266" s="10">
        <f>(((G266/60)/60/24)+DATE(1970,1,1))</f>
        <v>41859.795729166668</v>
      </c>
    </row>
    <row r="267" spans="1:15" x14ac:dyDescent="0.3">
      <c r="A267" s="7">
        <v>3213</v>
      </c>
      <c r="B267" s="3">
        <v>6000</v>
      </c>
      <c r="C267" s="5">
        <v>6007</v>
      </c>
      <c r="D267" t="s">
        <v>1752</v>
      </c>
      <c r="E267" t="s">
        <v>1758</v>
      </c>
      <c r="F267" t="s">
        <v>1780</v>
      </c>
      <c r="G267">
        <v>1437934759</v>
      </c>
      <c r="H267">
        <v>1434478759</v>
      </c>
      <c r="I267" t="s">
        <v>1802</v>
      </c>
      <c r="J267">
        <f>ROUND(C267/B267*100,0)</f>
        <v>100</v>
      </c>
      <c r="K267">
        <f>IFERROR(ROUND(C267/#REF!,2),0)</f>
        <v>0</v>
      </c>
      <c r="L267" t="s">
        <v>1841</v>
      </c>
      <c r="M267" t="s">
        <v>1842</v>
      </c>
      <c r="N267" s="10">
        <f>(((H267/60)/60/24)+DATE(1970,1,1))</f>
        <v>42171.763414351852</v>
      </c>
      <c r="O267" s="10">
        <f>(((G267/60)/60/24)+DATE(1970,1,1))</f>
        <v>42211.763414351852</v>
      </c>
    </row>
    <row r="268" spans="1:15" x14ac:dyDescent="0.3">
      <c r="A268" s="7">
        <v>3214</v>
      </c>
      <c r="B268" s="3">
        <v>12000</v>
      </c>
      <c r="C268" s="5">
        <v>12256</v>
      </c>
      <c r="D268" t="s">
        <v>1752</v>
      </c>
      <c r="E268" t="s">
        <v>1758</v>
      </c>
      <c r="F268" t="s">
        <v>1780</v>
      </c>
      <c r="G268">
        <v>1452038100</v>
      </c>
      <c r="H268">
        <v>1448823673</v>
      </c>
      <c r="I268" t="s">
        <v>1802</v>
      </c>
      <c r="J268">
        <f>ROUND(C268/B268*100,0)</f>
        <v>102</v>
      </c>
      <c r="K268">
        <f>IFERROR(ROUND(C268/#REF!,2),0)</f>
        <v>0</v>
      </c>
      <c r="L268" t="s">
        <v>1841</v>
      </c>
      <c r="M268" t="s">
        <v>1842</v>
      </c>
      <c r="N268" s="10">
        <f>(((H268/60)/60/24)+DATE(1970,1,1))</f>
        <v>42337.792511574073</v>
      </c>
      <c r="O268" s="10">
        <f>(((G268/60)/60/24)+DATE(1970,1,1))</f>
        <v>42374.996527777781</v>
      </c>
    </row>
    <row r="269" spans="1:15" x14ac:dyDescent="0.3">
      <c r="A269" s="7">
        <v>3215</v>
      </c>
      <c r="B269" s="3">
        <v>35000</v>
      </c>
      <c r="C269" s="5">
        <v>35123</v>
      </c>
      <c r="D269" t="s">
        <v>1752</v>
      </c>
      <c r="E269" t="s">
        <v>1757</v>
      </c>
      <c r="F269" t="s">
        <v>1779</v>
      </c>
      <c r="G269">
        <v>1441857540</v>
      </c>
      <c r="H269">
        <v>1438617471</v>
      </c>
      <c r="I269" t="s">
        <v>1802</v>
      </c>
      <c r="J269">
        <f>ROUND(C269/B269*100,0)</f>
        <v>100</v>
      </c>
      <c r="K269">
        <f>IFERROR(ROUND(C269/#REF!,2),0)</f>
        <v>0</v>
      </c>
      <c r="L269" t="s">
        <v>1841</v>
      </c>
      <c r="M269" t="s">
        <v>1842</v>
      </c>
      <c r="N269" s="10">
        <f>(((H269/60)/60/24)+DATE(1970,1,1))</f>
        <v>42219.665173611109</v>
      </c>
      <c r="O269" s="10">
        <f>(((G269/60)/60/24)+DATE(1970,1,1))</f>
        <v>42257.165972222225</v>
      </c>
    </row>
    <row r="270" spans="1:15" x14ac:dyDescent="0.3">
      <c r="A270" s="7">
        <v>3216</v>
      </c>
      <c r="B270" s="3">
        <v>2000</v>
      </c>
      <c r="C270" s="5">
        <v>2001</v>
      </c>
      <c r="D270" t="s">
        <v>1752</v>
      </c>
      <c r="E270" t="s">
        <v>1758</v>
      </c>
      <c r="F270" t="s">
        <v>1780</v>
      </c>
      <c r="G270">
        <v>1436625000</v>
      </c>
      <c r="H270">
        <v>1433934371</v>
      </c>
      <c r="I270" t="s">
        <v>1802</v>
      </c>
      <c r="J270">
        <f>ROUND(C270/B270*100,0)</f>
        <v>100</v>
      </c>
      <c r="K270">
        <f>IFERROR(ROUND(C270/#REF!,2),0)</f>
        <v>0</v>
      </c>
      <c r="L270" t="s">
        <v>1841</v>
      </c>
      <c r="M270" t="s">
        <v>1842</v>
      </c>
      <c r="N270" s="10">
        <f>(((H270/60)/60/24)+DATE(1970,1,1))</f>
        <v>42165.462627314817</v>
      </c>
      <c r="O270" s="10">
        <f>(((G270/60)/60/24)+DATE(1970,1,1))</f>
        <v>42196.604166666672</v>
      </c>
    </row>
    <row r="271" spans="1:15" x14ac:dyDescent="0.3">
      <c r="A271" s="7">
        <v>3217</v>
      </c>
      <c r="B271" s="3">
        <v>4500</v>
      </c>
      <c r="C271" s="5">
        <v>5221</v>
      </c>
      <c r="D271" t="s">
        <v>1752</v>
      </c>
      <c r="E271" t="s">
        <v>1757</v>
      </c>
      <c r="F271" t="s">
        <v>1779</v>
      </c>
      <c r="G271">
        <v>1478264784</v>
      </c>
      <c r="H271">
        <v>1475672784</v>
      </c>
      <c r="I271" t="s">
        <v>1802</v>
      </c>
      <c r="J271">
        <f>ROUND(C271/B271*100,0)</f>
        <v>116</v>
      </c>
      <c r="K271">
        <f>IFERROR(ROUND(C271/#REF!,2),0)</f>
        <v>0</v>
      </c>
      <c r="L271" t="s">
        <v>1841</v>
      </c>
      <c r="M271" t="s">
        <v>1842</v>
      </c>
      <c r="N271" s="10">
        <f>(((H271/60)/60/24)+DATE(1970,1,1))</f>
        <v>42648.546111111107</v>
      </c>
      <c r="O271" s="10">
        <f>(((G271/60)/60/24)+DATE(1970,1,1))</f>
        <v>42678.546111111107</v>
      </c>
    </row>
    <row r="272" spans="1:15" x14ac:dyDescent="0.3">
      <c r="A272" s="7">
        <v>3218</v>
      </c>
      <c r="B272" s="3">
        <v>12000</v>
      </c>
      <c r="C272" s="5">
        <v>12252</v>
      </c>
      <c r="D272" t="s">
        <v>1752</v>
      </c>
      <c r="E272" t="s">
        <v>1758</v>
      </c>
      <c r="F272" t="s">
        <v>1780</v>
      </c>
      <c r="G272">
        <v>1419984000</v>
      </c>
      <c r="H272">
        <v>1417132986</v>
      </c>
      <c r="I272" t="s">
        <v>1802</v>
      </c>
      <c r="J272">
        <f>ROUND(C272/B272*100,0)</f>
        <v>102</v>
      </c>
      <c r="K272">
        <f>IFERROR(ROUND(C272/#REF!,2),0)</f>
        <v>0</v>
      </c>
      <c r="L272" t="s">
        <v>1841</v>
      </c>
      <c r="M272" t="s">
        <v>1842</v>
      </c>
      <c r="N272" s="10">
        <f>(((H272/60)/60/24)+DATE(1970,1,1))</f>
        <v>41971.002152777779</v>
      </c>
      <c r="O272" s="10">
        <f>(((G272/60)/60/24)+DATE(1970,1,1))</f>
        <v>42004</v>
      </c>
    </row>
    <row r="273" spans="1:15" x14ac:dyDescent="0.3">
      <c r="A273" s="7">
        <v>3219</v>
      </c>
      <c r="B273" s="3">
        <v>20000</v>
      </c>
      <c r="C273" s="5">
        <v>20022</v>
      </c>
      <c r="D273" t="s">
        <v>1752</v>
      </c>
      <c r="E273" t="s">
        <v>1757</v>
      </c>
      <c r="F273" t="s">
        <v>1779</v>
      </c>
      <c r="G273">
        <v>1427063747</v>
      </c>
      <c r="H273">
        <v>1424043347</v>
      </c>
      <c r="I273" t="s">
        <v>1802</v>
      </c>
      <c r="J273">
        <f>ROUND(C273/B273*100,0)</f>
        <v>100</v>
      </c>
      <c r="K273">
        <f>IFERROR(ROUND(C273/#REF!,2),0)</f>
        <v>0</v>
      </c>
      <c r="L273" t="s">
        <v>1841</v>
      </c>
      <c r="M273" t="s">
        <v>1842</v>
      </c>
      <c r="N273" s="10">
        <f>(((H273/60)/60/24)+DATE(1970,1,1))</f>
        <v>42050.983182870375</v>
      </c>
      <c r="O273" s="10">
        <f>(((G273/60)/60/24)+DATE(1970,1,1))</f>
        <v>42085.941516203704</v>
      </c>
    </row>
    <row r="274" spans="1:15" x14ac:dyDescent="0.3">
      <c r="A274" s="7">
        <v>3220</v>
      </c>
      <c r="B274" s="3">
        <v>15000</v>
      </c>
      <c r="C274" s="5">
        <v>15126</v>
      </c>
      <c r="D274" t="s">
        <v>1752</v>
      </c>
      <c r="E274" t="s">
        <v>1757</v>
      </c>
      <c r="F274" t="s">
        <v>1779</v>
      </c>
      <c r="G274">
        <v>1489352400</v>
      </c>
      <c r="H274">
        <v>1486411204</v>
      </c>
      <c r="I274" t="s">
        <v>1802</v>
      </c>
      <c r="J274">
        <f>ROUND(C274/B274*100,0)</f>
        <v>101</v>
      </c>
      <c r="K274">
        <f>IFERROR(ROUND(C274/#REF!,2),0)</f>
        <v>0</v>
      </c>
      <c r="L274" t="s">
        <v>1841</v>
      </c>
      <c r="M274" t="s">
        <v>1842</v>
      </c>
      <c r="N274" s="10">
        <f>(((H274/60)/60/24)+DATE(1970,1,1))</f>
        <v>42772.833379629628</v>
      </c>
      <c r="O274" s="10">
        <f>(((G274/60)/60/24)+DATE(1970,1,1))</f>
        <v>42806.875</v>
      </c>
    </row>
    <row r="275" spans="1:15" x14ac:dyDescent="0.3">
      <c r="A275" s="7">
        <v>3221</v>
      </c>
      <c r="B275" s="3">
        <v>4000</v>
      </c>
      <c r="C275" s="5">
        <v>4137</v>
      </c>
      <c r="D275" t="s">
        <v>1752</v>
      </c>
      <c r="E275" t="s">
        <v>1758</v>
      </c>
      <c r="F275" t="s">
        <v>1780</v>
      </c>
      <c r="G275">
        <v>1436114603</v>
      </c>
      <c r="H275">
        <v>1433090603</v>
      </c>
      <c r="I275" t="s">
        <v>1802</v>
      </c>
      <c r="J275">
        <f>ROUND(C275/B275*100,0)</f>
        <v>103</v>
      </c>
      <c r="K275">
        <f>IFERROR(ROUND(C275/#REF!,2),0)</f>
        <v>0</v>
      </c>
      <c r="L275" t="s">
        <v>1841</v>
      </c>
      <c r="M275" t="s">
        <v>1842</v>
      </c>
      <c r="N275" s="10">
        <f>(((H275/60)/60/24)+DATE(1970,1,1))</f>
        <v>42155.696793981479</v>
      </c>
      <c r="O275" s="10">
        <f>(((G275/60)/60/24)+DATE(1970,1,1))</f>
        <v>42190.696793981479</v>
      </c>
    </row>
    <row r="276" spans="1:15" x14ac:dyDescent="0.3">
      <c r="A276" s="7">
        <v>3222</v>
      </c>
      <c r="B276" s="3">
        <v>2500</v>
      </c>
      <c r="C276" s="5">
        <v>3120</v>
      </c>
      <c r="D276" t="s">
        <v>1752</v>
      </c>
      <c r="E276" t="s">
        <v>1757</v>
      </c>
      <c r="F276" t="s">
        <v>1779</v>
      </c>
      <c r="G276">
        <v>1445722140</v>
      </c>
      <c r="H276">
        <v>1443016697</v>
      </c>
      <c r="I276" t="s">
        <v>1802</v>
      </c>
      <c r="J276">
        <f>ROUND(C276/B276*100,0)</f>
        <v>125</v>
      </c>
      <c r="K276">
        <f>IFERROR(ROUND(C276/#REF!,2),0)</f>
        <v>0</v>
      </c>
      <c r="L276" t="s">
        <v>1841</v>
      </c>
      <c r="M276" t="s">
        <v>1842</v>
      </c>
      <c r="N276" s="10">
        <f>(((H276/60)/60/24)+DATE(1970,1,1))</f>
        <v>42270.582141203704</v>
      </c>
      <c r="O276" s="10">
        <f>(((G276/60)/60/24)+DATE(1970,1,1))</f>
        <v>42301.895138888889</v>
      </c>
    </row>
    <row r="277" spans="1:15" x14ac:dyDescent="0.3">
      <c r="A277" s="7">
        <v>3223</v>
      </c>
      <c r="B277" s="3">
        <v>3100</v>
      </c>
      <c r="C277" s="5">
        <v>3395</v>
      </c>
      <c r="D277" t="s">
        <v>1752</v>
      </c>
      <c r="E277" t="s">
        <v>1757</v>
      </c>
      <c r="F277" t="s">
        <v>1779</v>
      </c>
      <c r="G277">
        <v>1440100976</v>
      </c>
      <c r="H277">
        <v>1437508976</v>
      </c>
      <c r="I277" t="s">
        <v>1802</v>
      </c>
      <c r="J277">
        <f>ROUND(C277/B277*100,0)</f>
        <v>110</v>
      </c>
      <c r="K277">
        <f>IFERROR(ROUND(C277/#REF!,2),0)</f>
        <v>0</v>
      </c>
      <c r="L277" t="s">
        <v>1841</v>
      </c>
      <c r="M277" t="s">
        <v>1842</v>
      </c>
      <c r="N277" s="10">
        <f>(((H277/60)/60/24)+DATE(1970,1,1))</f>
        <v>42206.835370370376</v>
      </c>
      <c r="O277" s="10">
        <f>(((G277/60)/60/24)+DATE(1970,1,1))</f>
        <v>42236.835370370376</v>
      </c>
    </row>
    <row r="278" spans="1:15" x14ac:dyDescent="0.3">
      <c r="A278" s="7">
        <v>3224</v>
      </c>
      <c r="B278" s="3">
        <v>30000</v>
      </c>
      <c r="C278" s="5">
        <v>30610</v>
      </c>
      <c r="D278" t="s">
        <v>1752</v>
      </c>
      <c r="E278" t="s">
        <v>1757</v>
      </c>
      <c r="F278" t="s">
        <v>1779</v>
      </c>
      <c r="G278">
        <v>1484024400</v>
      </c>
      <c r="H278">
        <v>1479932713</v>
      </c>
      <c r="I278" t="s">
        <v>1802</v>
      </c>
      <c r="J278">
        <f>ROUND(C278/B278*100,0)</f>
        <v>102</v>
      </c>
      <c r="K278">
        <f>IFERROR(ROUND(C278/#REF!,2),0)</f>
        <v>0</v>
      </c>
      <c r="L278" t="s">
        <v>1841</v>
      </c>
      <c r="M278" t="s">
        <v>1842</v>
      </c>
      <c r="N278" s="10">
        <f>(((H278/60)/60/24)+DATE(1970,1,1))</f>
        <v>42697.850844907407</v>
      </c>
      <c r="O278" s="10">
        <f>(((G278/60)/60/24)+DATE(1970,1,1))</f>
        <v>42745.208333333328</v>
      </c>
    </row>
    <row r="279" spans="1:15" x14ac:dyDescent="0.3">
      <c r="A279" s="7">
        <v>3225</v>
      </c>
      <c r="B279" s="3">
        <v>2000</v>
      </c>
      <c r="C279" s="5">
        <v>2047</v>
      </c>
      <c r="D279" t="s">
        <v>1752</v>
      </c>
      <c r="E279" t="s">
        <v>1757</v>
      </c>
      <c r="F279" t="s">
        <v>1779</v>
      </c>
      <c r="G279">
        <v>1464987600</v>
      </c>
      <c r="H279">
        <v>1463145938</v>
      </c>
      <c r="I279" t="s">
        <v>1802</v>
      </c>
      <c r="J279">
        <f>ROUND(C279/B279*100,0)</f>
        <v>102</v>
      </c>
      <c r="K279">
        <f>IFERROR(ROUND(C279/#REF!,2),0)</f>
        <v>0</v>
      </c>
      <c r="L279" t="s">
        <v>1841</v>
      </c>
      <c r="M279" t="s">
        <v>1842</v>
      </c>
      <c r="N279" s="10">
        <f>(((H279/60)/60/24)+DATE(1970,1,1))</f>
        <v>42503.559467592597</v>
      </c>
      <c r="O279" s="10">
        <f>(((G279/60)/60/24)+DATE(1970,1,1))</f>
        <v>42524.875</v>
      </c>
    </row>
    <row r="280" spans="1:15" x14ac:dyDescent="0.3">
      <c r="A280" s="7">
        <v>3226</v>
      </c>
      <c r="B280" s="3">
        <v>1200</v>
      </c>
      <c r="C280" s="5">
        <v>1250</v>
      </c>
      <c r="D280" t="s">
        <v>1752</v>
      </c>
      <c r="E280" t="s">
        <v>1758</v>
      </c>
      <c r="F280" t="s">
        <v>1780</v>
      </c>
      <c r="G280">
        <v>1446213612</v>
      </c>
      <c r="H280">
        <v>1443621612</v>
      </c>
      <c r="I280" t="s">
        <v>1802</v>
      </c>
      <c r="J280">
        <f>ROUND(C280/B280*100,0)</f>
        <v>104</v>
      </c>
      <c r="K280">
        <f>IFERROR(ROUND(C280/#REF!,2),0)</f>
        <v>0</v>
      </c>
      <c r="L280" t="s">
        <v>1841</v>
      </c>
      <c r="M280" t="s">
        <v>1842</v>
      </c>
      <c r="N280" s="10">
        <f>(((H280/60)/60/24)+DATE(1970,1,1))</f>
        <v>42277.583472222221</v>
      </c>
      <c r="O280" s="10">
        <f>(((G280/60)/60/24)+DATE(1970,1,1))</f>
        <v>42307.583472222221</v>
      </c>
    </row>
    <row r="281" spans="1:15" x14ac:dyDescent="0.3">
      <c r="A281" s="7">
        <v>3227</v>
      </c>
      <c r="B281" s="3">
        <v>1200</v>
      </c>
      <c r="C281" s="5">
        <v>1500</v>
      </c>
      <c r="D281" t="s">
        <v>1752</v>
      </c>
      <c r="E281" t="s">
        <v>1758</v>
      </c>
      <c r="F281" t="s">
        <v>1780</v>
      </c>
      <c r="G281">
        <v>1484687436</v>
      </c>
      <c r="H281">
        <v>1482095436</v>
      </c>
      <c r="I281" t="s">
        <v>1802</v>
      </c>
      <c r="J281">
        <f>ROUND(C281/B281*100,0)</f>
        <v>125</v>
      </c>
      <c r="K281">
        <f>IFERROR(ROUND(C281/#REF!,2),0)</f>
        <v>0</v>
      </c>
      <c r="L281" t="s">
        <v>1841</v>
      </c>
      <c r="M281" t="s">
        <v>1842</v>
      </c>
      <c r="N281" s="10">
        <f>(((H281/60)/60/24)+DATE(1970,1,1))</f>
        <v>42722.882361111115</v>
      </c>
      <c r="O281" s="10">
        <f>(((G281/60)/60/24)+DATE(1970,1,1))</f>
        <v>42752.882361111115</v>
      </c>
    </row>
    <row r="282" spans="1:15" x14ac:dyDescent="0.3">
      <c r="A282" s="7">
        <v>3228</v>
      </c>
      <c r="B282" s="3">
        <v>7000</v>
      </c>
      <c r="C282" s="5">
        <v>7164</v>
      </c>
      <c r="D282" t="s">
        <v>1752</v>
      </c>
      <c r="E282" t="s">
        <v>1757</v>
      </c>
      <c r="F282" t="s">
        <v>1779</v>
      </c>
      <c r="G282">
        <v>1450328340</v>
      </c>
      <c r="H282">
        <v>1447606884</v>
      </c>
      <c r="I282" t="s">
        <v>1802</v>
      </c>
      <c r="J282">
        <f>ROUND(C282/B282*100,0)</f>
        <v>102</v>
      </c>
      <c r="K282">
        <f>IFERROR(ROUND(C282/#REF!,2),0)</f>
        <v>0</v>
      </c>
      <c r="L282" t="s">
        <v>1841</v>
      </c>
      <c r="M282" t="s">
        <v>1842</v>
      </c>
      <c r="N282" s="10">
        <f>(((H282/60)/60/24)+DATE(1970,1,1))</f>
        <v>42323.70930555556</v>
      </c>
      <c r="O282" s="10">
        <f>(((G282/60)/60/24)+DATE(1970,1,1))</f>
        <v>42355.207638888889</v>
      </c>
    </row>
    <row r="283" spans="1:15" x14ac:dyDescent="0.3">
      <c r="A283" s="7">
        <v>3229</v>
      </c>
      <c r="B283" s="3">
        <v>20000</v>
      </c>
      <c r="C283" s="5">
        <v>21573</v>
      </c>
      <c r="D283" t="s">
        <v>1752</v>
      </c>
      <c r="E283" t="s">
        <v>1757</v>
      </c>
      <c r="F283" t="s">
        <v>1779</v>
      </c>
      <c r="G283">
        <v>1416470398</v>
      </c>
      <c r="H283">
        <v>1413874798</v>
      </c>
      <c r="I283" t="s">
        <v>1802</v>
      </c>
      <c r="J283">
        <f>ROUND(C283/B283*100,0)</f>
        <v>108</v>
      </c>
      <c r="K283">
        <f>IFERROR(ROUND(C283/#REF!,2),0)</f>
        <v>0</v>
      </c>
      <c r="L283" t="s">
        <v>1841</v>
      </c>
      <c r="M283" t="s">
        <v>1842</v>
      </c>
      <c r="N283" s="10">
        <f>(((H283/60)/60/24)+DATE(1970,1,1))</f>
        <v>41933.291643518518</v>
      </c>
      <c r="O283" s="10">
        <f>(((G283/60)/60/24)+DATE(1970,1,1))</f>
        <v>41963.333310185189</v>
      </c>
    </row>
    <row r="284" spans="1:15" x14ac:dyDescent="0.3">
      <c r="A284" s="7">
        <v>3230</v>
      </c>
      <c r="B284" s="3">
        <v>2600</v>
      </c>
      <c r="C284" s="5">
        <v>2857</v>
      </c>
      <c r="D284" t="s">
        <v>1752</v>
      </c>
      <c r="E284" t="s">
        <v>1757</v>
      </c>
      <c r="F284" t="s">
        <v>1779</v>
      </c>
      <c r="G284">
        <v>1412135940</v>
      </c>
      <c r="H284">
        <v>1410840126</v>
      </c>
      <c r="I284" t="s">
        <v>1802</v>
      </c>
      <c r="J284">
        <f>ROUND(C284/B284*100,0)</f>
        <v>110</v>
      </c>
      <c r="K284">
        <f>IFERROR(ROUND(C284/#REF!,2),0)</f>
        <v>0</v>
      </c>
      <c r="L284" t="s">
        <v>1841</v>
      </c>
      <c r="M284" t="s">
        <v>1842</v>
      </c>
      <c r="N284" s="10">
        <f>(((H284/60)/60/24)+DATE(1970,1,1))</f>
        <v>41898.168125000004</v>
      </c>
      <c r="O284" s="10">
        <f>(((G284/60)/60/24)+DATE(1970,1,1))</f>
        <v>41913.165972222225</v>
      </c>
    </row>
    <row r="285" spans="1:15" x14ac:dyDescent="0.3">
      <c r="A285" s="7">
        <v>3231</v>
      </c>
      <c r="B285" s="3">
        <v>1000</v>
      </c>
      <c r="C285" s="5">
        <v>1610</v>
      </c>
      <c r="D285" t="s">
        <v>1752</v>
      </c>
      <c r="E285" t="s">
        <v>1757</v>
      </c>
      <c r="F285" t="s">
        <v>1779</v>
      </c>
      <c r="G285">
        <v>1460846347</v>
      </c>
      <c r="H285">
        <v>1458254347</v>
      </c>
      <c r="I285" t="s">
        <v>1802</v>
      </c>
      <c r="J285">
        <f>ROUND(C285/B285*100,0)</f>
        <v>161</v>
      </c>
      <c r="K285">
        <f>IFERROR(ROUND(C285/#REF!,2),0)</f>
        <v>0</v>
      </c>
      <c r="L285" t="s">
        <v>1841</v>
      </c>
      <c r="M285" t="s">
        <v>1842</v>
      </c>
      <c r="N285" s="10">
        <f>(((H285/60)/60/24)+DATE(1970,1,1))</f>
        <v>42446.943831018521</v>
      </c>
      <c r="O285" s="10">
        <f>(((G285/60)/60/24)+DATE(1970,1,1))</f>
        <v>42476.943831018521</v>
      </c>
    </row>
    <row r="286" spans="1:15" x14ac:dyDescent="0.3">
      <c r="A286" s="7">
        <v>3232</v>
      </c>
      <c r="B286" s="3">
        <v>1000</v>
      </c>
      <c r="C286" s="5">
        <v>1312</v>
      </c>
      <c r="D286" t="s">
        <v>1752</v>
      </c>
      <c r="E286" t="s">
        <v>1757</v>
      </c>
      <c r="F286" t="s">
        <v>1779</v>
      </c>
      <c r="G286">
        <v>1462334340</v>
      </c>
      <c r="H286">
        <v>1459711917</v>
      </c>
      <c r="I286" t="s">
        <v>1802</v>
      </c>
      <c r="J286">
        <f>ROUND(C286/B286*100,0)</f>
        <v>131</v>
      </c>
      <c r="K286">
        <f>IFERROR(ROUND(C286/#REF!,2),0)</f>
        <v>0</v>
      </c>
      <c r="L286" t="s">
        <v>1841</v>
      </c>
      <c r="M286" t="s">
        <v>1842</v>
      </c>
      <c r="N286" s="10">
        <f>(((H286/60)/60/24)+DATE(1970,1,1))</f>
        <v>42463.81385416667</v>
      </c>
      <c r="O286" s="10">
        <f>(((G286/60)/60/24)+DATE(1970,1,1))</f>
        <v>42494.165972222225</v>
      </c>
    </row>
    <row r="287" spans="1:15" x14ac:dyDescent="0.3">
      <c r="A287" s="7">
        <v>3233</v>
      </c>
      <c r="B287" s="3">
        <v>5000</v>
      </c>
      <c r="C287" s="5">
        <v>5940</v>
      </c>
      <c r="D287" t="s">
        <v>1752</v>
      </c>
      <c r="E287" t="s">
        <v>1757</v>
      </c>
      <c r="F287" t="s">
        <v>1779</v>
      </c>
      <c r="G287">
        <v>1488482355</v>
      </c>
      <c r="H287">
        <v>1485890355</v>
      </c>
      <c r="I287" t="s">
        <v>1802</v>
      </c>
      <c r="J287">
        <f>ROUND(C287/B287*100,0)</f>
        <v>119</v>
      </c>
      <c r="K287">
        <f>IFERROR(ROUND(C287/#REF!,2),0)</f>
        <v>0</v>
      </c>
      <c r="L287" t="s">
        <v>1841</v>
      </c>
      <c r="M287" t="s">
        <v>1842</v>
      </c>
      <c r="N287" s="10">
        <f>(((H287/60)/60/24)+DATE(1970,1,1))</f>
        <v>42766.805034722223</v>
      </c>
      <c r="O287" s="10">
        <f>(((G287/60)/60/24)+DATE(1970,1,1))</f>
        <v>42796.805034722223</v>
      </c>
    </row>
    <row r="288" spans="1:15" x14ac:dyDescent="0.3">
      <c r="A288" s="7">
        <v>3234</v>
      </c>
      <c r="B288" s="3">
        <v>4000</v>
      </c>
      <c r="C288" s="5">
        <v>4015.71</v>
      </c>
      <c r="D288" t="s">
        <v>1752</v>
      </c>
      <c r="E288" t="s">
        <v>1758</v>
      </c>
      <c r="F288" t="s">
        <v>1780</v>
      </c>
      <c r="G288">
        <v>1485991860</v>
      </c>
      <c r="H288">
        <v>1483124208</v>
      </c>
      <c r="I288" t="s">
        <v>1802</v>
      </c>
      <c r="J288">
        <f>ROUND(C288/B288*100,0)</f>
        <v>100</v>
      </c>
      <c r="K288">
        <f>IFERROR(ROUND(C288/#REF!,2),0)</f>
        <v>0</v>
      </c>
      <c r="L288" t="s">
        <v>1841</v>
      </c>
      <c r="M288" t="s">
        <v>1842</v>
      </c>
      <c r="N288" s="10">
        <f>(((H288/60)/60/24)+DATE(1970,1,1))</f>
        <v>42734.789444444439</v>
      </c>
      <c r="O288" s="10">
        <f>(((G288/60)/60/24)+DATE(1970,1,1))</f>
        <v>42767.979861111111</v>
      </c>
    </row>
    <row r="289" spans="1:15" x14ac:dyDescent="0.3">
      <c r="A289" s="7">
        <v>3235</v>
      </c>
      <c r="B289" s="3">
        <v>15000</v>
      </c>
      <c r="C289" s="5">
        <v>15481</v>
      </c>
      <c r="D289" t="s">
        <v>1752</v>
      </c>
      <c r="E289" t="s">
        <v>1757</v>
      </c>
      <c r="F289" t="s">
        <v>1779</v>
      </c>
      <c r="G289">
        <v>1467361251</v>
      </c>
      <c r="H289">
        <v>1464769251</v>
      </c>
      <c r="I289" t="s">
        <v>1802</v>
      </c>
      <c r="J289">
        <f>ROUND(C289/B289*100,0)</f>
        <v>103</v>
      </c>
      <c r="K289">
        <f>IFERROR(ROUND(C289/#REF!,2),0)</f>
        <v>0</v>
      </c>
      <c r="L289" t="s">
        <v>1841</v>
      </c>
      <c r="M289" t="s">
        <v>1842</v>
      </c>
      <c r="N289" s="10">
        <f>(((H289/60)/60/24)+DATE(1970,1,1))</f>
        <v>42522.347812499997</v>
      </c>
      <c r="O289" s="10">
        <f>(((G289/60)/60/24)+DATE(1970,1,1))</f>
        <v>42552.347812499997</v>
      </c>
    </row>
    <row r="290" spans="1:15" x14ac:dyDescent="0.3">
      <c r="A290" s="7">
        <v>3236</v>
      </c>
      <c r="B290" s="3">
        <v>20000</v>
      </c>
      <c r="C290" s="5">
        <v>20120</v>
      </c>
      <c r="D290" t="s">
        <v>1752</v>
      </c>
      <c r="E290" t="s">
        <v>1757</v>
      </c>
      <c r="F290" t="s">
        <v>1779</v>
      </c>
      <c r="G290">
        <v>1482962433</v>
      </c>
      <c r="H290">
        <v>1480370433</v>
      </c>
      <c r="I290" t="s">
        <v>1802</v>
      </c>
      <c r="J290">
        <f>ROUND(C290/B290*100,0)</f>
        <v>101</v>
      </c>
      <c r="K290">
        <f>IFERROR(ROUND(C290/#REF!,2),0)</f>
        <v>0</v>
      </c>
      <c r="L290" t="s">
        <v>1841</v>
      </c>
      <c r="M290" t="s">
        <v>1842</v>
      </c>
      <c r="N290" s="10">
        <f>(((H290/60)/60/24)+DATE(1970,1,1))</f>
        <v>42702.917048611111</v>
      </c>
      <c r="O290" s="10">
        <f>(((G290/60)/60/24)+DATE(1970,1,1))</f>
        <v>42732.917048611111</v>
      </c>
    </row>
    <row r="291" spans="1:15" x14ac:dyDescent="0.3">
      <c r="A291" s="7">
        <v>3237</v>
      </c>
      <c r="B291" s="3">
        <v>35000</v>
      </c>
      <c r="C291" s="5">
        <v>35275.64</v>
      </c>
      <c r="D291" t="s">
        <v>1752</v>
      </c>
      <c r="E291" t="s">
        <v>1757</v>
      </c>
      <c r="F291" t="s">
        <v>1779</v>
      </c>
      <c r="G291">
        <v>1443499140</v>
      </c>
      <c r="H291">
        <v>1441452184</v>
      </c>
      <c r="I291" t="s">
        <v>1802</v>
      </c>
      <c r="J291">
        <f>ROUND(C291/B291*100,0)</f>
        <v>101</v>
      </c>
      <c r="K291">
        <f>IFERROR(ROUND(C291/#REF!,2),0)</f>
        <v>0</v>
      </c>
      <c r="L291" t="s">
        <v>1841</v>
      </c>
      <c r="M291" t="s">
        <v>1842</v>
      </c>
      <c r="N291" s="10">
        <f>(((H291/60)/60/24)+DATE(1970,1,1))</f>
        <v>42252.474351851852</v>
      </c>
      <c r="O291" s="10">
        <f>(((G291/60)/60/24)+DATE(1970,1,1))</f>
        <v>42276.165972222225</v>
      </c>
    </row>
    <row r="292" spans="1:15" x14ac:dyDescent="0.3">
      <c r="A292" s="7">
        <v>3238</v>
      </c>
      <c r="B292" s="3">
        <v>2800</v>
      </c>
      <c r="C292" s="5">
        <v>3145</v>
      </c>
      <c r="D292" t="s">
        <v>1752</v>
      </c>
      <c r="E292" t="s">
        <v>1758</v>
      </c>
      <c r="F292" t="s">
        <v>1780</v>
      </c>
      <c r="G292">
        <v>1435752898</v>
      </c>
      <c r="H292">
        <v>1433160898</v>
      </c>
      <c r="I292" t="s">
        <v>1802</v>
      </c>
      <c r="J292">
        <f>ROUND(C292/B292*100,0)</f>
        <v>112</v>
      </c>
      <c r="K292">
        <f>IFERROR(ROUND(C292/#REF!,2),0)</f>
        <v>0</v>
      </c>
      <c r="L292" t="s">
        <v>1841</v>
      </c>
      <c r="M292" t="s">
        <v>1842</v>
      </c>
      <c r="N292" s="10">
        <f>(((H292/60)/60/24)+DATE(1970,1,1))</f>
        <v>42156.510393518518</v>
      </c>
      <c r="O292" s="10">
        <f>(((G292/60)/60/24)+DATE(1970,1,1))</f>
        <v>42186.510393518518</v>
      </c>
    </row>
    <row r="293" spans="1:15" x14ac:dyDescent="0.3">
      <c r="A293" s="7">
        <v>3239</v>
      </c>
      <c r="B293" s="3">
        <v>5862</v>
      </c>
      <c r="C293" s="5">
        <v>6208.98</v>
      </c>
      <c r="D293" t="s">
        <v>1752</v>
      </c>
      <c r="E293" t="s">
        <v>1758</v>
      </c>
      <c r="F293" t="s">
        <v>1780</v>
      </c>
      <c r="G293">
        <v>1445817540</v>
      </c>
      <c r="H293">
        <v>1443665293</v>
      </c>
      <c r="I293" t="s">
        <v>1802</v>
      </c>
      <c r="J293">
        <f>ROUND(C293/B293*100,0)</f>
        <v>106</v>
      </c>
      <c r="K293">
        <f>IFERROR(ROUND(C293/#REF!,2),0)</f>
        <v>0</v>
      </c>
      <c r="L293" t="s">
        <v>1841</v>
      </c>
      <c r="M293" t="s">
        <v>1842</v>
      </c>
      <c r="N293" s="10">
        <f>(((H293/60)/60/24)+DATE(1970,1,1))</f>
        <v>42278.089039351849</v>
      </c>
      <c r="O293" s="10">
        <f>(((G293/60)/60/24)+DATE(1970,1,1))</f>
        <v>42302.999305555553</v>
      </c>
    </row>
    <row r="294" spans="1:15" x14ac:dyDescent="0.3">
      <c r="A294" s="7">
        <v>3240</v>
      </c>
      <c r="B294" s="3">
        <v>3000</v>
      </c>
      <c r="C294" s="5">
        <v>3017</v>
      </c>
      <c r="D294" t="s">
        <v>1752</v>
      </c>
      <c r="E294" t="s">
        <v>1758</v>
      </c>
      <c r="F294" t="s">
        <v>1780</v>
      </c>
      <c r="G294">
        <v>1487286000</v>
      </c>
      <c r="H294">
        <v>1484843948</v>
      </c>
      <c r="I294" t="s">
        <v>1802</v>
      </c>
      <c r="J294">
        <f>ROUND(C294/B294*100,0)</f>
        <v>101</v>
      </c>
      <c r="K294">
        <f>IFERROR(ROUND(C294/#REF!,2),0)</f>
        <v>0</v>
      </c>
      <c r="L294" t="s">
        <v>1841</v>
      </c>
      <c r="M294" t="s">
        <v>1842</v>
      </c>
      <c r="N294" s="10">
        <f>(((H294/60)/60/24)+DATE(1970,1,1))</f>
        <v>42754.693842592591</v>
      </c>
      <c r="O294" s="10">
        <f>(((G294/60)/60/24)+DATE(1970,1,1))</f>
        <v>42782.958333333328</v>
      </c>
    </row>
    <row r="295" spans="1:15" x14ac:dyDescent="0.3">
      <c r="A295" s="7">
        <v>3241</v>
      </c>
      <c r="B295" s="3">
        <v>8500</v>
      </c>
      <c r="C295" s="5">
        <v>9801</v>
      </c>
      <c r="D295" t="s">
        <v>1752</v>
      </c>
      <c r="E295" t="s">
        <v>1757</v>
      </c>
      <c r="F295" t="s">
        <v>1779</v>
      </c>
      <c r="G295">
        <v>1413269940</v>
      </c>
      <c r="H295">
        <v>1410421670</v>
      </c>
      <c r="I295" t="s">
        <v>1802</v>
      </c>
      <c r="J295">
        <f>ROUND(C295/B295*100,0)</f>
        <v>115</v>
      </c>
      <c r="K295">
        <f>IFERROR(ROUND(C295/#REF!,2),0)</f>
        <v>0</v>
      </c>
      <c r="L295" t="s">
        <v>1841</v>
      </c>
      <c r="M295" t="s">
        <v>1842</v>
      </c>
      <c r="N295" s="10">
        <f>(((H295/60)/60/24)+DATE(1970,1,1))</f>
        <v>41893.324884259258</v>
      </c>
      <c r="O295" s="10">
        <f>(((G295/60)/60/24)+DATE(1970,1,1))</f>
        <v>41926.290972222225</v>
      </c>
    </row>
    <row r="296" spans="1:15" x14ac:dyDescent="0.3">
      <c r="A296" s="7">
        <v>3242</v>
      </c>
      <c r="B296" s="3">
        <v>10000</v>
      </c>
      <c r="C296" s="5">
        <v>12730.42</v>
      </c>
      <c r="D296" t="s">
        <v>1752</v>
      </c>
      <c r="E296" t="s">
        <v>1757</v>
      </c>
      <c r="F296" t="s">
        <v>1779</v>
      </c>
      <c r="G296">
        <v>1411150092</v>
      </c>
      <c r="H296">
        <v>1408558092</v>
      </c>
      <c r="I296" t="s">
        <v>1802</v>
      </c>
      <c r="J296">
        <f>ROUND(C296/B296*100,0)</f>
        <v>127</v>
      </c>
      <c r="K296">
        <f>IFERROR(ROUND(C296/#REF!,2),0)</f>
        <v>0</v>
      </c>
      <c r="L296" t="s">
        <v>1841</v>
      </c>
      <c r="M296" t="s">
        <v>1842</v>
      </c>
      <c r="N296" s="10">
        <f>(((H296/60)/60/24)+DATE(1970,1,1))</f>
        <v>41871.755694444444</v>
      </c>
      <c r="O296" s="10">
        <f>(((G296/60)/60/24)+DATE(1970,1,1))</f>
        <v>41901.755694444444</v>
      </c>
    </row>
    <row r="297" spans="1:15" x14ac:dyDescent="0.3">
      <c r="A297" s="7">
        <v>3243</v>
      </c>
      <c r="B297" s="3">
        <v>8000</v>
      </c>
      <c r="C297" s="5">
        <v>8227</v>
      </c>
      <c r="D297" t="s">
        <v>1752</v>
      </c>
      <c r="E297" t="s">
        <v>1757</v>
      </c>
      <c r="F297" t="s">
        <v>1779</v>
      </c>
      <c r="G297">
        <v>1444348800</v>
      </c>
      <c r="H297">
        <v>1442283562</v>
      </c>
      <c r="I297" t="s">
        <v>1802</v>
      </c>
      <c r="J297">
        <f>ROUND(C297/B297*100,0)</f>
        <v>103</v>
      </c>
      <c r="K297">
        <f>IFERROR(ROUND(C297/#REF!,2),0)</f>
        <v>0</v>
      </c>
      <c r="L297" t="s">
        <v>1841</v>
      </c>
      <c r="M297" t="s">
        <v>1842</v>
      </c>
      <c r="N297" s="10">
        <f>(((H297/60)/60/24)+DATE(1970,1,1))</f>
        <v>42262.096782407403</v>
      </c>
      <c r="O297" s="10">
        <f>(((G297/60)/60/24)+DATE(1970,1,1))</f>
        <v>42286</v>
      </c>
    </row>
    <row r="298" spans="1:15" x14ac:dyDescent="0.3">
      <c r="A298" s="7">
        <v>3244</v>
      </c>
      <c r="B298" s="3">
        <v>1600</v>
      </c>
      <c r="C298" s="5">
        <v>1647</v>
      </c>
      <c r="D298" t="s">
        <v>1752</v>
      </c>
      <c r="E298" t="s">
        <v>1758</v>
      </c>
      <c r="F298" t="s">
        <v>1780</v>
      </c>
      <c r="G298">
        <v>1480613982</v>
      </c>
      <c r="H298">
        <v>1478018382</v>
      </c>
      <c r="I298" t="s">
        <v>1802</v>
      </c>
      <c r="J298">
        <f>ROUND(C298/B298*100,0)</f>
        <v>103</v>
      </c>
      <c r="K298">
        <f>IFERROR(ROUND(C298/#REF!,2),0)</f>
        <v>0</v>
      </c>
      <c r="L298" t="s">
        <v>1841</v>
      </c>
      <c r="M298" t="s">
        <v>1842</v>
      </c>
      <c r="N298" s="10">
        <f>(((H298/60)/60/24)+DATE(1970,1,1))</f>
        <v>42675.694236111114</v>
      </c>
      <c r="O298" s="10">
        <f>(((G298/60)/60/24)+DATE(1970,1,1))</f>
        <v>42705.735902777778</v>
      </c>
    </row>
    <row r="299" spans="1:15" x14ac:dyDescent="0.3">
      <c r="A299" s="7">
        <v>3245</v>
      </c>
      <c r="B299" s="3">
        <v>21000</v>
      </c>
      <c r="C299" s="5">
        <v>21904</v>
      </c>
      <c r="D299" t="s">
        <v>1752</v>
      </c>
      <c r="E299" t="s">
        <v>1757</v>
      </c>
      <c r="F299" t="s">
        <v>1779</v>
      </c>
      <c r="G299">
        <v>1434074400</v>
      </c>
      <c r="H299">
        <v>1431354258</v>
      </c>
      <c r="I299" t="s">
        <v>1802</v>
      </c>
      <c r="J299">
        <f>ROUND(C299/B299*100,0)</f>
        <v>104</v>
      </c>
      <c r="K299">
        <f>IFERROR(ROUND(C299/#REF!,2),0)</f>
        <v>0</v>
      </c>
      <c r="L299" t="s">
        <v>1841</v>
      </c>
      <c r="M299" t="s">
        <v>1842</v>
      </c>
      <c r="N299" s="10">
        <f>(((H299/60)/60/24)+DATE(1970,1,1))</f>
        <v>42135.60020833333</v>
      </c>
      <c r="O299" s="10">
        <f>(((G299/60)/60/24)+DATE(1970,1,1))</f>
        <v>42167.083333333328</v>
      </c>
    </row>
    <row r="300" spans="1:15" x14ac:dyDescent="0.3">
      <c r="A300" s="7">
        <v>3246</v>
      </c>
      <c r="B300" s="3">
        <v>10000</v>
      </c>
      <c r="C300" s="5">
        <v>11122</v>
      </c>
      <c r="D300" t="s">
        <v>1752</v>
      </c>
      <c r="E300" t="s">
        <v>1757</v>
      </c>
      <c r="F300" t="s">
        <v>1779</v>
      </c>
      <c r="G300">
        <v>1442030340</v>
      </c>
      <c r="H300">
        <v>1439551200</v>
      </c>
      <c r="I300" t="s">
        <v>1802</v>
      </c>
      <c r="J300">
        <f>ROUND(C300/B300*100,0)</f>
        <v>111</v>
      </c>
      <c r="K300">
        <f>IFERROR(ROUND(C300/#REF!,2),0)</f>
        <v>0</v>
      </c>
      <c r="L300" t="s">
        <v>1841</v>
      </c>
      <c r="M300" t="s">
        <v>1842</v>
      </c>
      <c r="N300" s="10">
        <f>(((H300/60)/60/24)+DATE(1970,1,1))</f>
        <v>42230.472222222219</v>
      </c>
      <c r="O300" s="10">
        <f>(((G300/60)/60/24)+DATE(1970,1,1))</f>
        <v>42259.165972222225</v>
      </c>
    </row>
    <row r="301" spans="1:15" x14ac:dyDescent="0.3">
      <c r="A301" s="7">
        <v>3247</v>
      </c>
      <c r="B301" s="3">
        <v>2500</v>
      </c>
      <c r="C301" s="5">
        <v>2646.5</v>
      </c>
      <c r="D301" t="s">
        <v>1752</v>
      </c>
      <c r="E301" t="s">
        <v>1758</v>
      </c>
      <c r="F301" t="s">
        <v>1780</v>
      </c>
      <c r="G301">
        <v>1436696712</v>
      </c>
      <c r="H301">
        <v>1434104712</v>
      </c>
      <c r="I301" t="s">
        <v>1802</v>
      </c>
      <c r="J301">
        <f>ROUND(C301/B301*100,0)</f>
        <v>106</v>
      </c>
      <c r="K301">
        <f>IFERROR(ROUND(C301/#REF!,2),0)</f>
        <v>0</v>
      </c>
      <c r="L301" t="s">
        <v>1841</v>
      </c>
      <c r="M301" t="s">
        <v>1842</v>
      </c>
      <c r="N301" s="10">
        <f>(((H301/60)/60/24)+DATE(1970,1,1))</f>
        <v>42167.434166666666</v>
      </c>
      <c r="O301" s="10">
        <f>(((G301/60)/60/24)+DATE(1970,1,1))</f>
        <v>42197.434166666666</v>
      </c>
    </row>
    <row r="302" spans="1:15" x14ac:dyDescent="0.3">
      <c r="A302" s="7">
        <v>3248</v>
      </c>
      <c r="B302" s="3">
        <v>12000</v>
      </c>
      <c r="C302" s="5">
        <v>12095</v>
      </c>
      <c r="D302" t="s">
        <v>1752</v>
      </c>
      <c r="E302" t="s">
        <v>1757</v>
      </c>
      <c r="F302" t="s">
        <v>1779</v>
      </c>
      <c r="G302">
        <v>1428178757</v>
      </c>
      <c r="H302">
        <v>1425590357</v>
      </c>
      <c r="I302" t="s">
        <v>1802</v>
      </c>
      <c r="J302">
        <f>ROUND(C302/B302*100,0)</f>
        <v>101</v>
      </c>
      <c r="K302">
        <f>IFERROR(ROUND(C302/#REF!,2),0)</f>
        <v>0</v>
      </c>
      <c r="L302" t="s">
        <v>1841</v>
      </c>
      <c r="M302" t="s">
        <v>1842</v>
      </c>
      <c r="N302" s="10">
        <f>(((H302/60)/60/24)+DATE(1970,1,1))</f>
        <v>42068.888391203705</v>
      </c>
      <c r="O302" s="10">
        <f>(((G302/60)/60/24)+DATE(1970,1,1))</f>
        <v>42098.846724537041</v>
      </c>
    </row>
    <row r="303" spans="1:15" x14ac:dyDescent="0.3">
      <c r="A303" s="7">
        <v>3249</v>
      </c>
      <c r="B303" s="3">
        <v>5500</v>
      </c>
      <c r="C303" s="5">
        <v>5771</v>
      </c>
      <c r="D303" t="s">
        <v>1752</v>
      </c>
      <c r="E303" t="s">
        <v>1757</v>
      </c>
      <c r="F303" t="s">
        <v>1779</v>
      </c>
      <c r="G303">
        <v>1434822914</v>
      </c>
      <c r="H303">
        <v>1432230914</v>
      </c>
      <c r="I303" t="s">
        <v>1802</v>
      </c>
      <c r="J303">
        <f>ROUND(C303/B303*100,0)</f>
        <v>105</v>
      </c>
      <c r="K303">
        <f>IFERROR(ROUND(C303/#REF!,2),0)</f>
        <v>0</v>
      </c>
      <c r="L303" t="s">
        <v>1841</v>
      </c>
      <c r="M303" t="s">
        <v>1842</v>
      </c>
      <c r="N303" s="10">
        <f>(((H303/60)/60/24)+DATE(1970,1,1))</f>
        <v>42145.746689814812</v>
      </c>
      <c r="O303" s="10">
        <f>(((G303/60)/60/24)+DATE(1970,1,1))</f>
        <v>42175.746689814812</v>
      </c>
    </row>
    <row r="304" spans="1:15" x14ac:dyDescent="0.3">
      <c r="A304" s="7">
        <v>3250</v>
      </c>
      <c r="B304" s="3">
        <v>25000</v>
      </c>
      <c r="C304" s="5">
        <v>25388</v>
      </c>
      <c r="D304" t="s">
        <v>1752</v>
      </c>
      <c r="E304" t="s">
        <v>1757</v>
      </c>
      <c r="F304" t="s">
        <v>1779</v>
      </c>
      <c r="G304">
        <v>1415213324</v>
      </c>
      <c r="H304">
        <v>1412617724</v>
      </c>
      <c r="I304" t="s">
        <v>1802</v>
      </c>
      <c r="J304">
        <f>ROUND(C304/B304*100,0)</f>
        <v>102</v>
      </c>
      <c r="K304">
        <f>IFERROR(ROUND(C304/#REF!,2),0)</f>
        <v>0</v>
      </c>
      <c r="L304" t="s">
        <v>1841</v>
      </c>
      <c r="M304" t="s">
        <v>1842</v>
      </c>
      <c r="N304" s="10">
        <f>(((H304/60)/60/24)+DATE(1970,1,1))</f>
        <v>41918.742175925923</v>
      </c>
      <c r="O304" s="10">
        <f>(((G304/60)/60/24)+DATE(1970,1,1))</f>
        <v>41948.783842592595</v>
      </c>
    </row>
    <row r="305" spans="1:15" x14ac:dyDescent="0.3">
      <c r="A305" s="7">
        <v>3251</v>
      </c>
      <c r="B305" s="3">
        <v>1500</v>
      </c>
      <c r="C305" s="5">
        <v>1661</v>
      </c>
      <c r="D305" t="s">
        <v>1752</v>
      </c>
      <c r="E305" t="s">
        <v>1757</v>
      </c>
      <c r="F305" t="s">
        <v>1779</v>
      </c>
      <c r="G305">
        <v>1434907966</v>
      </c>
      <c r="H305">
        <v>1432315966</v>
      </c>
      <c r="I305" t="s">
        <v>1802</v>
      </c>
      <c r="J305">
        <f>ROUND(C305/B305*100,0)</f>
        <v>111</v>
      </c>
      <c r="K305">
        <f>IFERROR(ROUND(C305/#REF!,2),0)</f>
        <v>0</v>
      </c>
      <c r="L305" t="s">
        <v>1841</v>
      </c>
      <c r="M305" t="s">
        <v>1842</v>
      </c>
      <c r="N305" s="10">
        <f>(((H305/60)/60/24)+DATE(1970,1,1))</f>
        <v>42146.731087962966</v>
      </c>
      <c r="O305" s="10">
        <f>(((G305/60)/60/24)+DATE(1970,1,1))</f>
        <v>42176.731087962966</v>
      </c>
    </row>
    <row r="306" spans="1:15" x14ac:dyDescent="0.3">
      <c r="A306" s="7">
        <v>3252</v>
      </c>
      <c r="B306" s="3">
        <v>2250</v>
      </c>
      <c r="C306" s="5">
        <v>2876</v>
      </c>
      <c r="D306" t="s">
        <v>1752</v>
      </c>
      <c r="E306" t="s">
        <v>1758</v>
      </c>
      <c r="F306" t="s">
        <v>1780</v>
      </c>
      <c r="G306">
        <v>1473247240</v>
      </c>
      <c r="H306">
        <v>1470655240</v>
      </c>
      <c r="I306" t="s">
        <v>1802</v>
      </c>
      <c r="J306">
        <f>ROUND(C306/B306*100,0)</f>
        <v>128</v>
      </c>
      <c r="K306">
        <f>IFERROR(ROUND(C306/#REF!,2),0)</f>
        <v>0</v>
      </c>
      <c r="L306" t="s">
        <v>1841</v>
      </c>
      <c r="M306" t="s">
        <v>1842</v>
      </c>
      <c r="N306" s="10">
        <f>(((H306/60)/60/24)+DATE(1970,1,1))</f>
        <v>42590.472685185188</v>
      </c>
      <c r="O306" s="10">
        <f>(((G306/60)/60/24)+DATE(1970,1,1))</f>
        <v>42620.472685185188</v>
      </c>
    </row>
    <row r="307" spans="1:15" x14ac:dyDescent="0.3">
      <c r="A307" s="7">
        <v>3253</v>
      </c>
      <c r="B307" s="3">
        <v>20000</v>
      </c>
      <c r="C307" s="5">
        <v>20365</v>
      </c>
      <c r="D307" t="s">
        <v>1752</v>
      </c>
      <c r="E307" t="s">
        <v>1757</v>
      </c>
      <c r="F307" t="s">
        <v>1779</v>
      </c>
      <c r="G307">
        <v>1473306300</v>
      </c>
      <c r="H307">
        <v>1471701028</v>
      </c>
      <c r="I307" t="s">
        <v>1802</v>
      </c>
      <c r="J307">
        <f>ROUND(C307/B307*100,0)</f>
        <v>102</v>
      </c>
      <c r="K307">
        <f>IFERROR(ROUND(C307/#REF!,2),0)</f>
        <v>0</v>
      </c>
      <c r="L307" t="s">
        <v>1841</v>
      </c>
      <c r="M307" t="s">
        <v>1842</v>
      </c>
      <c r="N307" s="10">
        <f>(((H307/60)/60/24)+DATE(1970,1,1))</f>
        <v>42602.576712962968</v>
      </c>
      <c r="O307" s="10">
        <f>(((G307/60)/60/24)+DATE(1970,1,1))</f>
        <v>42621.15625</v>
      </c>
    </row>
    <row r="308" spans="1:15" x14ac:dyDescent="0.3">
      <c r="A308" s="7">
        <v>3254</v>
      </c>
      <c r="B308" s="3">
        <v>13000</v>
      </c>
      <c r="C308" s="5">
        <v>13163.5</v>
      </c>
      <c r="D308" t="s">
        <v>1752</v>
      </c>
      <c r="E308" t="s">
        <v>1758</v>
      </c>
      <c r="F308" t="s">
        <v>1780</v>
      </c>
      <c r="G308">
        <v>1427331809</v>
      </c>
      <c r="H308">
        <v>1424743409</v>
      </c>
      <c r="I308" t="s">
        <v>1802</v>
      </c>
      <c r="J308">
        <f>ROUND(C308/B308*100,0)</f>
        <v>101</v>
      </c>
      <c r="K308">
        <f>IFERROR(ROUND(C308/#REF!,2),0)</f>
        <v>0</v>
      </c>
      <c r="L308" t="s">
        <v>1841</v>
      </c>
      <c r="M308" t="s">
        <v>1842</v>
      </c>
      <c r="N308" s="10">
        <f>(((H308/60)/60/24)+DATE(1970,1,1))</f>
        <v>42059.085752314815</v>
      </c>
      <c r="O308" s="10">
        <f>(((G308/60)/60/24)+DATE(1970,1,1))</f>
        <v>42089.044085648144</v>
      </c>
    </row>
    <row r="309" spans="1:15" x14ac:dyDescent="0.3">
      <c r="A309" s="7">
        <v>3255</v>
      </c>
      <c r="B309" s="3">
        <v>300</v>
      </c>
      <c r="C309" s="5">
        <v>525</v>
      </c>
      <c r="D309" t="s">
        <v>1752</v>
      </c>
      <c r="E309" t="s">
        <v>1758</v>
      </c>
      <c r="F309" t="s">
        <v>1780</v>
      </c>
      <c r="G309">
        <v>1412706375</v>
      </c>
      <c r="H309">
        <v>1410114375</v>
      </c>
      <c r="I309" t="s">
        <v>1802</v>
      </c>
      <c r="J309">
        <f>ROUND(C309/B309*100,0)</f>
        <v>175</v>
      </c>
      <c r="K309">
        <f>IFERROR(ROUND(C309/#REF!,2),0)</f>
        <v>0</v>
      </c>
      <c r="L309" t="s">
        <v>1841</v>
      </c>
      <c r="M309" t="s">
        <v>1842</v>
      </c>
      <c r="N309" s="10">
        <f>(((H309/60)/60/24)+DATE(1970,1,1))</f>
        <v>41889.768229166664</v>
      </c>
      <c r="O309" s="10">
        <f>(((G309/60)/60/24)+DATE(1970,1,1))</f>
        <v>41919.768229166664</v>
      </c>
    </row>
    <row r="310" spans="1:15" x14ac:dyDescent="0.3">
      <c r="A310" s="7">
        <v>3256</v>
      </c>
      <c r="B310" s="3">
        <v>10000</v>
      </c>
      <c r="C310" s="5">
        <v>12806</v>
      </c>
      <c r="D310" t="s">
        <v>1752</v>
      </c>
      <c r="E310" t="s">
        <v>1757</v>
      </c>
      <c r="F310" t="s">
        <v>1779</v>
      </c>
      <c r="G310">
        <v>1433995140</v>
      </c>
      <c r="H310">
        <v>1432129577</v>
      </c>
      <c r="I310" t="s">
        <v>1802</v>
      </c>
      <c r="J310">
        <f>ROUND(C310/B310*100,0)</f>
        <v>128</v>
      </c>
      <c r="K310">
        <f>IFERROR(ROUND(C310/#REF!,2),0)</f>
        <v>0</v>
      </c>
      <c r="L310" t="s">
        <v>1841</v>
      </c>
      <c r="M310" t="s">
        <v>1842</v>
      </c>
      <c r="N310" s="10">
        <f>(((H310/60)/60/24)+DATE(1970,1,1))</f>
        <v>42144.573807870373</v>
      </c>
      <c r="O310" s="10">
        <f>(((G310/60)/60/24)+DATE(1970,1,1))</f>
        <v>42166.165972222225</v>
      </c>
    </row>
    <row r="311" spans="1:15" x14ac:dyDescent="0.3">
      <c r="A311" s="7">
        <v>3257</v>
      </c>
      <c r="B311" s="3">
        <v>2000</v>
      </c>
      <c r="C311" s="5">
        <v>2125.9899999999998</v>
      </c>
      <c r="D311" t="s">
        <v>1752</v>
      </c>
      <c r="E311" t="s">
        <v>1758</v>
      </c>
      <c r="F311" t="s">
        <v>1780</v>
      </c>
      <c r="G311">
        <v>1487769952</v>
      </c>
      <c r="H311">
        <v>1485177952</v>
      </c>
      <c r="I311" t="s">
        <v>1802</v>
      </c>
      <c r="J311">
        <f>ROUND(C311/B311*100,0)</f>
        <v>106</v>
      </c>
      <c r="K311">
        <f>IFERROR(ROUND(C311/#REF!,2),0)</f>
        <v>0</v>
      </c>
      <c r="L311" t="s">
        <v>1841</v>
      </c>
      <c r="M311" t="s">
        <v>1842</v>
      </c>
      <c r="N311" s="10">
        <f>(((H311/60)/60/24)+DATE(1970,1,1))</f>
        <v>42758.559629629628</v>
      </c>
      <c r="O311" s="10">
        <f>(((G311/60)/60/24)+DATE(1970,1,1))</f>
        <v>42788.559629629628</v>
      </c>
    </row>
    <row r="312" spans="1:15" x14ac:dyDescent="0.3">
      <c r="A312" s="7">
        <v>3258</v>
      </c>
      <c r="B312" s="3">
        <v>7000</v>
      </c>
      <c r="C312" s="5">
        <v>7365</v>
      </c>
      <c r="D312" t="s">
        <v>1752</v>
      </c>
      <c r="E312" t="s">
        <v>1757</v>
      </c>
      <c r="F312" t="s">
        <v>1779</v>
      </c>
      <c r="G312">
        <v>1420751861</v>
      </c>
      <c r="H312">
        <v>1418159861</v>
      </c>
      <c r="I312" t="s">
        <v>1802</v>
      </c>
      <c r="J312">
        <f>ROUND(C312/B312*100,0)</f>
        <v>105</v>
      </c>
      <c r="K312">
        <f>IFERROR(ROUND(C312/#REF!,2),0)</f>
        <v>0</v>
      </c>
      <c r="L312" t="s">
        <v>1841</v>
      </c>
      <c r="M312" t="s">
        <v>1842</v>
      </c>
      <c r="N312" s="10">
        <f>(((H312/60)/60/24)+DATE(1970,1,1))</f>
        <v>41982.887280092589</v>
      </c>
      <c r="O312" s="10">
        <f>(((G312/60)/60/24)+DATE(1970,1,1))</f>
        <v>42012.887280092589</v>
      </c>
    </row>
    <row r="313" spans="1:15" x14ac:dyDescent="0.3">
      <c r="A313" s="7">
        <v>3259</v>
      </c>
      <c r="B313" s="3">
        <v>23000</v>
      </c>
      <c r="C313" s="5">
        <v>24418.6</v>
      </c>
      <c r="D313" t="s">
        <v>1752</v>
      </c>
      <c r="E313" t="s">
        <v>1757</v>
      </c>
      <c r="F313" t="s">
        <v>1779</v>
      </c>
      <c r="G313">
        <v>1475294340</v>
      </c>
      <c r="H313">
        <v>1472753745</v>
      </c>
      <c r="I313" t="s">
        <v>1802</v>
      </c>
      <c r="J313">
        <f>ROUND(C313/B313*100,0)</f>
        <v>106</v>
      </c>
      <c r="K313">
        <f>IFERROR(ROUND(C313/#REF!,2),0)</f>
        <v>0</v>
      </c>
      <c r="L313" t="s">
        <v>1841</v>
      </c>
      <c r="M313" t="s">
        <v>1842</v>
      </c>
      <c r="N313" s="10">
        <f>(((H313/60)/60/24)+DATE(1970,1,1))</f>
        <v>42614.760937500003</v>
      </c>
      <c r="O313" s="10">
        <f>(((G313/60)/60/24)+DATE(1970,1,1))</f>
        <v>42644.165972222225</v>
      </c>
    </row>
    <row r="314" spans="1:15" x14ac:dyDescent="0.3">
      <c r="A314" s="7">
        <v>3260</v>
      </c>
      <c r="B314" s="3">
        <v>5000</v>
      </c>
      <c r="C314" s="5">
        <v>5462</v>
      </c>
      <c r="D314" t="s">
        <v>1752</v>
      </c>
      <c r="E314" t="s">
        <v>1757</v>
      </c>
      <c r="F314" t="s">
        <v>1779</v>
      </c>
      <c r="G314">
        <v>1448903318</v>
      </c>
      <c r="H314">
        <v>1445875718</v>
      </c>
      <c r="I314" t="s">
        <v>1802</v>
      </c>
      <c r="J314">
        <f>ROUND(C314/B314*100,0)</f>
        <v>109</v>
      </c>
      <c r="K314">
        <f>IFERROR(ROUND(C314/#REF!,2),0)</f>
        <v>0</v>
      </c>
      <c r="L314" t="s">
        <v>1841</v>
      </c>
      <c r="M314" t="s">
        <v>1842</v>
      </c>
      <c r="N314" s="10">
        <f>(((H314/60)/60/24)+DATE(1970,1,1))</f>
        <v>42303.672662037032</v>
      </c>
      <c r="O314" s="10">
        <f>(((G314/60)/60/24)+DATE(1970,1,1))</f>
        <v>42338.714328703703</v>
      </c>
    </row>
    <row r="315" spans="1:15" x14ac:dyDescent="0.3">
      <c r="A315" s="7">
        <v>3261</v>
      </c>
      <c r="B315" s="3">
        <v>3300</v>
      </c>
      <c r="C315" s="5">
        <v>3315</v>
      </c>
      <c r="D315" t="s">
        <v>1752</v>
      </c>
      <c r="E315" t="s">
        <v>1757</v>
      </c>
      <c r="F315" t="s">
        <v>1779</v>
      </c>
      <c r="G315">
        <v>1437067476</v>
      </c>
      <c r="H315">
        <v>1434475476</v>
      </c>
      <c r="I315" t="s">
        <v>1802</v>
      </c>
      <c r="J315">
        <f>ROUND(C315/B315*100,0)</f>
        <v>100</v>
      </c>
      <c r="K315">
        <f>IFERROR(ROUND(C315/#REF!,2),0)</f>
        <v>0</v>
      </c>
      <c r="L315" t="s">
        <v>1841</v>
      </c>
      <c r="M315" t="s">
        <v>1842</v>
      </c>
      <c r="N315" s="10">
        <f>(((H315/60)/60/24)+DATE(1970,1,1))</f>
        <v>42171.725416666668</v>
      </c>
      <c r="O315" s="10">
        <f>(((G315/60)/60/24)+DATE(1970,1,1))</f>
        <v>42201.725416666668</v>
      </c>
    </row>
    <row r="316" spans="1:15" x14ac:dyDescent="0.3">
      <c r="A316" s="7">
        <v>3262</v>
      </c>
      <c r="B316" s="3">
        <v>12200</v>
      </c>
      <c r="C316" s="5">
        <v>12571</v>
      </c>
      <c r="D316" t="s">
        <v>1752</v>
      </c>
      <c r="E316" t="s">
        <v>1757</v>
      </c>
      <c r="F316" t="s">
        <v>1779</v>
      </c>
      <c r="G316">
        <v>1419220800</v>
      </c>
      <c r="H316">
        <v>1416555262</v>
      </c>
      <c r="I316" t="s">
        <v>1802</v>
      </c>
      <c r="J316">
        <f>ROUND(C316/B316*100,0)</f>
        <v>103</v>
      </c>
      <c r="K316">
        <f>IFERROR(ROUND(C316/#REF!,2),0)</f>
        <v>0</v>
      </c>
      <c r="L316" t="s">
        <v>1841</v>
      </c>
      <c r="M316" t="s">
        <v>1842</v>
      </c>
      <c r="N316" s="10">
        <f>(((H316/60)/60/24)+DATE(1970,1,1))</f>
        <v>41964.315532407403</v>
      </c>
      <c r="O316" s="10">
        <f>(((G316/60)/60/24)+DATE(1970,1,1))</f>
        <v>41995.166666666672</v>
      </c>
    </row>
    <row r="317" spans="1:15" x14ac:dyDescent="0.3">
      <c r="A317" s="7">
        <v>3263</v>
      </c>
      <c r="B317" s="3">
        <v>2500</v>
      </c>
      <c r="C317" s="5">
        <v>2804.16</v>
      </c>
      <c r="D317" t="s">
        <v>1752</v>
      </c>
      <c r="E317" t="s">
        <v>1757</v>
      </c>
      <c r="F317" t="s">
        <v>1779</v>
      </c>
      <c r="G317">
        <v>1446238800</v>
      </c>
      <c r="H317">
        <v>1444220588</v>
      </c>
      <c r="I317" t="s">
        <v>1802</v>
      </c>
      <c r="J317">
        <f>ROUND(C317/B317*100,0)</f>
        <v>112</v>
      </c>
      <c r="K317">
        <f>IFERROR(ROUND(C317/#REF!,2),0)</f>
        <v>0</v>
      </c>
      <c r="L317" t="s">
        <v>1841</v>
      </c>
      <c r="M317" t="s">
        <v>1842</v>
      </c>
      <c r="N317" s="10">
        <f>(((H317/60)/60/24)+DATE(1970,1,1))</f>
        <v>42284.516064814816</v>
      </c>
      <c r="O317" s="10">
        <f>(((G317/60)/60/24)+DATE(1970,1,1))</f>
        <v>42307.875</v>
      </c>
    </row>
    <row r="318" spans="1:15" x14ac:dyDescent="0.3">
      <c r="A318" s="7">
        <v>3264</v>
      </c>
      <c r="B318" s="3">
        <v>2500</v>
      </c>
      <c r="C318" s="5">
        <v>2575</v>
      </c>
      <c r="D318" t="s">
        <v>1752</v>
      </c>
      <c r="E318" t="s">
        <v>1757</v>
      </c>
      <c r="F318" t="s">
        <v>1779</v>
      </c>
      <c r="G318">
        <v>1422482400</v>
      </c>
      <c r="H318">
        <v>1421089938</v>
      </c>
      <c r="I318" t="s">
        <v>1802</v>
      </c>
      <c r="J318">
        <f>ROUND(C318/B318*100,0)</f>
        <v>103</v>
      </c>
      <c r="K318">
        <f>IFERROR(ROUND(C318/#REF!,2),0)</f>
        <v>0</v>
      </c>
      <c r="L318" t="s">
        <v>1841</v>
      </c>
      <c r="M318" t="s">
        <v>1842</v>
      </c>
      <c r="N318" s="10">
        <f>(((H318/60)/60/24)+DATE(1970,1,1))</f>
        <v>42016.800208333334</v>
      </c>
      <c r="O318" s="10">
        <f>(((G318/60)/60/24)+DATE(1970,1,1))</f>
        <v>42032.916666666672</v>
      </c>
    </row>
    <row r="319" spans="1:15" x14ac:dyDescent="0.3">
      <c r="A319" s="7">
        <v>3265</v>
      </c>
      <c r="B319" s="3">
        <v>2700</v>
      </c>
      <c r="C319" s="5">
        <v>4428</v>
      </c>
      <c r="D319" t="s">
        <v>1752</v>
      </c>
      <c r="E319" t="s">
        <v>1774</v>
      </c>
      <c r="F319" t="s">
        <v>1782</v>
      </c>
      <c r="G319">
        <v>1449162000</v>
      </c>
      <c r="H319">
        <v>1446570315</v>
      </c>
      <c r="I319" t="s">
        <v>1802</v>
      </c>
      <c r="J319">
        <f>ROUND(C319/B319*100,0)</f>
        <v>164</v>
      </c>
      <c r="K319">
        <f>IFERROR(ROUND(C319/#REF!,2),0)</f>
        <v>0</v>
      </c>
      <c r="L319" t="s">
        <v>1841</v>
      </c>
      <c r="M319" t="s">
        <v>1842</v>
      </c>
      <c r="N319" s="10">
        <f>(((H319/60)/60/24)+DATE(1970,1,1))</f>
        <v>42311.711979166663</v>
      </c>
      <c r="O319" s="10">
        <f>(((G319/60)/60/24)+DATE(1970,1,1))</f>
        <v>42341.708333333328</v>
      </c>
    </row>
    <row r="320" spans="1:15" x14ac:dyDescent="0.3">
      <c r="A320" s="7">
        <v>3266</v>
      </c>
      <c r="B320" s="3">
        <v>6000</v>
      </c>
      <c r="C320" s="5">
        <v>7877</v>
      </c>
      <c r="D320" t="s">
        <v>1752</v>
      </c>
      <c r="E320" t="s">
        <v>1757</v>
      </c>
      <c r="F320" t="s">
        <v>1779</v>
      </c>
      <c r="G320">
        <v>1434142800</v>
      </c>
      <c r="H320">
        <v>1431435122</v>
      </c>
      <c r="I320" t="s">
        <v>1802</v>
      </c>
      <c r="J320">
        <f>ROUND(C320/B320*100,0)</f>
        <v>131</v>
      </c>
      <c r="K320">
        <f>IFERROR(ROUND(C320/#REF!,2),0)</f>
        <v>0</v>
      </c>
      <c r="L320" t="s">
        <v>1841</v>
      </c>
      <c r="M320" t="s">
        <v>1842</v>
      </c>
      <c r="N320" s="10">
        <f>(((H320/60)/60/24)+DATE(1970,1,1))</f>
        <v>42136.536134259266</v>
      </c>
      <c r="O320" s="10">
        <f>(((G320/60)/60/24)+DATE(1970,1,1))</f>
        <v>42167.875</v>
      </c>
    </row>
    <row r="321" spans="1:15" x14ac:dyDescent="0.3">
      <c r="A321" s="7">
        <v>3267</v>
      </c>
      <c r="B321" s="3">
        <v>15000</v>
      </c>
      <c r="C321" s="5">
        <v>15315</v>
      </c>
      <c r="D321" t="s">
        <v>1752</v>
      </c>
      <c r="E321" t="s">
        <v>1757</v>
      </c>
      <c r="F321" t="s">
        <v>1779</v>
      </c>
      <c r="G321">
        <v>1437156660</v>
      </c>
      <c r="H321">
        <v>1434564660</v>
      </c>
      <c r="I321" t="s">
        <v>1802</v>
      </c>
      <c r="J321">
        <f>ROUND(C321/B321*100,0)</f>
        <v>102</v>
      </c>
      <c r="K321">
        <f>IFERROR(ROUND(C321/#REF!,2),0)</f>
        <v>0</v>
      </c>
      <c r="L321" t="s">
        <v>1841</v>
      </c>
      <c r="M321" t="s">
        <v>1842</v>
      </c>
      <c r="N321" s="10">
        <f>(((H321/60)/60/24)+DATE(1970,1,1))</f>
        <v>42172.757638888885</v>
      </c>
      <c r="O321" s="10">
        <f>(((G321/60)/60/24)+DATE(1970,1,1))</f>
        <v>42202.757638888885</v>
      </c>
    </row>
    <row r="322" spans="1:15" x14ac:dyDescent="0.3">
      <c r="A322" s="7">
        <v>3268</v>
      </c>
      <c r="B322" s="3">
        <v>2000</v>
      </c>
      <c r="C322" s="5">
        <v>2560</v>
      </c>
      <c r="D322" t="s">
        <v>1752</v>
      </c>
      <c r="E322" t="s">
        <v>1757</v>
      </c>
      <c r="F322" t="s">
        <v>1779</v>
      </c>
      <c r="G322">
        <v>1472074928</v>
      </c>
      <c r="H322">
        <v>1470692528</v>
      </c>
      <c r="I322" t="s">
        <v>1802</v>
      </c>
      <c r="J322">
        <f>ROUND(C322/B322*100,0)</f>
        <v>128</v>
      </c>
      <c r="K322">
        <f>IFERROR(ROUND(C322/#REF!,2),0)</f>
        <v>0</v>
      </c>
      <c r="L322" t="s">
        <v>1841</v>
      </c>
      <c r="M322" t="s">
        <v>1842</v>
      </c>
      <c r="N322" s="10">
        <f>(((H322/60)/60/24)+DATE(1970,1,1))</f>
        <v>42590.90425925926</v>
      </c>
      <c r="O322" s="10">
        <f>(((G322/60)/60/24)+DATE(1970,1,1))</f>
        <v>42606.90425925926</v>
      </c>
    </row>
    <row r="323" spans="1:15" x14ac:dyDescent="0.3">
      <c r="A323" s="7">
        <v>3269</v>
      </c>
      <c r="B323" s="3">
        <v>8000</v>
      </c>
      <c r="C323" s="5">
        <v>8120</v>
      </c>
      <c r="D323" t="s">
        <v>1752</v>
      </c>
      <c r="E323" t="s">
        <v>1758</v>
      </c>
      <c r="F323" t="s">
        <v>1780</v>
      </c>
      <c r="G323">
        <v>1434452400</v>
      </c>
      <c r="H323">
        <v>1431509397</v>
      </c>
      <c r="I323" t="s">
        <v>1802</v>
      </c>
      <c r="J323">
        <f>ROUND(C323/B323*100,0)</f>
        <v>102</v>
      </c>
      <c r="K323">
        <f>IFERROR(ROUND(C323/#REF!,2),0)</f>
        <v>0</v>
      </c>
      <c r="L323" t="s">
        <v>1841</v>
      </c>
      <c r="M323" t="s">
        <v>1842</v>
      </c>
      <c r="N323" s="10">
        <f>(((H323/60)/60/24)+DATE(1970,1,1))</f>
        <v>42137.395798611105</v>
      </c>
      <c r="O323" s="10">
        <f>(((G323/60)/60/24)+DATE(1970,1,1))</f>
        <v>42171.458333333328</v>
      </c>
    </row>
    <row r="324" spans="1:15" x14ac:dyDescent="0.3">
      <c r="A324" s="7">
        <v>3270</v>
      </c>
      <c r="B324" s="3">
        <v>1800</v>
      </c>
      <c r="C324" s="5">
        <v>1830</v>
      </c>
      <c r="D324" t="s">
        <v>1752</v>
      </c>
      <c r="E324" t="s">
        <v>1758</v>
      </c>
      <c r="F324" t="s">
        <v>1780</v>
      </c>
      <c r="G324">
        <v>1436705265</v>
      </c>
      <c r="H324">
        <v>1434113265</v>
      </c>
      <c r="I324" t="s">
        <v>1802</v>
      </c>
      <c r="J324">
        <f>ROUND(C324/B324*100,0)</f>
        <v>102</v>
      </c>
      <c r="K324">
        <f>IFERROR(ROUND(C324/#REF!,2),0)</f>
        <v>0</v>
      </c>
      <c r="L324" t="s">
        <v>1841</v>
      </c>
      <c r="M324" t="s">
        <v>1842</v>
      </c>
      <c r="N324" s="10">
        <f>(((H324/60)/60/24)+DATE(1970,1,1))</f>
        <v>42167.533159722225</v>
      </c>
      <c r="O324" s="10">
        <f>(((G324/60)/60/24)+DATE(1970,1,1))</f>
        <v>42197.533159722225</v>
      </c>
    </row>
    <row r="325" spans="1:15" x14ac:dyDescent="0.3">
      <c r="A325" s="7">
        <v>3271</v>
      </c>
      <c r="B325" s="3">
        <v>1500</v>
      </c>
      <c r="C325" s="5">
        <v>1950</v>
      </c>
      <c r="D325" t="s">
        <v>1752</v>
      </c>
      <c r="E325" t="s">
        <v>1758</v>
      </c>
      <c r="F325" t="s">
        <v>1780</v>
      </c>
      <c r="G325">
        <v>1414927775</v>
      </c>
      <c r="H325">
        <v>1412332175</v>
      </c>
      <c r="I325" t="s">
        <v>1802</v>
      </c>
      <c r="J325">
        <f>ROUND(C325/B325*100,0)</f>
        <v>130</v>
      </c>
      <c r="K325">
        <f>IFERROR(ROUND(C325/#REF!,2),0)</f>
        <v>0</v>
      </c>
      <c r="L325" t="s">
        <v>1841</v>
      </c>
      <c r="M325" t="s">
        <v>1842</v>
      </c>
      <c r="N325" s="10">
        <f>(((H325/60)/60/24)+DATE(1970,1,1))</f>
        <v>41915.437210648146</v>
      </c>
      <c r="O325" s="10">
        <f>(((G325/60)/60/24)+DATE(1970,1,1))</f>
        <v>41945.478877314818</v>
      </c>
    </row>
    <row r="326" spans="1:15" x14ac:dyDescent="0.3">
      <c r="A326" s="7">
        <v>3272</v>
      </c>
      <c r="B326" s="3">
        <v>10000</v>
      </c>
      <c r="C326" s="5">
        <v>15443</v>
      </c>
      <c r="D326" t="s">
        <v>1752</v>
      </c>
      <c r="E326" t="s">
        <v>1757</v>
      </c>
      <c r="F326" t="s">
        <v>1779</v>
      </c>
      <c r="G326">
        <v>1446814809</v>
      </c>
      <c r="H326">
        <v>1444219209</v>
      </c>
      <c r="I326" t="s">
        <v>1802</v>
      </c>
      <c r="J326">
        <f>ROUND(C326/B326*100,0)</f>
        <v>154</v>
      </c>
      <c r="K326">
        <f>IFERROR(ROUND(C326/#REF!,2),0)</f>
        <v>0</v>
      </c>
      <c r="L326" t="s">
        <v>1841</v>
      </c>
      <c r="M326" t="s">
        <v>1842</v>
      </c>
      <c r="N326" s="10">
        <f>(((H326/60)/60/24)+DATE(1970,1,1))</f>
        <v>42284.500104166669</v>
      </c>
      <c r="O326" s="10">
        <f>(((G326/60)/60/24)+DATE(1970,1,1))</f>
        <v>42314.541770833333</v>
      </c>
    </row>
    <row r="327" spans="1:15" x14ac:dyDescent="0.3">
      <c r="A327" s="7">
        <v>3273</v>
      </c>
      <c r="B327" s="3">
        <v>4000</v>
      </c>
      <c r="C327" s="5">
        <v>4296</v>
      </c>
      <c r="D327" t="s">
        <v>1752</v>
      </c>
      <c r="E327" t="s">
        <v>1757</v>
      </c>
      <c r="F327" t="s">
        <v>1779</v>
      </c>
      <c r="G327">
        <v>1473879600</v>
      </c>
      <c r="H327">
        <v>1472498042</v>
      </c>
      <c r="I327" t="s">
        <v>1802</v>
      </c>
      <c r="J327">
        <f>ROUND(C327/B327*100,0)</f>
        <v>107</v>
      </c>
      <c r="K327">
        <f>IFERROR(ROUND(C327/#REF!,2),0)</f>
        <v>0</v>
      </c>
      <c r="L327" t="s">
        <v>1841</v>
      </c>
      <c r="M327" t="s">
        <v>1842</v>
      </c>
      <c r="N327" s="10">
        <f>(((H327/60)/60/24)+DATE(1970,1,1))</f>
        <v>42611.801412037035</v>
      </c>
      <c r="O327" s="10">
        <f>(((G327/60)/60/24)+DATE(1970,1,1))</f>
        <v>42627.791666666672</v>
      </c>
    </row>
    <row r="328" spans="1:15" x14ac:dyDescent="0.3">
      <c r="A328" s="7">
        <v>3274</v>
      </c>
      <c r="B328" s="3">
        <v>15500</v>
      </c>
      <c r="C328" s="5">
        <v>15705</v>
      </c>
      <c r="D328" t="s">
        <v>1752</v>
      </c>
      <c r="E328" t="s">
        <v>1757</v>
      </c>
      <c r="F328" t="s">
        <v>1779</v>
      </c>
      <c r="G328">
        <v>1458075600</v>
      </c>
      <c r="H328">
        <v>1454259272</v>
      </c>
      <c r="I328" t="s">
        <v>1802</v>
      </c>
      <c r="J328">
        <f>ROUND(C328/B328*100,0)</f>
        <v>101</v>
      </c>
      <c r="K328">
        <f>IFERROR(ROUND(C328/#REF!,2),0)</f>
        <v>0</v>
      </c>
      <c r="L328" t="s">
        <v>1841</v>
      </c>
      <c r="M328" t="s">
        <v>1842</v>
      </c>
      <c r="N328" s="10">
        <f>(((H328/60)/60/24)+DATE(1970,1,1))</f>
        <v>42400.704537037032</v>
      </c>
      <c r="O328" s="10">
        <f>(((G328/60)/60/24)+DATE(1970,1,1))</f>
        <v>42444.875</v>
      </c>
    </row>
    <row r="329" spans="1:15" x14ac:dyDescent="0.3">
      <c r="A329" s="7">
        <v>3275</v>
      </c>
      <c r="B329" s="3">
        <v>1800</v>
      </c>
      <c r="C329" s="5">
        <v>1805</v>
      </c>
      <c r="D329" t="s">
        <v>1752</v>
      </c>
      <c r="E329" t="s">
        <v>1757</v>
      </c>
      <c r="F329" t="s">
        <v>1779</v>
      </c>
      <c r="G329">
        <v>1423456200</v>
      </c>
      <c r="H329">
        <v>1421183271</v>
      </c>
      <c r="I329" t="s">
        <v>1802</v>
      </c>
      <c r="J329">
        <f>ROUND(C329/B329*100,0)</f>
        <v>100</v>
      </c>
      <c r="K329">
        <f>IFERROR(ROUND(C329/#REF!,2),0)</f>
        <v>0</v>
      </c>
      <c r="L329" t="s">
        <v>1841</v>
      </c>
      <c r="M329" t="s">
        <v>1842</v>
      </c>
      <c r="N329" s="10">
        <f>(((H329/60)/60/24)+DATE(1970,1,1))</f>
        <v>42017.88045138889</v>
      </c>
      <c r="O329" s="10">
        <f>(((G329/60)/60/24)+DATE(1970,1,1))</f>
        <v>42044.1875</v>
      </c>
    </row>
    <row r="330" spans="1:15" x14ac:dyDescent="0.3">
      <c r="A330" s="7">
        <v>3276</v>
      </c>
      <c r="B330" s="3">
        <v>4500</v>
      </c>
      <c r="C330" s="5">
        <v>5258</v>
      </c>
      <c r="D330" t="s">
        <v>1752</v>
      </c>
      <c r="E330" t="s">
        <v>1762</v>
      </c>
      <c r="F330" t="s">
        <v>1784</v>
      </c>
      <c r="G330">
        <v>1459483140</v>
      </c>
      <c r="H330">
        <v>1456526879</v>
      </c>
      <c r="I330" t="s">
        <v>1802</v>
      </c>
      <c r="J330">
        <f>ROUND(C330/B330*100,0)</f>
        <v>117</v>
      </c>
      <c r="K330">
        <f>IFERROR(ROUND(C330/#REF!,2),0)</f>
        <v>0</v>
      </c>
      <c r="L330" t="s">
        <v>1841</v>
      </c>
      <c r="M330" t="s">
        <v>1842</v>
      </c>
      <c r="N330" s="10">
        <f>(((H330/60)/60/24)+DATE(1970,1,1))</f>
        <v>42426.949988425928</v>
      </c>
      <c r="O330" s="10">
        <f>(((G330/60)/60/24)+DATE(1970,1,1))</f>
        <v>42461.165972222225</v>
      </c>
    </row>
    <row r="331" spans="1:15" x14ac:dyDescent="0.3">
      <c r="A331" s="7">
        <v>3277</v>
      </c>
      <c r="B331" s="3">
        <v>5000</v>
      </c>
      <c r="C331" s="5">
        <v>5430</v>
      </c>
      <c r="D331" t="s">
        <v>1752</v>
      </c>
      <c r="E331" t="s">
        <v>1758</v>
      </c>
      <c r="F331" t="s">
        <v>1780</v>
      </c>
      <c r="G331">
        <v>1416331406</v>
      </c>
      <c r="H331">
        <v>1413735806</v>
      </c>
      <c r="I331" t="s">
        <v>1802</v>
      </c>
      <c r="J331">
        <f>ROUND(C331/B331*100,0)</f>
        <v>109</v>
      </c>
      <c r="K331">
        <f>IFERROR(ROUND(C331/#REF!,2),0)</f>
        <v>0</v>
      </c>
      <c r="L331" t="s">
        <v>1841</v>
      </c>
      <c r="M331" t="s">
        <v>1842</v>
      </c>
      <c r="N331" s="10">
        <f>(((H331/60)/60/24)+DATE(1970,1,1))</f>
        <v>41931.682939814818</v>
      </c>
      <c r="O331" s="10">
        <f>(((G331/60)/60/24)+DATE(1970,1,1))</f>
        <v>41961.724606481483</v>
      </c>
    </row>
    <row r="332" spans="1:15" x14ac:dyDescent="0.3">
      <c r="A332" s="7">
        <v>3278</v>
      </c>
      <c r="B332" s="3">
        <v>2500</v>
      </c>
      <c r="C332" s="5">
        <v>2585</v>
      </c>
      <c r="D332" t="s">
        <v>1752</v>
      </c>
      <c r="E332" t="s">
        <v>1758</v>
      </c>
      <c r="F332" t="s">
        <v>1780</v>
      </c>
      <c r="G332">
        <v>1433017303</v>
      </c>
      <c r="H332">
        <v>1430425303</v>
      </c>
      <c r="I332" t="s">
        <v>1802</v>
      </c>
      <c r="J332">
        <f>ROUND(C332/B332*100,0)</f>
        <v>103</v>
      </c>
      <c r="K332">
        <f>IFERROR(ROUND(C332/#REF!,2),0)</f>
        <v>0</v>
      </c>
      <c r="L332" t="s">
        <v>1841</v>
      </c>
      <c r="M332" t="s">
        <v>1842</v>
      </c>
      <c r="N332" s="10">
        <f>(((H332/60)/60/24)+DATE(1970,1,1))</f>
        <v>42124.848414351851</v>
      </c>
      <c r="O332" s="10">
        <f>(((G332/60)/60/24)+DATE(1970,1,1))</f>
        <v>42154.848414351851</v>
      </c>
    </row>
    <row r="333" spans="1:15" x14ac:dyDescent="0.3">
      <c r="A333" s="7">
        <v>3279</v>
      </c>
      <c r="B333" s="3">
        <v>5800</v>
      </c>
      <c r="C333" s="5">
        <v>6628</v>
      </c>
      <c r="D333" t="s">
        <v>1752</v>
      </c>
      <c r="E333" t="s">
        <v>1757</v>
      </c>
      <c r="F333" t="s">
        <v>1779</v>
      </c>
      <c r="G333">
        <v>1459474059</v>
      </c>
      <c r="H333">
        <v>1456885659</v>
      </c>
      <c r="I333" t="s">
        <v>1802</v>
      </c>
      <c r="J333">
        <f>ROUND(C333/B333*100,0)</f>
        <v>114</v>
      </c>
      <c r="K333">
        <f>IFERROR(ROUND(C333/#REF!,2),0)</f>
        <v>0</v>
      </c>
      <c r="L333" t="s">
        <v>1841</v>
      </c>
      <c r="M333" t="s">
        <v>1842</v>
      </c>
      <c r="N333" s="10">
        <f>(((H333/60)/60/24)+DATE(1970,1,1))</f>
        <v>42431.102534722217</v>
      </c>
      <c r="O333" s="10">
        <f>(((G333/60)/60/24)+DATE(1970,1,1))</f>
        <v>42461.06086805556</v>
      </c>
    </row>
    <row r="334" spans="1:15" x14ac:dyDescent="0.3">
      <c r="A334" s="7">
        <v>3280</v>
      </c>
      <c r="B334" s="3">
        <v>2000</v>
      </c>
      <c r="C334" s="5">
        <v>2060</v>
      </c>
      <c r="D334" t="s">
        <v>1752</v>
      </c>
      <c r="E334" t="s">
        <v>1757</v>
      </c>
      <c r="F334" t="s">
        <v>1779</v>
      </c>
      <c r="G334">
        <v>1433134800</v>
      </c>
      <c r="H334">
        <v>1430158198</v>
      </c>
      <c r="I334" t="s">
        <v>1802</v>
      </c>
      <c r="J334">
        <f>ROUND(C334/B334*100,0)</f>
        <v>103</v>
      </c>
      <c r="K334">
        <f>IFERROR(ROUND(C334/#REF!,2),0)</f>
        <v>0</v>
      </c>
      <c r="L334" t="s">
        <v>1841</v>
      </c>
      <c r="M334" t="s">
        <v>1842</v>
      </c>
      <c r="N334" s="10">
        <f>(((H334/60)/60/24)+DATE(1970,1,1))</f>
        <v>42121.756921296299</v>
      </c>
      <c r="O334" s="10">
        <f>(((G334/60)/60/24)+DATE(1970,1,1))</f>
        <v>42156.208333333328</v>
      </c>
    </row>
    <row r="335" spans="1:15" x14ac:dyDescent="0.3">
      <c r="A335" s="7">
        <v>3281</v>
      </c>
      <c r="B335" s="3">
        <v>5000</v>
      </c>
      <c r="C335" s="5">
        <v>6080</v>
      </c>
      <c r="D335" t="s">
        <v>1752</v>
      </c>
      <c r="E335" t="s">
        <v>1757</v>
      </c>
      <c r="F335" t="s">
        <v>1779</v>
      </c>
      <c r="G335">
        <v>1441153705</v>
      </c>
      <c r="H335">
        <v>1438561705</v>
      </c>
      <c r="I335" t="s">
        <v>1802</v>
      </c>
      <c r="J335">
        <f>ROUND(C335/B335*100,0)</f>
        <v>122</v>
      </c>
      <c r="K335">
        <f>IFERROR(ROUND(C335/#REF!,2),0)</f>
        <v>0</v>
      </c>
      <c r="L335" t="s">
        <v>1841</v>
      </c>
      <c r="M335" t="s">
        <v>1842</v>
      </c>
      <c r="N335" s="10">
        <f>(((H335/60)/60/24)+DATE(1970,1,1))</f>
        <v>42219.019733796296</v>
      </c>
      <c r="O335" s="10">
        <f>(((G335/60)/60/24)+DATE(1970,1,1))</f>
        <v>42249.019733796296</v>
      </c>
    </row>
    <row r="336" spans="1:15" x14ac:dyDescent="0.3">
      <c r="A336" s="7">
        <v>3282</v>
      </c>
      <c r="B336" s="3">
        <v>31000</v>
      </c>
      <c r="C336" s="5">
        <v>31820.5</v>
      </c>
      <c r="D336" t="s">
        <v>1752</v>
      </c>
      <c r="E336" t="s">
        <v>1757</v>
      </c>
      <c r="F336" t="s">
        <v>1779</v>
      </c>
      <c r="G336">
        <v>1461904788</v>
      </c>
      <c r="H336">
        <v>1458103188</v>
      </c>
      <c r="I336" t="s">
        <v>1802</v>
      </c>
      <c r="J336">
        <f>ROUND(C336/B336*100,0)</f>
        <v>103</v>
      </c>
      <c r="K336">
        <f>IFERROR(ROUND(C336/#REF!,2),0)</f>
        <v>0</v>
      </c>
      <c r="L336" t="s">
        <v>1841</v>
      </c>
      <c r="M336" t="s">
        <v>1842</v>
      </c>
      <c r="N336" s="10">
        <f>(((H336/60)/60/24)+DATE(1970,1,1))</f>
        <v>42445.19430555556</v>
      </c>
      <c r="O336" s="10">
        <f>(((G336/60)/60/24)+DATE(1970,1,1))</f>
        <v>42489.19430555556</v>
      </c>
    </row>
    <row r="337" spans="1:15" x14ac:dyDescent="0.3">
      <c r="A337" s="7">
        <v>3283</v>
      </c>
      <c r="B337" s="3">
        <v>800</v>
      </c>
      <c r="C337" s="5">
        <v>838</v>
      </c>
      <c r="D337" t="s">
        <v>1752</v>
      </c>
      <c r="E337" t="s">
        <v>1758</v>
      </c>
      <c r="F337" t="s">
        <v>1780</v>
      </c>
      <c r="G337">
        <v>1455138000</v>
      </c>
      <c r="H337">
        <v>1452448298</v>
      </c>
      <c r="I337" t="s">
        <v>1802</v>
      </c>
      <c r="J337">
        <f>ROUND(C337/B337*100,0)</f>
        <v>105</v>
      </c>
      <c r="K337">
        <f>IFERROR(ROUND(C337/#REF!,2),0)</f>
        <v>0</v>
      </c>
      <c r="L337" t="s">
        <v>1841</v>
      </c>
      <c r="M337" t="s">
        <v>1842</v>
      </c>
      <c r="N337" s="10">
        <f>(((H337/60)/60/24)+DATE(1970,1,1))</f>
        <v>42379.74418981481</v>
      </c>
      <c r="O337" s="10">
        <f>(((G337/60)/60/24)+DATE(1970,1,1))</f>
        <v>42410.875</v>
      </c>
    </row>
    <row r="338" spans="1:15" x14ac:dyDescent="0.3">
      <c r="A338" s="7">
        <v>3284</v>
      </c>
      <c r="B338" s="3">
        <v>3000</v>
      </c>
      <c r="C338" s="5">
        <v>3048</v>
      </c>
      <c r="D338" t="s">
        <v>1752</v>
      </c>
      <c r="E338" t="s">
        <v>1757</v>
      </c>
      <c r="F338" t="s">
        <v>1779</v>
      </c>
      <c r="G338">
        <v>1454047140</v>
      </c>
      <c r="H338">
        <v>1452546853</v>
      </c>
      <c r="I338" t="s">
        <v>1802</v>
      </c>
      <c r="J338">
        <f>ROUND(C338/B338*100,0)</f>
        <v>102</v>
      </c>
      <c r="K338">
        <f>IFERROR(ROUND(C338/#REF!,2),0)</f>
        <v>0</v>
      </c>
      <c r="L338" t="s">
        <v>1841</v>
      </c>
      <c r="M338" t="s">
        <v>1842</v>
      </c>
      <c r="N338" s="10">
        <f>(((H338/60)/60/24)+DATE(1970,1,1))</f>
        <v>42380.884872685187</v>
      </c>
      <c r="O338" s="10">
        <f>(((G338/60)/60/24)+DATE(1970,1,1))</f>
        <v>42398.249305555553</v>
      </c>
    </row>
    <row r="339" spans="1:15" x14ac:dyDescent="0.3">
      <c r="A339" s="7">
        <v>3285</v>
      </c>
      <c r="B339" s="3">
        <v>4999</v>
      </c>
      <c r="C339" s="5">
        <v>5604</v>
      </c>
      <c r="D339" t="s">
        <v>1752</v>
      </c>
      <c r="E339" t="s">
        <v>1757</v>
      </c>
      <c r="F339" t="s">
        <v>1779</v>
      </c>
      <c r="G339">
        <v>1488258000</v>
      </c>
      <c r="H339">
        <v>1485556626</v>
      </c>
      <c r="I339" t="s">
        <v>1802</v>
      </c>
      <c r="J339">
        <f>ROUND(C339/B339*100,0)</f>
        <v>112</v>
      </c>
      <c r="K339">
        <f>IFERROR(ROUND(C339/#REF!,2),0)</f>
        <v>0</v>
      </c>
      <c r="L339" t="s">
        <v>1841</v>
      </c>
      <c r="M339" t="s">
        <v>1842</v>
      </c>
      <c r="N339" s="10">
        <f>(((H339/60)/60/24)+DATE(1970,1,1))</f>
        <v>42762.942430555559</v>
      </c>
      <c r="O339" s="10">
        <f>(((G339/60)/60/24)+DATE(1970,1,1))</f>
        <v>42794.208333333328</v>
      </c>
    </row>
    <row r="340" spans="1:15" x14ac:dyDescent="0.3">
      <c r="A340" s="7">
        <v>3286</v>
      </c>
      <c r="B340" s="3">
        <v>15000</v>
      </c>
      <c r="C340" s="5">
        <v>15265</v>
      </c>
      <c r="D340" t="s">
        <v>1752</v>
      </c>
      <c r="E340" t="s">
        <v>1757</v>
      </c>
      <c r="F340" t="s">
        <v>1779</v>
      </c>
      <c r="G340">
        <v>1471291782</v>
      </c>
      <c r="H340">
        <v>1468699782</v>
      </c>
      <c r="I340" t="s">
        <v>1802</v>
      </c>
      <c r="J340">
        <f>ROUND(C340/B340*100,0)</f>
        <v>102</v>
      </c>
      <c r="K340">
        <f>IFERROR(ROUND(C340/#REF!,2),0)</f>
        <v>0</v>
      </c>
      <c r="L340" t="s">
        <v>1841</v>
      </c>
      <c r="M340" t="s">
        <v>1842</v>
      </c>
      <c r="N340" s="10">
        <f>(((H340/60)/60/24)+DATE(1970,1,1))</f>
        <v>42567.840069444443</v>
      </c>
      <c r="O340" s="10">
        <f>(((G340/60)/60/24)+DATE(1970,1,1))</f>
        <v>42597.840069444443</v>
      </c>
    </row>
    <row r="341" spans="1:15" x14ac:dyDescent="0.3">
      <c r="A341" s="7">
        <v>3287</v>
      </c>
      <c r="B341" s="3">
        <v>2500</v>
      </c>
      <c r="C341" s="5">
        <v>2500</v>
      </c>
      <c r="D341" t="s">
        <v>1752</v>
      </c>
      <c r="E341" t="s">
        <v>1762</v>
      </c>
      <c r="F341" t="s">
        <v>1784</v>
      </c>
      <c r="G341">
        <v>1448733628</v>
      </c>
      <c r="H341">
        <v>1446573628</v>
      </c>
      <c r="I341" t="s">
        <v>1802</v>
      </c>
      <c r="J341">
        <f>ROUND(C341/B341*100,0)</f>
        <v>100</v>
      </c>
      <c r="K341">
        <f>IFERROR(ROUND(C341/#REF!,2),0)</f>
        <v>0</v>
      </c>
      <c r="L341" t="s">
        <v>1841</v>
      </c>
      <c r="M341" t="s">
        <v>1842</v>
      </c>
      <c r="N341" s="10">
        <f>(((H341/60)/60/24)+DATE(1970,1,1))</f>
        <v>42311.750324074077</v>
      </c>
      <c r="O341" s="10">
        <f>(((G341/60)/60/24)+DATE(1970,1,1))</f>
        <v>42336.750324074077</v>
      </c>
    </row>
    <row r="342" spans="1:15" x14ac:dyDescent="0.3">
      <c r="A342" s="7">
        <v>3288</v>
      </c>
      <c r="B342" s="3">
        <v>10000</v>
      </c>
      <c r="C342" s="5">
        <v>10026.49</v>
      </c>
      <c r="D342" t="s">
        <v>1752</v>
      </c>
      <c r="E342" t="s">
        <v>1758</v>
      </c>
      <c r="F342" t="s">
        <v>1780</v>
      </c>
      <c r="G342">
        <v>1466463600</v>
      </c>
      <c r="H342">
        <v>1463337315</v>
      </c>
      <c r="I342" t="s">
        <v>1802</v>
      </c>
      <c r="J342">
        <f>ROUND(C342/B342*100,0)</f>
        <v>100</v>
      </c>
      <c r="K342">
        <f>IFERROR(ROUND(C342/#REF!,2),0)</f>
        <v>0</v>
      </c>
      <c r="L342" t="s">
        <v>1841</v>
      </c>
      <c r="M342" t="s">
        <v>1842</v>
      </c>
      <c r="N342" s="10">
        <f>(((H342/60)/60/24)+DATE(1970,1,1))</f>
        <v>42505.774479166663</v>
      </c>
      <c r="O342" s="10">
        <f>(((G342/60)/60/24)+DATE(1970,1,1))</f>
        <v>42541.958333333328</v>
      </c>
    </row>
    <row r="343" spans="1:15" x14ac:dyDescent="0.3">
      <c r="A343" s="7">
        <v>3289</v>
      </c>
      <c r="B343" s="3">
        <v>500</v>
      </c>
      <c r="C343" s="5">
        <v>665.21</v>
      </c>
      <c r="D343" t="s">
        <v>1752</v>
      </c>
      <c r="E343" t="s">
        <v>1758</v>
      </c>
      <c r="F343" t="s">
        <v>1780</v>
      </c>
      <c r="G343">
        <v>1487580602</v>
      </c>
      <c r="H343">
        <v>1485161402</v>
      </c>
      <c r="I343" t="s">
        <v>1802</v>
      </c>
      <c r="J343">
        <f>ROUND(C343/B343*100,0)</f>
        <v>133</v>
      </c>
      <c r="K343">
        <f>IFERROR(ROUND(C343/#REF!,2),0)</f>
        <v>0</v>
      </c>
      <c r="L343" t="s">
        <v>1841</v>
      </c>
      <c r="M343" t="s">
        <v>1842</v>
      </c>
      <c r="N343" s="10">
        <f>(((H343/60)/60/24)+DATE(1970,1,1))</f>
        <v>42758.368078703701</v>
      </c>
      <c r="O343" s="10">
        <f>(((G343/60)/60/24)+DATE(1970,1,1))</f>
        <v>42786.368078703701</v>
      </c>
    </row>
    <row r="344" spans="1:15" x14ac:dyDescent="0.3">
      <c r="A344" s="7">
        <v>3290</v>
      </c>
      <c r="B344" s="3">
        <v>2000</v>
      </c>
      <c r="C344" s="5">
        <v>2424</v>
      </c>
      <c r="D344" t="s">
        <v>1752</v>
      </c>
      <c r="E344" t="s">
        <v>1758</v>
      </c>
      <c r="F344" t="s">
        <v>1780</v>
      </c>
      <c r="G344">
        <v>1489234891</v>
      </c>
      <c r="H344">
        <v>1486642891</v>
      </c>
      <c r="I344" t="s">
        <v>1802</v>
      </c>
      <c r="J344">
        <f>ROUND(C344/B344*100,0)</f>
        <v>121</v>
      </c>
      <c r="K344">
        <f>IFERROR(ROUND(C344/#REF!,2),0)</f>
        <v>0</v>
      </c>
      <c r="L344" t="s">
        <v>1841</v>
      </c>
      <c r="M344" t="s">
        <v>1842</v>
      </c>
      <c r="N344" s="10">
        <f>(((H344/60)/60/24)+DATE(1970,1,1))</f>
        <v>42775.51494212963</v>
      </c>
      <c r="O344" s="10">
        <f>(((G344/60)/60/24)+DATE(1970,1,1))</f>
        <v>42805.51494212963</v>
      </c>
    </row>
    <row r="345" spans="1:15" x14ac:dyDescent="0.3">
      <c r="A345" s="7">
        <v>3291</v>
      </c>
      <c r="B345" s="3">
        <v>500</v>
      </c>
      <c r="C345" s="5">
        <v>570</v>
      </c>
      <c r="D345" t="s">
        <v>1752</v>
      </c>
      <c r="E345" t="s">
        <v>1757</v>
      </c>
      <c r="F345" t="s">
        <v>1779</v>
      </c>
      <c r="G345">
        <v>1442462340</v>
      </c>
      <c r="H345">
        <v>1439743900</v>
      </c>
      <c r="I345" t="s">
        <v>1802</v>
      </c>
      <c r="J345">
        <f>ROUND(C345/B345*100,0)</f>
        <v>114</v>
      </c>
      <c r="K345">
        <f>IFERROR(ROUND(C345/#REF!,2),0)</f>
        <v>0</v>
      </c>
      <c r="L345" t="s">
        <v>1841</v>
      </c>
      <c r="M345" t="s">
        <v>1842</v>
      </c>
      <c r="N345" s="10">
        <f>(((H345/60)/60/24)+DATE(1970,1,1))</f>
        <v>42232.702546296292</v>
      </c>
      <c r="O345" s="10">
        <f>(((G345/60)/60/24)+DATE(1970,1,1))</f>
        <v>42264.165972222225</v>
      </c>
    </row>
    <row r="346" spans="1:15" x14ac:dyDescent="0.3">
      <c r="A346" s="7">
        <v>3292</v>
      </c>
      <c r="B346" s="3">
        <v>101</v>
      </c>
      <c r="C346" s="5">
        <v>289</v>
      </c>
      <c r="D346" t="s">
        <v>1752</v>
      </c>
      <c r="E346" t="s">
        <v>1758</v>
      </c>
      <c r="F346" t="s">
        <v>1780</v>
      </c>
      <c r="G346">
        <v>1449257348</v>
      </c>
      <c r="H346">
        <v>1444069748</v>
      </c>
      <c r="I346" t="s">
        <v>1802</v>
      </c>
      <c r="J346">
        <f>ROUND(C346/B346*100,0)</f>
        <v>286</v>
      </c>
      <c r="K346">
        <f>IFERROR(ROUND(C346/#REF!,2),0)</f>
        <v>0</v>
      </c>
      <c r="L346" t="s">
        <v>1841</v>
      </c>
      <c r="M346" t="s">
        <v>1842</v>
      </c>
      <c r="N346" s="10">
        <f>(((H346/60)/60/24)+DATE(1970,1,1))</f>
        <v>42282.770231481481</v>
      </c>
      <c r="O346" s="10">
        <f>(((G346/60)/60/24)+DATE(1970,1,1))</f>
        <v>42342.811898148153</v>
      </c>
    </row>
    <row r="347" spans="1:15" x14ac:dyDescent="0.3">
      <c r="A347" s="7">
        <v>3293</v>
      </c>
      <c r="B347" s="3">
        <v>4500</v>
      </c>
      <c r="C347" s="5">
        <v>7670</v>
      </c>
      <c r="D347" t="s">
        <v>1752</v>
      </c>
      <c r="E347" t="s">
        <v>1761</v>
      </c>
      <c r="F347" t="s">
        <v>1783</v>
      </c>
      <c r="G347">
        <v>1488622352</v>
      </c>
      <c r="H347">
        <v>1486030352</v>
      </c>
      <c r="I347" t="s">
        <v>1802</v>
      </c>
      <c r="J347">
        <f>ROUND(C347/B347*100,0)</f>
        <v>170</v>
      </c>
      <c r="K347">
        <f>IFERROR(ROUND(C347/#REF!,2),0)</f>
        <v>0</v>
      </c>
      <c r="L347" t="s">
        <v>1841</v>
      </c>
      <c r="M347" t="s">
        <v>1842</v>
      </c>
      <c r="N347" s="10">
        <f>(((H347/60)/60/24)+DATE(1970,1,1))</f>
        <v>42768.425370370373</v>
      </c>
      <c r="O347" s="10">
        <f>(((G347/60)/60/24)+DATE(1970,1,1))</f>
        <v>42798.425370370373</v>
      </c>
    </row>
    <row r="348" spans="1:15" x14ac:dyDescent="0.3">
      <c r="A348" s="7">
        <v>3294</v>
      </c>
      <c r="B348" s="3">
        <v>600</v>
      </c>
      <c r="C348" s="5">
        <v>710</v>
      </c>
      <c r="D348" t="s">
        <v>1752</v>
      </c>
      <c r="E348" t="s">
        <v>1758</v>
      </c>
      <c r="F348" t="s">
        <v>1780</v>
      </c>
      <c r="G348">
        <v>1434459554</v>
      </c>
      <c r="H348">
        <v>1431867554</v>
      </c>
      <c r="I348" t="s">
        <v>1802</v>
      </c>
      <c r="J348">
        <f>ROUND(C348/B348*100,0)</f>
        <v>118</v>
      </c>
      <c r="K348">
        <f>IFERROR(ROUND(C348/#REF!,2),0)</f>
        <v>0</v>
      </c>
      <c r="L348" t="s">
        <v>1841</v>
      </c>
      <c r="M348" t="s">
        <v>1842</v>
      </c>
      <c r="N348" s="10">
        <f>(((H348/60)/60/24)+DATE(1970,1,1))</f>
        <v>42141.541134259256</v>
      </c>
      <c r="O348" s="10">
        <f>(((G348/60)/60/24)+DATE(1970,1,1))</f>
        <v>42171.541134259256</v>
      </c>
    </row>
    <row r="349" spans="1:15" x14ac:dyDescent="0.3">
      <c r="A349" s="7">
        <v>3295</v>
      </c>
      <c r="B349" s="3">
        <v>700</v>
      </c>
      <c r="C349" s="5">
        <v>720.01</v>
      </c>
      <c r="D349" t="s">
        <v>1752</v>
      </c>
      <c r="E349" t="s">
        <v>1758</v>
      </c>
      <c r="F349" t="s">
        <v>1780</v>
      </c>
      <c r="G349">
        <v>1474886229</v>
      </c>
      <c r="H349">
        <v>1472294229</v>
      </c>
      <c r="I349" t="s">
        <v>1802</v>
      </c>
      <c r="J349">
        <f>ROUND(C349/B349*100,0)</f>
        <v>103</v>
      </c>
      <c r="K349">
        <f>IFERROR(ROUND(C349/#REF!,2),0)</f>
        <v>0</v>
      </c>
      <c r="L349" t="s">
        <v>1841</v>
      </c>
      <c r="M349" t="s">
        <v>1842</v>
      </c>
      <c r="N349" s="10">
        <f>(((H349/60)/60/24)+DATE(1970,1,1))</f>
        <v>42609.442465277782</v>
      </c>
      <c r="O349" s="10">
        <f>(((G349/60)/60/24)+DATE(1970,1,1))</f>
        <v>42639.442465277782</v>
      </c>
    </row>
    <row r="350" spans="1:15" x14ac:dyDescent="0.3">
      <c r="A350" s="7">
        <v>3296</v>
      </c>
      <c r="B350" s="3">
        <v>1500</v>
      </c>
      <c r="C350" s="5">
        <v>2161</v>
      </c>
      <c r="D350" t="s">
        <v>1752</v>
      </c>
      <c r="E350" t="s">
        <v>1758</v>
      </c>
      <c r="F350" t="s">
        <v>1780</v>
      </c>
      <c r="G350">
        <v>1448229600</v>
      </c>
      <c r="H350">
        <v>1446401372</v>
      </c>
      <c r="I350" t="s">
        <v>1802</v>
      </c>
      <c r="J350">
        <f>ROUND(C350/B350*100,0)</f>
        <v>144</v>
      </c>
      <c r="K350">
        <f>IFERROR(ROUND(C350/#REF!,2),0)</f>
        <v>0</v>
      </c>
      <c r="L350" t="s">
        <v>1841</v>
      </c>
      <c r="M350" t="s">
        <v>1842</v>
      </c>
      <c r="N350" s="10">
        <f>(((H350/60)/60/24)+DATE(1970,1,1))</f>
        <v>42309.756620370375</v>
      </c>
      <c r="O350" s="10">
        <f>(((G350/60)/60/24)+DATE(1970,1,1))</f>
        <v>42330.916666666672</v>
      </c>
    </row>
    <row r="351" spans="1:15" x14ac:dyDescent="0.3">
      <c r="A351" s="7">
        <v>3297</v>
      </c>
      <c r="B351" s="3">
        <v>5500</v>
      </c>
      <c r="C351" s="5">
        <v>5504</v>
      </c>
      <c r="D351" t="s">
        <v>1752</v>
      </c>
      <c r="E351" t="s">
        <v>1758</v>
      </c>
      <c r="F351" t="s">
        <v>1780</v>
      </c>
      <c r="G351">
        <v>1438037940</v>
      </c>
      <c r="H351">
        <v>1436380256</v>
      </c>
      <c r="I351" t="s">
        <v>1802</v>
      </c>
      <c r="J351">
        <f>ROUND(C351/B351*100,0)</f>
        <v>100</v>
      </c>
      <c r="K351">
        <f>IFERROR(ROUND(C351/#REF!,2),0)</f>
        <v>0</v>
      </c>
      <c r="L351" t="s">
        <v>1841</v>
      </c>
      <c r="M351" t="s">
        <v>1842</v>
      </c>
      <c r="N351" s="10">
        <f>(((H351/60)/60/24)+DATE(1970,1,1))</f>
        <v>42193.771481481483</v>
      </c>
      <c r="O351" s="10">
        <f>(((G351/60)/60/24)+DATE(1970,1,1))</f>
        <v>42212.957638888889</v>
      </c>
    </row>
    <row r="352" spans="1:15" x14ac:dyDescent="0.3">
      <c r="A352" s="7">
        <v>3298</v>
      </c>
      <c r="B352" s="3">
        <v>10000</v>
      </c>
      <c r="C352" s="5">
        <v>10173</v>
      </c>
      <c r="D352" t="s">
        <v>1752</v>
      </c>
      <c r="E352" t="s">
        <v>1757</v>
      </c>
      <c r="F352" t="s">
        <v>1779</v>
      </c>
      <c r="G352">
        <v>1442102400</v>
      </c>
      <c r="H352">
        <v>1440370768</v>
      </c>
      <c r="I352" t="s">
        <v>1802</v>
      </c>
      <c r="J352">
        <f>ROUND(C352/B352*100,0)</f>
        <v>102</v>
      </c>
      <c r="K352">
        <f>IFERROR(ROUND(C352/#REF!,2),0)</f>
        <v>0</v>
      </c>
      <c r="L352" t="s">
        <v>1841</v>
      </c>
      <c r="M352" t="s">
        <v>1842</v>
      </c>
      <c r="N352" s="10">
        <f>(((H352/60)/60/24)+DATE(1970,1,1))</f>
        <v>42239.957962962959</v>
      </c>
      <c r="O352" s="10">
        <f>(((G352/60)/60/24)+DATE(1970,1,1))</f>
        <v>42260</v>
      </c>
    </row>
    <row r="353" spans="1:15" x14ac:dyDescent="0.3">
      <c r="A353" s="7">
        <v>3299</v>
      </c>
      <c r="B353" s="3">
        <v>3000</v>
      </c>
      <c r="C353" s="5">
        <v>3486</v>
      </c>
      <c r="D353" t="s">
        <v>1752</v>
      </c>
      <c r="E353" t="s">
        <v>1757</v>
      </c>
      <c r="F353" t="s">
        <v>1779</v>
      </c>
      <c r="G353">
        <v>1444860063</v>
      </c>
      <c r="H353">
        <v>1442268063</v>
      </c>
      <c r="I353" t="s">
        <v>1802</v>
      </c>
      <c r="J353">
        <f>ROUND(C353/B353*100,0)</f>
        <v>116</v>
      </c>
      <c r="K353">
        <f>IFERROR(ROUND(C353/#REF!,2),0)</f>
        <v>0</v>
      </c>
      <c r="L353" t="s">
        <v>1841</v>
      </c>
      <c r="M353" t="s">
        <v>1842</v>
      </c>
      <c r="N353" s="10">
        <f>(((H353/60)/60/24)+DATE(1970,1,1))</f>
        <v>42261.917395833334</v>
      </c>
      <c r="O353" s="10">
        <f>(((G353/60)/60/24)+DATE(1970,1,1))</f>
        <v>42291.917395833334</v>
      </c>
    </row>
    <row r="354" spans="1:15" x14ac:dyDescent="0.3">
      <c r="A354" s="7">
        <v>3300</v>
      </c>
      <c r="B354" s="3">
        <v>3000</v>
      </c>
      <c r="C354" s="5">
        <v>4085</v>
      </c>
      <c r="D354" t="s">
        <v>1752</v>
      </c>
      <c r="E354" t="s">
        <v>1757</v>
      </c>
      <c r="F354" t="s">
        <v>1779</v>
      </c>
      <c r="G354">
        <v>1430329862</v>
      </c>
      <c r="H354">
        <v>1428515462</v>
      </c>
      <c r="I354" t="s">
        <v>1802</v>
      </c>
      <c r="J354">
        <f>ROUND(C354/B354*100,0)</f>
        <v>136</v>
      </c>
      <c r="K354">
        <f>IFERROR(ROUND(C354/#REF!,2),0)</f>
        <v>0</v>
      </c>
      <c r="L354" t="s">
        <v>1841</v>
      </c>
      <c r="M354" t="s">
        <v>1842</v>
      </c>
      <c r="N354" s="10">
        <f>(((H354/60)/60/24)+DATE(1970,1,1))</f>
        <v>42102.743773148148</v>
      </c>
      <c r="O354" s="10">
        <f>(((G354/60)/60/24)+DATE(1970,1,1))</f>
        <v>42123.743773148148</v>
      </c>
    </row>
    <row r="355" spans="1:15" x14ac:dyDescent="0.3">
      <c r="A355" s="7">
        <v>3301</v>
      </c>
      <c r="B355" s="3">
        <v>3000</v>
      </c>
      <c r="C355" s="5">
        <v>4004</v>
      </c>
      <c r="D355" t="s">
        <v>1752</v>
      </c>
      <c r="E355" t="s">
        <v>1757</v>
      </c>
      <c r="F355" t="s">
        <v>1779</v>
      </c>
      <c r="G355">
        <v>1470034740</v>
      </c>
      <c r="H355">
        <v>1466185176</v>
      </c>
      <c r="I355" t="s">
        <v>1802</v>
      </c>
      <c r="J355">
        <f>ROUND(C355/B355*100,0)</f>
        <v>133</v>
      </c>
      <c r="K355">
        <f>IFERROR(ROUND(C355/#REF!,2),0)</f>
        <v>0</v>
      </c>
      <c r="L355" t="s">
        <v>1841</v>
      </c>
      <c r="M355" t="s">
        <v>1842</v>
      </c>
      <c r="N355" s="10">
        <f>(((H355/60)/60/24)+DATE(1970,1,1))</f>
        <v>42538.73583333334</v>
      </c>
      <c r="O355" s="10">
        <f>(((G355/60)/60/24)+DATE(1970,1,1))</f>
        <v>42583.290972222225</v>
      </c>
    </row>
    <row r="356" spans="1:15" x14ac:dyDescent="0.3">
      <c r="A356" s="7">
        <v>3302</v>
      </c>
      <c r="B356" s="3">
        <v>8400</v>
      </c>
      <c r="C356" s="5">
        <v>8685</v>
      </c>
      <c r="D356" t="s">
        <v>1752</v>
      </c>
      <c r="E356" t="s">
        <v>1760</v>
      </c>
      <c r="F356" t="s">
        <v>1782</v>
      </c>
      <c r="G356">
        <v>1481099176</v>
      </c>
      <c r="H356">
        <v>1478507176</v>
      </c>
      <c r="I356" t="s">
        <v>1802</v>
      </c>
      <c r="J356">
        <f>ROUND(C356/B356*100,0)</f>
        <v>103</v>
      </c>
      <c r="K356">
        <f>IFERROR(ROUND(C356/#REF!,2),0)</f>
        <v>0</v>
      </c>
      <c r="L356" t="s">
        <v>1841</v>
      </c>
      <c r="M356" t="s">
        <v>1842</v>
      </c>
      <c r="N356" s="10">
        <f>(((H356/60)/60/24)+DATE(1970,1,1))</f>
        <v>42681.35157407407</v>
      </c>
      <c r="O356" s="10">
        <f>(((G356/60)/60/24)+DATE(1970,1,1))</f>
        <v>42711.35157407407</v>
      </c>
    </row>
    <row r="357" spans="1:15" x14ac:dyDescent="0.3">
      <c r="A357" s="7">
        <v>3303</v>
      </c>
      <c r="B357" s="3">
        <v>1800</v>
      </c>
      <c r="C357" s="5">
        <v>2086</v>
      </c>
      <c r="D357" t="s">
        <v>1752</v>
      </c>
      <c r="E357" t="s">
        <v>1757</v>
      </c>
      <c r="F357" t="s">
        <v>1779</v>
      </c>
      <c r="G357">
        <v>1427553484</v>
      </c>
      <c r="H357">
        <v>1424533084</v>
      </c>
      <c r="I357" t="s">
        <v>1802</v>
      </c>
      <c r="J357">
        <f>ROUND(C357/B357*100,0)</f>
        <v>116</v>
      </c>
      <c r="K357">
        <f>IFERROR(ROUND(C357/#REF!,2),0)</f>
        <v>0</v>
      </c>
      <c r="L357" t="s">
        <v>1841</v>
      </c>
      <c r="M357" t="s">
        <v>1842</v>
      </c>
      <c r="N357" s="10">
        <f>(((H357/60)/60/24)+DATE(1970,1,1))</f>
        <v>42056.65143518518</v>
      </c>
      <c r="O357" s="10">
        <f>(((G357/60)/60/24)+DATE(1970,1,1))</f>
        <v>42091.609768518523</v>
      </c>
    </row>
    <row r="358" spans="1:15" x14ac:dyDescent="0.3">
      <c r="A358" s="7">
        <v>3304</v>
      </c>
      <c r="B358" s="3">
        <v>15000</v>
      </c>
      <c r="C358" s="5">
        <v>15677.5</v>
      </c>
      <c r="D358" t="s">
        <v>1752</v>
      </c>
      <c r="E358" t="s">
        <v>1757</v>
      </c>
      <c r="F358" t="s">
        <v>1779</v>
      </c>
      <c r="G358">
        <v>1482418752</v>
      </c>
      <c r="H358">
        <v>1479826752</v>
      </c>
      <c r="I358" t="s">
        <v>1802</v>
      </c>
      <c r="J358">
        <f>ROUND(C358/B358*100,0)</f>
        <v>105</v>
      </c>
      <c r="K358">
        <f>IFERROR(ROUND(C358/#REF!,2),0)</f>
        <v>0</v>
      </c>
      <c r="L358" t="s">
        <v>1841</v>
      </c>
      <c r="M358" t="s">
        <v>1842</v>
      </c>
      <c r="N358" s="10">
        <f>(((H358/60)/60/24)+DATE(1970,1,1))</f>
        <v>42696.624444444446</v>
      </c>
      <c r="O358" s="10">
        <f>(((G358/60)/60/24)+DATE(1970,1,1))</f>
        <v>42726.624444444446</v>
      </c>
    </row>
    <row r="359" spans="1:15" x14ac:dyDescent="0.3">
      <c r="A359" s="7">
        <v>3305</v>
      </c>
      <c r="B359" s="3">
        <v>4000</v>
      </c>
      <c r="C359" s="5">
        <v>4081</v>
      </c>
      <c r="D359" t="s">
        <v>1752</v>
      </c>
      <c r="E359" t="s">
        <v>1757</v>
      </c>
      <c r="F359" t="s">
        <v>1779</v>
      </c>
      <c r="G359">
        <v>1438374748</v>
      </c>
      <c r="H359">
        <v>1435782748</v>
      </c>
      <c r="I359" t="s">
        <v>1802</v>
      </c>
      <c r="J359">
        <f>ROUND(C359/B359*100,0)</f>
        <v>102</v>
      </c>
      <c r="K359">
        <f>IFERROR(ROUND(C359/#REF!,2),0)</f>
        <v>0</v>
      </c>
      <c r="L359" t="s">
        <v>1841</v>
      </c>
      <c r="M359" t="s">
        <v>1842</v>
      </c>
      <c r="N359" s="10">
        <f>(((H359/60)/60/24)+DATE(1970,1,1))</f>
        <v>42186.855879629627</v>
      </c>
      <c r="O359" s="10">
        <f>(((G359/60)/60/24)+DATE(1970,1,1))</f>
        <v>42216.855879629627</v>
      </c>
    </row>
    <row r="360" spans="1:15" x14ac:dyDescent="0.3">
      <c r="A360" s="7">
        <v>3306</v>
      </c>
      <c r="B360" s="3">
        <v>1500</v>
      </c>
      <c r="C360" s="5">
        <v>2630</v>
      </c>
      <c r="D360" t="s">
        <v>1752</v>
      </c>
      <c r="E360" t="s">
        <v>1757</v>
      </c>
      <c r="F360" t="s">
        <v>1779</v>
      </c>
      <c r="G360">
        <v>1465527600</v>
      </c>
      <c r="H360">
        <v>1462252542</v>
      </c>
      <c r="I360" t="s">
        <v>1802</v>
      </c>
      <c r="J360">
        <f>ROUND(C360/B360*100,0)</f>
        <v>175</v>
      </c>
      <c r="K360">
        <f>IFERROR(ROUND(C360/#REF!,2),0)</f>
        <v>0</v>
      </c>
      <c r="L360" t="s">
        <v>1841</v>
      </c>
      <c r="M360" t="s">
        <v>1842</v>
      </c>
      <c r="N360" s="10">
        <f>(((H360/60)/60/24)+DATE(1970,1,1))</f>
        <v>42493.219236111108</v>
      </c>
      <c r="O360" s="10">
        <f>(((G360/60)/60/24)+DATE(1970,1,1))</f>
        <v>42531.125</v>
      </c>
    </row>
    <row r="361" spans="1:15" x14ac:dyDescent="0.3">
      <c r="A361" s="7">
        <v>3307</v>
      </c>
      <c r="B361" s="3">
        <v>1000</v>
      </c>
      <c r="C361" s="5">
        <v>1066.8</v>
      </c>
      <c r="D361" t="s">
        <v>1752</v>
      </c>
      <c r="E361" t="s">
        <v>1757</v>
      </c>
      <c r="F361" t="s">
        <v>1779</v>
      </c>
      <c r="G361">
        <v>1463275339</v>
      </c>
      <c r="H361">
        <v>1460683339</v>
      </c>
      <c r="I361" t="s">
        <v>1802</v>
      </c>
      <c r="J361">
        <f>ROUND(C361/B361*100,0)</f>
        <v>107</v>
      </c>
      <c r="K361">
        <f>IFERROR(ROUND(C361/#REF!,2),0)</f>
        <v>0</v>
      </c>
      <c r="L361" t="s">
        <v>1841</v>
      </c>
      <c r="M361" t="s">
        <v>1842</v>
      </c>
      <c r="N361" s="10">
        <f>(((H361/60)/60/24)+DATE(1970,1,1))</f>
        <v>42475.057164351849</v>
      </c>
      <c r="O361" s="10">
        <f>(((G361/60)/60/24)+DATE(1970,1,1))</f>
        <v>42505.057164351849</v>
      </c>
    </row>
    <row r="362" spans="1:15" x14ac:dyDescent="0.3">
      <c r="A362" s="7">
        <v>3308</v>
      </c>
      <c r="B362" s="3">
        <v>3500</v>
      </c>
      <c r="C362" s="5">
        <v>4280</v>
      </c>
      <c r="D362" t="s">
        <v>1752</v>
      </c>
      <c r="E362" t="s">
        <v>1757</v>
      </c>
      <c r="F362" t="s">
        <v>1779</v>
      </c>
      <c r="G362">
        <v>1460581365</v>
      </c>
      <c r="H362">
        <v>1458766965</v>
      </c>
      <c r="I362" t="s">
        <v>1802</v>
      </c>
      <c r="J362">
        <f>ROUND(C362/B362*100,0)</f>
        <v>122</v>
      </c>
      <c r="K362">
        <f>IFERROR(ROUND(C362/#REF!,2),0)</f>
        <v>0</v>
      </c>
      <c r="L362" t="s">
        <v>1841</v>
      </c>
      <c r="M362" t="s">
        <v>1842</v>
      </c>
      <c r="N362" s="10">
        <f>(((H362/60)/60/24)+DATE(1970,1,1))</f>
        <v>42452.876909722225</v>
      </c>
      <c r="O362" s="10">
        <f>(((G362/60)/60/24)+DATE(1970,1,1))</f>
        <v>42473.876909722225</v>
      </c>
    </row>
    <row r="363" spans="1:15" x14ac:dyDescent="0.3">
      <c r="A363" s="7">
        <v>3309</v>
      </c>
      <c r="B363" s="3">
        <v>350</v>
      </c>
      <c r="C363" s="5">
        <v>558</v>
      </c>
      <c r="D363" t="s">
        <v>1752</v>
      </c>
      <c r="E363" t="s">
        <v>1758</v>
      </c>
      <c r="F363" t="s">
        <v>1780</v>
      </c>
      <c r="G363">
        <v>1476632178</v>
      </c>
      <c r="H363">
        <v>1473953778</v>
      </c>
      <c r="I363" t="s">
        <v>1802</v>
      </c>
      <c r="J363">
        <f>ROUND(C363/B363*100,0)</f>
        <v>159</v>
      </c>
      <c r="K363">
        <f>IFERROR(ROUND(C363/#REF!,2),0)</f>
        <v>0</v>
      </c>
      <c r="L363" t="s">
        <v>1841</v>
      </c>
      <c r="M363" t="s">
        <v>1842</v>
      </c>
      <c r="N363" s="10">
        <f>(((H363/60)/60/24)+DATE(1970,1,1))</f>
        <v>42628.650208333333</v>
      </c>
      <c r="O363" s="10">
        <f>(((G363/60)/60/24)+DATE(1970,1,1))</f>
        <v>42659.650208333333</v>
      </c>
    </row>
    <row r="364" spans="1:15" x14ac:dyDescent="0.3">
      <c r="A364" s="7">
        <v>3310</v>
      </c>
      <c r="B364" s="3">
        <v>6500</v>
      </c>
      <c r="C364" s="5">
        <v>6505</v>
      </c>
      <c r="D364" t="s">
        <v>1752</v>
      </c>
      <c r="E364" t="s">
        <v>1757</v>
      </c>
      <c r="F364" t="s">
        <v>1779</v>
      </c>
      <c r="G364">
        <v>1444169825</v>
      </c>
      <c r="H364">
        <v>1441577825</v>
      </c>
      <c r="I364" t="s">
        <v>1802</v>
      </c>
      <c r="J364">
        <f>ROUND(C364/B364*100,0)</f>
        <v>100</v>
      </c>
      <c r="K364">
        <f>IFERROR(ROUND(C364/#REF!,2),0)</f>
        <v>0</v>
      </c>
      <c r="L364" t="s">
        <v>1841</v>
      </c>
      <c r="M364" t="s">
        <v>1842</v>
      </c>
      <c r="N364" s="10">
        <f>(((H364/60)/60/24)+DATE(1970,1,1))</f>
        <v>42253.928530092591</v>
      </c>
      <c r="O364" s="10">
        <f>(((G364/60)/60/24)+DATE(1970,1,1))</f>
        <v>42283.928530092591</v>
      </c>
    </row>
    <row r="365" spans="1:15" x14ac:dyDescent="0.3">
      <c r="A365" s="7">
        <v>3311</v>
      </c>
      <c r="B365" s="3">
        <v>2500</v>
      </c>
      <c r="C365" s="5">
        <v>2746</v>
      </c>
      <c r="D365" t="s">
        <v>1752</v>
      </c>
      <c r="E365" t="s">
        <v>1757</v>
      </c>
      <c r="F365" t="s">
        <v>1779</v>
      </c>
      <c r="G365">
        <v>1445065210</v>
      </c>
      <c r="H365">
        <v>1442473210</v>
      </c>
      <c r="I365" t="s">
        <v>1802</v>
      </c>
      <c r="J365">
        <f>ROUND(C365/B365*100,0)</f>
        <v>110</v>
      </c>
      <c r="K365">
        <f>IFERROR(ROUND(C365/#REF!,2),0)</f>
        <v>0</v>
      </c>
      <c r="L365" t="s">
        <v>1841</v>
      </c>
      <c r="M365" t="s">
        <v>1842</v>
      </c>
      <c r="N365" s="10">
        <f>(((H365/60)/60/24)+DATE(1970,1,1))</f>
        <v>42264.29178240741</v>
      </c>
      <c r="O365" s="10">
        <f>(((G365/60)/60/24)+DATE(1970,1,1))</f>
        <v>42294.29178240741</v>
      </c>
    </row>
    <row r="366" spans="1:15" x14ac:dyDescent="0.3">
      <c r="A366" s="7">
        <v>3312</v>
      </c>
      <c r="B366" s="3">
        <v>2500</v>
      </c>
      <c r="C366" s="5">
        <v>2501</v>
      </c>
      <c r="D366" t="s">
        <v>1752</v>
      </c>
      <c r="E366" t="s">
        <v>1757</v>
      </c>
      <c r="F366" t="s">
        <v>1779</v>
      </c>
      <c r="G366">
        <v>1478901600</v>
      </c>
      <c r="H366">
        <v>1477077946</v>
      </c>
      <c r="I366" t="s">
        <v>1802</v>
      </c>
      <c r="J366">
        <f>ROUND(C366/B366*100,0)</f>
        <v>100</v>
      </c>
      <c r="K366">
        <f>IFERROR(ROUND(C366/#REF!,2),0)</f>
        <v>0</v>
      </c>
      <c r="L366" t="s">
        <v>1841</v>
      </c>
      <c r="M366" t="s">
        <v>1842</v>
      </c>
      <c r="N366" s="10">
        <f>(((H366/60)/60/24)+DATE(1970,1,1))</f>
        <v>42664.809560185182</v>
      </c>
      <c r="O366" s="10">
        <f>(((G366/60)/60/24)+DATE(1970,1,1))</f>
        <v>42685.916666666672</v>
      </c>
    </row>
    <row r="367" spans="1:15" x14ac:dyDescent="0.3">
      <c r="A367" s="7">
        <v>3313</v>
      </c>
      <c r="B367" s="3">
        <v>2000</v>
      </c>
      <c r="C367" s="5">
        <v>2321</v>
      </c>
      <c r="D367" t="s">
        <v>1752</v>
      </c>
      <c r="E367" t="s">
        <v>1757</v>
      </c>
      <c r="F367" t="s">
        <v>1779</v>
      </c>
      <c r="G367">
        <v>1453856400</v>
      </c>
      <c r="H367">
        <v>1452664317</v>
      </c>
      <c r="I367" t="s">
        <v>1802</v>
      </c>
      <c r="J367">
        <f>ROUND(C367/B367*100,0)</f>
        <v>116</v>
      </c>
      <c r="K367">
        <f>IFERROR(ROUND(C367/#REF!,2),0)</f>
        <v>0</v>
      </c>
      <c r="L367" t="s">
        <v>1841</v>
      </c>
      <c r="M367" t="s">
        <v>1842</v>
      </c>
      <c r="N367" s="10">
        <f>(((H367/60)/60/24)+DATE(1970,1,1))</f>
        <v>42382.244409722218</v>
      </c>
      <c r="O367" s="10">
        <f>(((G367/60)/60/24)+DATE(1970,1,1))</f>
        <v>42396.041666666672</v>
      </c>
    </row>
    <row r="368" spans="1:15" x14ac:dyDescent="0.3">
      <c r="A368" s="7">
        <v>3314</v>
      </c>
      <c r="B368" s="3">
        <v>800</v>
      </c>
      <c r="C368" s="5">
        <v>1686</v>
      </c>
      <c r="D368" t="s">
        <v>1752</v>
      </c>
      <c r="E368" t="s">
        <v>1758</v>
      </c>
      <c r="F368" t="s">
        <v>1780</v>
      </c>
      <c r="G368">
        <v>1431115500</v>
      </c>
      <c r="H368">
        <v>1428733511</v>
      </c>
      <c r="I368" t="s">
        <v>1802</v>
      </c>
      <c r="J368">
        <f>ROUND(C368/B368*100,0)</f>
        <v>211</v>
      </c>
      <c r="K368">
        <f>IFERROR(ROUND(C368/#REF!,2),0)</f>
        <v>0</v>
      </c>
      <c r="L368" t="s">
        <v>1841</v>
      </c>
      <c r="M368" t="s">
        <v>1842</v>
      </c>
      <c r="N368" s="10">
        <f>(((H368/60)/60/24)+DATE(1970,1,1))</f>
        <v>42105.267488425925</v>
      </c>
      <c r="O368" s="10">
        <f>(((G368/60)/60/24)+DATE(1970,1,1))</f>
        <v>42132.836805555555</v>
      </c>
    </row>
    <row r="369" spans="1:15" x14ac:dyDescent="0.3">
      <c r="A369" s="7">
        <v>3315</v>
      </c>
      <c r="B369" s="3">
        <v>4000</v>
      </c>
      <c r="C369" s="5">
        <v>4400</v>
      </c>
      <c r="D369" t="s">
        <v>1752</v>
      </c>
      <c r="E369" t="s">
        <v>1758</v>
      </c>
      <c r="F369" t="s">
        <v>1780</v>
      </c>
      <c r="G369">
        <v>1462519041</v>
      </c>
      <c r="H369">
        <v>1459927041</v>
      </c>
      <c r="I369" t="s">
        <v>1802</v>
      </c>
      <c r="J369">
        <f>ROUND(C369/B369*100,0)</f>
        <v>110</v>
      </c>
      <c r="K369">
        <f>IFERROR(ROUND(C369/#REF!,2),0)</f>
        <v>0</v>
      </c>
      <c r="L369" t="s">
        <v>1841</v>
      </c>
      <c r="M369" t="s">
        <v>1842</v>
      </c>
      <c r="N369" s="10">
        <f>(((H369/60)/60/24)+DATE(1970,1,1))</f>
        <v>42466.303715277783</v>
      </c>
      <c r="O369" s="10">
        <f>(((G369/60)/60/24)+DATE(1970,1,1))</f>
        <v>42496.303715277783</v>
      </c>
    </row>
    <row r="370" spans="1:15" x14ac:dyDescent="0.3">
      <c r="A370" s="7">
        <v>3316</v>
      </c>
      <c r="B370" s="3">
        <v>11737</v>
      </c>
      <c r="C370" s="5">
        <v>11747.18</v>
      </c>
      <c r="D370" t="s">
        <v>1752</v>
      </c>
      <c r="E370" t="s">
        <v>1757</v>
      </c>
      <c r="F370" t="s">
        <v>1779</v>
      </c>
      <c r="G370">
        <v>1407506040</v>
      </c>
      <c r="H370">
        <v>1404680075</v>
      </c>
      <c r="I370" t="s">
        <v>1802</v>
      </c>
      <c r="J370">
        <f>ROUND(C370/B370*100,0)</f>
        <v>100</v>
      </c>
      <c r="K370">
        <f>IFERROR(ROUND(C370/#REF!,2),0)</f>
        <v>0</v>
      </c>
      <c r="L370" t="s">
        <v>1841</v>
      </c>
      <c r="M370" t="s">
        <v>1842</v>
      </c>
      <c r="N370" s="10">
        <f>(((H370/60)/60/24)+DATE(1970,1,1))</f>
        <v>41826.871238425927</v>
      </c>
      <c r="O370" s="10">
        <f>(((G370/60)/60/24)+DATE(1970,1,1))</f>
        <v>41859.57916666667</v>
      </c>
    </row>
    <row r="371" spans="1:15" x14ac:dyDescent="0.3">
      <c r="A371" s="7">
        <v>3317</v>
      </c>
      <c r="B371" s="3">
        <v>1050</v>
      </c>
      <c r="C371" s="5">
        <v>1115</v>
      </c>
      <c r="D371" t="s">
        <v>1752</v>
      </c>
      <c r="E371" t="s">
        <v>1757</v>
      </c>
      <c r="F371" t="s">
        <v>1779</v>
      </c>
      <c r="G371">
        <v>1465347424</v>
      </c>
      <c r="H371">
        <v>1462755424</v>
      </c>
      <c r="I371" t="s">
        <v>1802</v>
      </c>
      <c r="J371">
        <f>ROUND(C371/B371*100,0)</f>
        <v>106</v>
      </c>
      <c r="K371">
        <f>IFERROR(ROUND(C371/#REF!,2),0)</f>
        <v>0</v>
      </c>
      <c r="L371" t="s">
        <v>1841</v>
      </c>
      <c r="M371" t="s">
        <v>1842</v>
      </c>
      <c r="N371" s="10">
        <f>(((H371/60)/60/24)+DATE(1970,1,1))</f>
        <v>42499.039629629624</v>
      </c>
      <c r="O371" s="10">
        <f>(((G371/60)/60/24)+DATE(1970,1,1))</f>
        <v>42529.039629629624</v>
      </c>
    </row>
    <row r="372" spans="1:15" x14ac:dyDescent="0.3">
      <c r="A372" s="7">
        <v>3318</v>
      </c>
      <c r="B372" s="3">
        <v>2000</v>
      </c>
      <c r="C372" s="5">
        <v>2512</v>
      </c>
      <c r="D372" t="s">
        <v>1752</v>
      </c>
      <c r="E372" t="s">
        <v>1762</v>
      </c>
      <c r="F372" t="s">
        <v>1784</v>
      </c>
      <c r="G372">
        <v>1460341800</v>
      </c>
      <c r="H372">
        <v>1456902893</v>
      </c>
      <c r="I372" t="s">
        <v>1802</v>
      </c>
      <c r="J372">
        <f>ROUND(C372/B372*100,0)</f>
        <v>126</v>
      </c>
      <c r="K372">
        <f>IFERROR(ROUND(C372/#REF!,2),0)</f>
        <v>0</v>
      </c>
      <c r="L372" t="s">
        <v>1841</v>
      </c>
      <c r="M372" t="s">
        <v>1842</v>
      </c>
      <c r="N372" s="10">
        <f>(((H372/60)/60/24)+DATE(1970,1,1))</f>
        <v>42431.302002314813</v>
      </c>
      <c r="O372" s="10">
        <f>(((G372/60)/60/24)+DATE(1970,1,1))</f>
        <v>42471.104166666672</v>
      </c>
    </row>
    <row r="373" spans="1:15" x14ac:dyDescent="0.3">
      <c r="A373" s="7">
        <v>3319</v>
      </c>
      <c r="B373" s="3">
        <v>500</v>
      </c>
      <c r="C373" s="5">
        <v>540</v>
      </c>
      <c r="D373" t="s">
        <v>1752</v>
      </c>
      <c r="E373" t="s">
        <v>1758</v>
      </c>
      <c r="F373" t="s">
        <v>1780</v>
      </c>
      <c r="G373">
        <v>1422712986</v>
      </c>
      <c r="H373">
        <v>1418824986</v>
      </c>
      <c r="I373" t="s">
        <v>1802</v>
      </c>
      <c r="J373">
        <f>ROUND(C373/B373*100,0)</f>
        <v>108</v>
      </c>
      <c r="K373">
        <f>IFERROR(ROUND(C373/#REF!,2),0)</f>
        <v>0</v>
      </c>
      <c r="L373" t="s">
        <v>1841</v>
      </c>
      <c r="M373" t="s">
        <v>1842</v>
      </c>
      <c r="N373" s="10">
        <f>(((H373/60)/60/24)+DATE(1970,1,1))</f>
        <v>41990.585486111115</v>
      </c>
      <c r="O373" s="10">
        <f>(((G373/60)/60/24)+DATE(1970,1,1))</f>
        <v>42035.585486111115</v>
      </c>
    </row>
    <row r="374" spans="1:15" x14ac:dyDescent="0.3">
      <c r="A374" s="7">
        <v>3320</v>
      </c>
      <c r="B374" s="3">
        <v>2500</v>
      </c>
      <c r="C374" s="5">
        <v>2525</v>
      </c>
      <c r="D374" t="s">
        <v>1752</v>
      </c>
      <c r="E374" t="s">
        <v>1757</v>
      </c>
      <c r="F374" t="s">
        <v>1779</v>
      </c>
      <c r="G374">
        <v>1466557557</v>
      </c>
      <c r="H374">
        <v>1463965557</v>
      </c>
      <c r="I374" t="s">
        <v>1802</v>
      </c>
      <c r="J374">
        <f>ROUND(C374/B374*100,0)</f>
        <v>101</v>
      </c>
      <c r="K374">
        <f>IFERROR(ROUND(C374/#REF!,2),0)</f>
        <v>0</v>
      </c>
      <c r="L374" t="s">
        <v>1841</v>
      </c>
      <c r="M374" t="s">
        <v>1842</v>
      </c>
      <c r="N374" s="10">
        <f>(((H374/60)/60/24)+DATE(1970,1,1))</f>
        <v>42513.045798611114</v>
      </c>
      <c r="O374" s="10">
        <f>(((G374/60)/60/24)+DATE(1970,1,1))</f>
        <v>42543.045798611114</v>
      </c>
    </row>
    <row r="375" spans="1:15" x14ac:dyDescent="0.3">
      <c r="A375" s="7">
        <v>3321</v>
      </c>
      <c r="B375" s="3">
        <v>500</v>
      </c>
      <c r="C375" s="5">
        <v>537</v>
      </c>
      <c r="D375" t="s">
        <v>1752</v>
      </c>
      <c r="E375" t="s">
        <v>1757</v>
      </c>
      <c r="F375" t="s">
        <v>1779</v>
      </c>
      <c r="G375">
        <v>1413431940</v>
      </c>
      <c r="H375">
        <v>1412216665</v>
      </c>
      <c r="I375" t="s">
        <v>1802</v>
      </c>
      <c r="J375">
        <f>ROUND(C375/B375*100,0)</f>
        <v>107</v>
      </c>
      <c r="K375">
        <f>IFERROR(ROUND(C375/#REF!,2),0)</f>
        <v>0</v>
      </c>
      <c r="L375" t="s">
        <v>1841</v>
      </c>
      <c r="M375" t="s">
        <v>1842</v>
      </c>
      <c r="N375" s="10">
        <f>(((H375/60)/60/24)+DATE(1970,1,1))</f>
        <v>41914.100289351853</v>
      </c>
      <c r="O375" s="10">
        <f>(((G375/60)/60/24)+DATE(1970,1,1))</f>
        <v>41928.165972222225</v>
      </c>
    </row>
    <row r="376" spans="1:15" x14ac:dyDescent="0.3">
      <c r="A376" s="7">
        <v>3322</v>
      </c>
      <c r="B376" s="3">
        <v>3300</v>
      </c>
      <c r="C376" s="5">
        <v>3350</v>
      </c>
      <c r="D376" t="s">
        <v>1752</v>
      </c>
      <c r="E376" t="s">
        <v>1757</v>
      </c>
      <c r="F376" t="s">
        <v>1779</v>
      </c>
      <c r="G376">
        <v>1466567700</v>
      </c>
      <c r="H376">
        <v>1464653696</v>
      </c>
      <c r="I376" t="s">
        <v>1802</v>
      </c>
      <c r="J376">
        <f>ROUND(C376/B376*100,0)</f>
        <v>102</v>
      </c>
      <c r="K376">
        <f>IFERROR(ROUND(C376/#REF!,2),0)</f>
        <v>0</v>
      </c>
      <c r="L376" t="s">
        <v>1841</v>
      </c>
      <c r="M376" t="s">
        <v>1842</v>
      </c>
      <c r="N376" s="10">
        <f>(((H376/60)/60/24)+DATE(1970,1,1))</f>
        <v>42521.010370370372</v>
      </c>
      <c r="O376" s="10">
        <f>(((G376/60)/60/24)+DATE(1970,1,1))</f>
        <v>42543.163194444445</v>
      </c>
    </row>
    <row r="377" spans="1:15" x14ac:dyDescent="0.3">
      <c r="A377" s="7">
        <v>3323</v>
      </c>
      <c r="B377" s="3">
        <v>1000</v>
      </c>
      <c r="C377" s="5">
        <v>1259</v>
      </c>
      <c r="D377" t="s">
        <v>1752</v>
      </c>
      <c r="E377" t="s">
        <v>1758</v>
      </c>
      <c r="F377" t="s">
        <v>1780</v>
      </c>
      <c r="G377">
        <v>1474793208</v>
      </c>
      <c r="H377">
        <v>1472201208</v>
      </c>
      <c r="I377" t="s">
        <v>1802</v>
      </c>
      <c r="J377">
        <f>ROUND(C377/B377*100,0)</f>
        <v>126</v>
      </c>
      <c r="K377">
        <f>IFERROR(ROUND(C377/#REF!,2),0)</f>
        <v>0</v>
      </c>
      <c r="L377" t="s">
        <v>1841</v>
      </c>
      <c r="M377" t="s">
        <v>1842</v>
      </c>
      <c r="N377" s="10">
        <f>(((H377/60)/60/24)+DATE(1970,1,1))</f>
        <v>42608.36583333333</v>
      </c>
      <c r="O377" s="10">
        <f>(((G377/60)/60/24)+DATE(1970,1,1))</f>
        <v>42638.36583333333</v>
      </c>
    </row>
    <row r="378" spans="1:15" x14ac:dyDescent="0.3">
      <c r="A378" s="7">
        <v>3324</v>
      </c>
      <c r="B378" s="3">
        <v>1500</v>
      </c>
      <c r="C378" s="5">
        <v>1525</v>
      </c>
      <c r="D378" t="s">
        <v>1752</v>
      </c>
      <c r="E378" t="s">
        <v>1774</v>
      </c>
      <c r="F378" t="s">
        <v>1782</v>
      </c>
      <c r="G378">
        <v>1465135190</v>
      </c>
      <c r="H378">
        <v>1463925590</v>
      </c>
      <c r="I378" t="s">
        <v>1802</v>
      </c>
      <c r="J378">
        <f>ROUND(C378/B378*100,0)</f>
        <v>102</v>
      </c>
      <c r="K378">
        <f>IFERROR(ROUND(C378/#REF!,2),0)</f>
        <v>0</v>
      </c>
      <c r="L378" t="s">
        <v>1841</v>
      </c>
      <c r="M378" t="s">
        <v>1842</v>
      </c>
      <c r="N378" s="10">
        <f>(((H378/60)/60/24)+DATE(1970,1,1))</f>
        <v>42512.58321759259</v>
      </c>
      <c r="O378" s="10">
        <f>(((G378/60)/60/24)+DATE(1970,1,1))</f>
        <v>42526.58321759259</v>
      </c>
    </row>
    <row r="379" spans="1:15" x14ac:dyDescent="0.3">
      <c r="A379" s="7">
        <v>3325</v>
      </c>
      <c r="B379" s="3">
        <v>400</v>
      </c>
      <c r="C379" s="5">
        <v>450</v>
      </c>
      <c r="D379" t="s">
        <v>1752</v>
      </c>
      <c r="E379" t="s">
        <v>1758</v>
      </c>
      <c r="F379" t="s">
        <v>1780</v>
      </c>
      <c r="G379">
        <v>1428256277</v>
      </c>
      <c r="H379">
        <v>1425235877</v>
      </c>
      <c r="I379" t="s">
        <v>1802</v>
      </c>
      <c r="J379">
        <f>ROUND(C379/B379*100,0)</f>
        <v>113</v>
      </c>
      <c r="K379">
        <f>IFERROR(ROUND(C379/#REF!,2),0)</f>
        <v>0</v>
      </c>
      <c r="L379" t="s">
        <v>1841</v>
      </c>
      <c r="M379" t="s">
        <v>1842</v>
      </c>
      <c r="N379" s="10">
        <f>(((H379/60)/60/24)+DATE(1970,1,1))</f>
        <v>42064.785613425927</v>
      </c>
      <c r="O379" s="10">
        <f>(((G379/60)/60/24)+DATE(1970,1,1))</f>
        <v>42099.743946759263</v>
      </c>
    </row>
    <row r="380" spans="1:15" x14ac:dyDescent="0.3">
      <c r="A380" s="7">
        <v>3326</v>
      </c>
      <c r="B380" s="3">
        <v>8000</v>
      </c>
      <c r="C380" s="5">
        <v>8110</v>
      </c>
      <c r="D380" t="s">
        <v>1752</v>
      </c>
      <c r="E380" t="s">
        <v>1757</v>
      </c>
      <c r="F380" t="s">
        <v>1779</v>
      </c>
      <c r="G380">
        <v>1425830905</v>
      </c>
      <c r="H380">
        <v>1423242505</v>
      </c>
      <c r="I380" t="s">
        <v>1802</v>
      </c>
      <c r="J380">
        <f>ROUND(C380/B380*100,0)</f>
        <v>101</v>
      </c>
      <c r="K380">
        <f>IFERROR(ROUND(C380/#REF!,2),0)</f>
        <v>0</v>
      </c>
      <c r="L380" t="s">
        <v>1841</v>
      </c>
      <c r="M380" t="s">
        <v>1842</v>
      </c>
      <c r="N380" s="10">
        <f>(((H380/60)/60/24)+DATE(1970,1,1))</f>
        <v>42041.714178240742</v>
      </c>
      <c r="O380" s="10">
        <f>(((G380/60)/60/24)+DATE(1970,1,1))</f>
        <v>42071.67251157407</v>
      </c>
    </row>
    <row r="381" spans="1:15" x14ac:dyDescent="0.3">
      <c r="A381" s="7">
        <v>3327</v>
      </c>
      <c r="B381" s="3">
        <v>800</v>
      </c>
      <c r="C381" s="5">
        <v>810</v>
      </c>
      <c r="D381" t="s">
        <v>1752</v>
      </c>
      <c r="E381" t="s">
        <v>1758</v>
      </c>
      <c r="F381" t="s">
        <v>1780</v>
      </c>
      <c r="G381">
        <v>1462697966</v>
      </c>
      <c r="H381">
        <v>1460105966</v>
      </c>
      <c r="I381" t="s">
        <v>1802</v>
      </c>
      <c r="J381">
        <f>ROUND(C381/B381*100,0)</f>
        <v>101</v>
      </c>
      <c r="K381">
        <f>IFERROR(ROUND(C381/#REF!,2),0)</f>
        <v>0</v>
      </c>
      <c r="L381" t="s">
        <v>1841</v>
      </c>
      <c r="M381" t="s">
        <v>1842</v>
      </c>
      <c r="N381" s="10">
        <f>(((H381/60)/60/24)+DATE(1970,1,1))</f>
        <v>42468.374606481477</v>
      </c>
      <c r="O381" s="10">
        <f>(((G381/60)/60/24)+DATE(1970,1,1))</f>
        <v>42498.374606481477</v>
      </c>
    </row>
    <row r="382" spans="1:15" x14ac:dyDescent="0.3">
      <c r="A382" s="7">
        <v>3328</v>
      </c>
      <c r="B382" s="3">
        <v>1800</v>
      </c>
      <c r="C382" s="5">
        <v>2635</v>
      </c>
      <c r="D382" t="s">
        <v>1752</v>
      </c>
      <c r="E382" t="s">
        <v>1757</v>
      </c>
      <c r="F382" t="s">
        <v>1779</v>
      </c>
      <c r="G382">
        <v>1404522000</v>
      </c>
      <c r="H382">
        <v>1404308883</v>
      </c>
      <c r="I382" t="s">
        <v>1802</v>
      </c>
      <c r="J382">
        <f>ROUND(C382/B382*100,0)</f>
        <v>146</v>
      </c>
      <c r="K382">
        <f>IFERROR(ROUND(C382/#REF!,2),0)</f>
        <v>0</v>
      </c>
      <c r="L382" t="s">
        <v>1841</v>
      </c>
      <c r="M382" t="s">
        <v>1842</v>
      </c>
      <c r="N382" s="10">
        <f>(((H382/60)/60/24)+DATE(1970,1,1))</f>
        <v>41822.57503472222</v>
      </c>
      <c r="O382" s="10">
        <f>(((G382/60)/60/24)+DATE(1970,1,1))</f>
        <v>41825.041666666664</v>
      </c>
    </row>
    <row r="383" spans="1:15" x14ac:dyDescent="0.3">
      <c r="A383" s="7">
        <v>3329</v>
      </c>
      <c r="B383" s="3">
        <v>1000</v>
      </c>
      <c r="C383" s="5">
        <v>1168</v>
      </c>
      <c r="D383" t="s">
        <v>1752</v>
      </c>
      <c r="E383" t="s">
        <v>1758</v>
      </c>
      <c r="F383" t="s">
        <v>1780</v>
      </c>
      <c r="G383">
        <v>1406502000</v>
      </c>
      <c r="H383">
        <v>1405583108</v>
      </c>
      <c r="I383" t="s">
        <v>1802</v>
      </c>
      <c r="J383">
        <f>ROUND(C383/B383*100,0)</f>
        <v>117</v>
      </c>
      <c r="K383">
        <f>IFERROR(ROUND(C383/#REF!,2),0)</f>
        <v>0</v>
      </c>
      <c r="L383" t="s">
        <v>1841</v>
      </c>
      <c r="M383" t="s">
        <v>1842</v>
      </c>
      <c r="N383" s="10">
        <f>(((H383/60)/60/24)+DATE(1970,1,1))</f>
        <v>41837.323009259257</v>
      </c>
      <c r="O383" s="10">
        <f>(((G383/60)/60/24)+DATE(1970,1,1))</f>
        <v>41847.958333333336</v>
      </c>
    </row>
    <row r="384" spans="1:15" x14ac:dyDescent="0.3">
      <c r="A384" s="7">
        <v>3330</v>
      </c>
      <c r="B384" s="3">
        <v>1500</v>
      </c>
      <c r="C384" s="5">
        <v>1594</v>
      </c>
      <c r="D384" t="s">
        <v>1752</v>
      </c>
      <c r="E384" t="s">
        <v>1758</v>
      </c>
      <c r="F384" t="s">
        <v>1780</v>
      </c>
      <c r="G384">
        <v>1427919468</v>
      </c>
      <c r="H384">
        <v>1425331068</v>
      </c>
      <c r="I384" t="s">
        <v>1802</v>
      </c>
      <c r="J384">
        <f>ROUND(C384/B384*100,0)</f>
        <v>106</v>
      </c>
      <c r="K384">
        <f>IFERROR(ROUND(C384/#REF!,2),0)</f>
        <v>0</v>
      </c>
      <c r="L384" t="s">
        <v>1841</v>
      </c>
      <c r="M384" t="s">
        <v>1842</v>
      </c>
      <c r="N384" s="10">
        <f>(((H384/60)/60/24)+DATE(1970,1,1))</f>
        <v>42065.887361111112</v>
      </c>
      <c r="O384" s="10">
        <f>(((G384/60)/60/24)+DATE(1970,1,1))</f>
        <v>42095.845694444448</v>
      </c>
    </row>
    <row r="385" spans="1:15" x14ac:dyDescent="0.3">
      <c r="A385" s="7">
        <v>3331</v>
      </c>
      <c r="B385" s="3">
        <v>5000</v>
      </c>
      <c r="C385" s="5">
        <v>5226</v>
      </c>
      <c r="D385" t="s">
        <v>1752</v>
      </c>
      <c r="E385" t="s">
        <v>1757</v>
      </c>
      <c r="F385" t="s">
        <v>1779</v>
      </c>
      <c r="G385">
        <v>1444149886</v>
      </c>
      <c r="H385">
        <v>1441125886</v>
      </c>
      <c r="I385" t="s">
        <v>1802</v>
      </c>
      <c r="J385">
        <f>ROUND(C385/B385*100,0)</f>
        <v>105</v>
      </c>
      <c r="K385">
        <f>IFERROR(ROUND(C385/#REF!,2),0)</f>
        <v>0</v>
      </c>
      <c r="L385" t="s">
        <v>1841</v>
      </c>
      <c r="M385" t="s">
        <v>1842</v>
      </c>
      <c r="N385" s="10">
        <f>(((H385/60)/60/24)+DATE(1970,1,1))</f>
        <v>42248.697754629626</v>
      </c>
      <c r="O385" s="10">
        <f>(((G385/60)/60/24)+DATE(1970,1,1))</f>
        <v>42283.697754629626</v>
      </c>
    </row>
    <row r="386" spans="1:15" x14ac:dyDescent="0.3">
      <c r="A386" s="7">
        <v>3332</v>
      </c>
      <c r="B386" s="3">
        <v>6000</v>
      </c>
      <c r="C386" s="5">
        <v>6000</v>
      </c>
      <c r="D386" t="s">
        <v>1752</v>
      </c>
      <c r="E386" t="s">
        <v>1757</v>
      </c>
      <c r="F386" t="s">
        <v>1779</v>
      </c>
      <c r="G386">
        <v>1405802330</v>
      </c>
      <c r="H386">
        <v>1403210330</v>
      </c>
      <c r="I386" t="s">
        <v>1802</v>
      </c>
      <c r="J386">
        <f>ROUND(C386/B386*100,0)</f>
        <v>100</v>
      </c>
      <c r="K386">
        <f>IFERROR(ROUND(C386/#REF!,2),0)</f>
        <v>0</v>
      </c>
      <c r="L386" t="s">
        <v>1841</v>
      </c>
      <c r="M386" t="s">
        <v>1842</v>
      </c>
      <c r="N386" s="10">
        <f>(((H386/60)/60/24)+DATE(1970,1,1))</f>
        <v>41809.860300925924</v>
      </c>
      <c r="O386" s="10">
        <f>(((G386/60)/60/24)+DATE(1970,1,1))</f>
        <v>41839.860300925924</v>
      </c>
    </row>
    <row r="387" spans="1:15" x14ac:dyDescent="0.3">
      <c r="A387" s="7">
        <v>3333</v>
      </c>
      <c r="B387" s="3">
        <v>3500</v>
      </c>
      <c r="C387" s="5">
        <v>3660</v>
      </c>
      <c r="D387" t="s">
        <v>1752</v>
      </c>
      <c r="E387" t="s">
        <v>1757</v>
      </c>
      <c r="F387" t="s">
        <v>1779</v>
      </c>
      <c r="G387">
        <v>1434384880</v>
      </c>
      <c r="H387">
        <v>1432484080</v>
      </c>
      <c r="I387" t="s">
        <v>1802</v>
      </c>
      <c r="J387">
        <f>ROUND(C387/B387*100,0)</f>
        <v>105</v>
      </c>
      <c r="K387">
        <f>IFERROR(ROUND(C387/#REF!,2),0)</f>
        <v>0</v>
      </c>
      <c r="L387" t="s">
        <v>1841</v>
      </c>
      <c r="M387" t="s">
        <v>1842</v>
      </c>
      <c r="N387" s="10">
        <f>(((H387/60)/60/24)+DATE(1970,1,1))</f>
        <v>42148.676851851851</v>
      </c>
      <c r="O387" s="10">
        <f>(((G387/60)/60/24)+DATE(1970,1,1))</f>
        <v>42170.676851851851</v>
      </c>
    </row>
    <row r="388" spans="1:15" x14ac:dyDescent="0.3">
      <c r="A388" s="7">
        <v>3334</v>
      </c>
      <c r="B388" s="3">
        <v>3871</v>
      </c>
      <c r="C388" s="5">
        <v>5366</v>
      </c>
      <c r="D388" t="s">
        <v>1752</v>
      </c>
      <c r="E388" t="s">
        <v>1757</v>
      </c>
      <c r="F388" t="s">
        <v>1779</v>
      </c>
      <c r="G388">
        <v>1438259422</v>
      </c>
      <c r="H388">
        <v>1435667422</v>
      </c>
      <c r="I388" t="s">
        <v>1802</v>
      </c>
      <c r="J388">
        <f>ROUND(C388/B388*100,0)</f>
        <v>139</v>
      </c>
      <c r="K388">
        <f>IFERROR(ROUND(C388/#REF!,2),0)</f>
        <v>0</v>
      </c>
      <c r="L388" t="s">
        <v>1841</v>
      </c>
      <c r="M388" t="s">
        <v>1842</v>
      </c>
      <c r="N388" s="10">
        <f>(((H388/60)/60/24)+DATE(1970,1,1))</f>
        <v>42185.521087962959</v>
      </c>
      <c r="O388" s="10">
        <f>(((G388/60)/60/24)+DATE(1970,1,1))</f>
        <v>42215.521087962959</v>
      </c>
    </row>
    <row r="389" spans="1:15" x14ac:dyDescent="0.3">
      <c r="A389" s="7">
        <v>3335</v>
      </c>
      <c r="B389" s="3">
        <v>5000</v>
      </c>
      <c r="C389" s="5">
        <v>5016</v>
      </c>
      <c r="D389" t="s">
        <v>1752</v>
      </c>
      <c r="E389" t="s">
        <v>1758</v>
      </c>
      <c r="F389" t="s">
        <v>1780</v>
      </c>
      <c r="G389">
        <v>1407106800</v>
      </c>
      <c r="H389">
        <v>1404749446</v>
      </c>
      <c r="I389" t="s">
        <v>1802</v>
      </c>
      <c r="J389">
        <f>ROUND(C389/B389*100,0)</f>
        <v>100</v>
      </c>
      <c r="K389">
        <f>IFERROR(ROUND(C389/#REF!,2),0)</f>
        <v>0</v>
      </c>
      <c r="L389" t="s">
        <v>1841</v>
      </c>
      <c r="M389" t="s">
        <v>1842</v>
      </c>
      <c r="N389" s="10">
        <f>(((H389/60)/60/24)+DATE(1970,1,1))</f>
        <v>41827.674143518518</v>
      </c>
      <c r="O389" s="10">
        <f>(((G389/60)/60/24)+DATE(1970,1,1))</f>
        <v>41854.958333333336</v>
      </c>
    </row>
    <row r="390" spans="1:15" x14ac:dyDescent="0.3">
      <c r="A390" s="7">
        <v>3336</v>
      </c>
      <c r="B390" s="3">
        <v>250</v>
      </c>
      <c r="C390" s="5">
        <v>250</v>
      </c>
      <c r="D390" t="s">
        <v>1752</v>
      </c>
      <c r="E390" t="s">
        <v>1758</v>
      </c>
      <c r="F390" t="s">
        <v>1780</v>
      </c>
      <c r="G390">
        <v>1459845246</v>
      </c>
      <c r="H390">
        <v>1457429646</v>
      </c>
      <c r="I390" t="s">
        <v>1802</v>
      </c>
      <c r="J390">
        <f>ROUND(C390/B390*100,0)</f>
        <v>100</v>
      </c>
      <c r="K390">
        <f>IFERROR(ROUND(C390/#REF!,2),0)</f>
        <v>0</v>
      </c>
      <c r="L390" t="s">
        <v>1841</v>
      </c>
      <c r="M390" t="s">
        <v>1842</v>
      </c>
      <c r="N390" s="10">
        <f>(((H390/60)/60/24)+DATE(1970,1,1))</f>
        <v>42437.398680555561</v>
      </c>
      <c r="O390" s="10">
        <f>(((G390/60)/60/24)+DATE(1970,1,1))</f>
        <v>42465.35701388889</v>
      </c>
    </row>
    <row r="391" spans="1:15" x14ac:dyDescent="0.3">
      <c r="A391" s="7">
        <v>3337</v>
      </c>
      <c r="B391" s="3">
        <v>2500</v>
      </c>
      <c r="C391" s="5">
        <v>2755</v>
      </c>
      <c r="D391" t="s">
        <v>1752</v>
      </c>
      <c r="E391" t="s">
        <v>1758</v>
      </c>
      <c r="F391" t="s">
        <v>1780</v>
      </c>
      <c r="G391">
        <v>1412974800</v>
      </c>
      <c r="H391">
        <v>1411109167</v>
      </c>
      <c r="I391" t="s">
        <v>1802</v>
      </c>
      <c r="J391">
        <f>ROUND(C391/B391*100,0)</f>
        <v>110</v>
      </c>
      <c r="K391">
        <f>IFERROR(ROUND(C391/#REF!,2),0)</f>
        <v>0</v>
      </c>
      <c r="L391" t="s">
        <v>1841</v>
      </c>
      <c r="M391" t="s">
        <v>1842</v>
      </c>
      <c r="N391" s="10">
        <f>(((H391/60)/60/24)+DATE(1970,1,1))</f>
        <v>41901.282025462962</v>
      </c>
      <c r="O391" s="10">
        <f>(((G391/60)/60/24)+DATE(1970,1,1))</f>
        <v>41922.875</v>
      </c>
    </row>
    <row r="392" spans="1:15" x14ac:dyDescent="0.3">
      <c r="A392" s="7">
        <v>3338</v>
      </c>
      <c r="B392" s="3">
        <v>15000</v>
      </c>
      <c r="C392" s="5">
        <v>15327</v>
      </c>
      <c r="D392" t="s">
        <v>1752</v>
      </c>
      <c r="E392" t="s">
        <v>1757</v>
      </c>
      <c r="F392" t="s">
        <v>1779</v>
      </c>
      <c r="G392">
        <v>1487944080</v>
      </c>
      <c r="H392">
        <v>1486129680</v>
      </c>
      <c r="I392" t="s">
        <v>1802</v>
      </c>
      <c r="J392">
        <f>ROUND(C392/B392*100,0)</f>
        <v>102</v>
      </c>
      <c r="K392">
        <f>IFERROR(ROUND(C392/#REF!,2),0)</f>
        <v>0</v>
      </c>
      <c r="L392" t="s">
        <v>1841</v>
      </c>
      <c r="M392" t="s">
        <v>1842</v>
      </c>
      <c r="N392" s="10">
        <f>(((H392/60)/60/24)+DATE(1970,1,1))</f>
        <v>42769.574999999997</v>
      </c>
      <c r="O392" s="10">
        <f>(((G392/60)/60/24)+DATE(1970,1,1))</f>
        <v>42790.574999999997</v>
      </c>
    </row>
    <row r="393" spans="1:15" x14ac:dyDescent="0.3">
      <c r="A393" s="7">
        <v>3339</v>
      </c>
      <c r="B393" s="3">
        <v>8000</v>
      </c>
      <c r="C393" s="5">
        <v>8348</v>
      </c>
      <c r="D393" t="s">
        <v>1752</v>
      </c>
      <c r="E393" t="s">
        <v>1757</v>
      </c>
      <c r="F393" t="s">
        <v>1779</v>
      </c>
      <c r="G393">
        <v>1469721518</v>
      </c>
      <c r="H393">
        <v>1467129518</v>
      </c>
      <c r="I393" t="s">
        <v>1802</v>
      </c>
      <c r="J393">
        <f>ROUND(C393/B393*100,0)</f>
        <v>104</v>
      </c>
      <c r="K393">
        <f>IFERROR(ROUND(C393/#REF!,2),0)</f>
        <v>0</v>
      </c>
      <c r="L393" t="s">
        <v>1841</v>
      </c>
      <c r="M393" t="s">
        <v>1842</v>
      </c>
      <c r="N393" s="10">
        <f>(((H393/60)/60/24)+DATE(1970,1,1))</f>
        <v>42549.665717592594</v>
      </c>
      <c r="O393" s="10">
        <f>(((G393/60)/60/24)+DATE(1970,1,1))</f>
        <v>42579.665717592594</v>
      </c>
    </row>
    <row r="394" spans="1:15" x14ac:dyDescent="0.3">
      <c r="A394" s="7">
        <v>3340</v>
      </c>
      <c r="B394" s="3">
        <v>3000</v>
      </c>
      <c r="C394" s="5">
        <v>4145</v>
      </c>
      <c r="D394" t="s">
        <v>1752</v>
      </c>
      <c r="E394" t="s">
        <v>1757</v>
      </c>
      <c r="F394" t="s">
        <v>1779</v>
      </c>
      <c r="G394">
        <v>1481066554</v>
      </c>
      <c r="H394">
        <v>1478906554</v>
      </c>
      <c r="I394" t="s">
        <v>1802</v>
      </c>
      <c r="J394">
        <f>ROUND(C394/B394*100,0)</f>
        <v>138</v>
      </c>
      <c r="K394">
        <f>IFERROR(ROUND(C394/#REF!,2),0)</f>
        <v>0</v>
      </c>
      <c r="L394" t="s">
        <v>1841</v>
      </c>
      <c r="M394" t="s">
        <v>1842</v>
      </c>
      <c r="N394" s="10">
        <f>(((H394/60)/60/24)+DATE(1970,1,1))</f>
        <v>42685.974004629628</v>
      </c>
      <c r="O394" s="10">
        <f>(((G394/60)/60/24)+DATE(1970,1,1))</f>
        <v>42710.974004629628</v>
      </c>
    </row>
    <row r="395" spans="1:15" x14ac:dyDescent="0.3">
      <c r="A395" s="7">
        <v>3341</v>
      </c>
      <c r="B395" s="3">
        <v>3350</v>
      </c>
      <c r="C395" s="5">
        <v>3350</v>
      </c>
      <c r="D395" t="s">
        <v>1752</v>
      </c>
      <c r="E395" t="s">
        <v>1758</v>
      </c>
      <c r="F395" t="s">
        <v>1780</v>
      </c>
      <c r="G395">
        <v>1465750800</v>
      </c>
      <c r="H395">
        <v>1463771421</v>
      </c>
      <c r="I395" t="s">
        <v>1802</v>
      </c>
      <c r="J395">
        <f>ROUND(C395/B395*100,0)</f>
        <v>100</v>
      </c>
      <c r="K395">
        <f>IFERROR(ROUND(C395/#REF!,2),0)</f>
        <v>0</v>
      </c>
      <c r="L395" t="s">
        <v>1841</v>
      </c>
      <c r="M395" t="s">
        <v>1842</v>
      </c>
      <c r="N395" s="10">
        <f>(((H395/60)/60/24)+DATE(1970,1,1))</f>
        <v>42510.798854166671</v>
      </c>
      <c r="O395" s="10">
        <f>(((G395/60)/60/24)+DATE(1970,1,1))</f>
        <v>42533.708333333328</v>
      </c>
    </row>
    <row r="396" spans="1:15" x14ac:dyDescent="0.3">
      <c r="A396" s="7">
        <v>3342</v>
      </c>
      <c r="B396" s="3">
        <v>6000</v>
      </c>
      <c r="C396" s="5">
        <v>6100</v>
      </c>
      <c r="D396" t="s">
        <v>1752</v>
      </c>
      <c r="E396" t="s">
        <v>1757</v>
      </c>
      <c r="F396" t="s">
        <v>1779</v>
      </c>
      <c r="G396">
        <v>1427864340</v>
      </c>
      <c r="H396">
        <v>1425020810</v>
      </c>
      <c r="I396" t="s">
        <v>1802</v>
      </c>
      <c r="J396">
        <f>ROUND(C396/B396*100,0)</f>
        <v>102</v>
      </c>
      <c r="K396">
        <f>IFERROR(ROUND(C396/#REF!,2),0)</f>
        <v>0</v>
      </c>
      <c r="L396" t="s">
        <v>1841</v>
      </c>
      <c r="M396" t="s">
        <v>1842</v>
      </c>
      <c r="N396" s="10">
        <f>(((H396/60)/60/24)+DATE(1970,1,1))</f>
        <v>42062.296412037031</v>
      </c>
      <c r="O396" s="10">
        <f>(((G396/60)/60/24)+DATE(1970,1,1))</f>
        <v>42095.207638888889</v>
      </c>
    </row>
    <row r="397" spans="1:15" x14ac:dyDescent="0.3">
      <c r="A397" s="7">
        <v>3343</v>
      </c>
      <c r="B397" s="3">
        <v>700</v>
      </c>
      <c r="C397" s="5">
        <v>1200</v>
      </c>
      <c r="D397" t="s">
        <v>1752</v>
      </c>
      <c r="E397" t="s">
        <v>1758</v>
      </c>
      <c r="F397" t="s">
        <v>1780</v>
      </c>
      <c r="G397">
        <v>1460553480</v>
      </c>
      <c r="H397">
        <v>1458770384</v>
      </c>
      <c r="I397" t="s">
        <v>1802</v>
      </c>
      <c r="J397">
        <f>ROUND(C397/B397*100,0)</f>
        <v>171</v>
      </c>
      <c r="K397">
        <f>IFERROR(ROUND(C397/#REF!,2),0)</f>
        <v>0</v>
      </c>
      <c r="L397" t="s">
        <v>1841</v>
      </c>
      <c r="M397" t="s">
        <v>1842</v>
      </c>
      <c r="N397" s="10">
        <f>(((H397/60)/60/24)+DATE(1970,1,1))</f>
        <v>42452.916481481487</v>
      </c>
      <c r="O397" s="10">
        <f>(((G397/60)/60/24)+DATE(1970,1,1))</f>
        <v>42473.554166666669</v>
      </c>
    </row>
    <row r="398" spans="1:15" x14ac:dyDescent="0.3">
      <c r="A398" s="7">
        <v>3344</v>
      </c>
      <c r="B398" s="3">
        <v>4500</v>
      </c>
      <c r="C398" s="5">
        <v>4565</v>
      </c>
      <c r="D398" t="s">
        <v>1752</v>
      </c>
      <c r="E398" t="s">
        <v>1757</v>
      </c>
      <c r="F398" t="s">
        <v>1779</v>
      </c>
      <c r="G398">
        <v>1409374093</v>
      </c>
      <c r="H398">
        <v>1406782093</v>
      </c>
      <c r="I398" t="s">
        <v>1802</v>
      </c>
      <c r="J398">
        <f>ROUND(C398/B398*100,0)</f>
        <v>101</v>
      </c>
      <c r="K398">
        <f>IFERROR(ROUND(C398/#REF!,2),0)</f>
        <v>0</v>
      </c>
      <c r="L398" t="s">
        <v>1841</v>
      </c>
      <c r="M398" t="s">
        <v>1842</v>
      </c>
      <c r="N398" s="10">
        <f>(((H398/60)/60/24)+DATE(1970,1,1))</f>
        <v>41851.200150462959</v>
      </c>
      <c r="O398" s="10">
        <f>(((G398/60)/60/24)+DATE(1970,1,1))</f>
        <v>41881.200150462959</v>
      </c>
    </row>
    <row r="399" spans="1:15" x14ac:dyDescent="0.3">
      <c r="A399" s="7">
        <v>3345</v>
      </c>
      <c r="B399" s="3">
        <v>500</v>
      </c>
      <c r="C399" s="5">
        <v>650</v>
      </c>
      <c r="D399" t="s">
        <v>1752</v>
      </c>
      <c r="E399" t="s">
        <v>1757</v>
      </c>
      <c r="F399" t="s">
        <v>1779</v>
      </c>
      <c r="G399">
        <v>1429317420</v>
      </c>
      <c r="H399">
        <v>1424226768</v>
      </c>
      <c r="I399" t="s">
        <v>1802</v>
      </c>
      <c r="J399">
        <f>ROUND(C399/B399*100,0)</f>
        <v>130</v>
      </c>
      <c r="K399">
        <f>IFERROR(ROUND(C399/#REF!,2),0)</f>
        <v>0</v>
      </c>
      <c r="L399" t="s">
        <v>1841</v>
      </c>
      <c r="M399" t="s">
        <v>1842</v>
      </c>
      <c r="N399" s="10">
        <f>(((H399/60)/60/24)+DATE(1970,1,1))</f>
        <v>42053.106111111112</v>
      </c>
      <c r="O399" s="10">
        <f>(((G399/60)/60/24)+DATE(1970,1,1))</f>
        <v>42112.025694444441</v>
      </c>
    </row>
    <row r="400" spans="1:15" x14ac:dyDescent="0.3">
      <c r="A400" s="7">
        <v>3346</v>
      </c>
      <c r="B400" s="3">
        <v>1500</v>
      </c>
      <c r="C400" s="5">
        <v>1650</v>
      </c>
      <c r="D400" t="s">
        <v>1752</v>
      </c>
      <c r="E400" t="s">
        <v>1757</v>
      </c>
      <c r="F400" t="s">
        <v>1779</v>
      </c>
      <c r="G400">
        <v>1424910910</v>
      </c>
      <c r="H400">
        <v>1424306110</v>
      </c>
      <c r="I400" t="s">
        <v>1802</v>
      </c>
      <c r="J400">
        <f>ROUND(C400/B400*100,0)</f>
        <v>110</v>
      </c>
      <c r="K400">
        <f>IFERROR(ROUND(C400/#REF!,2),0)</f>
        <v>0</v>
      </c>
      <c r="L400" t="s">
        <v>1841</v>
      </c>
      <c r="M400" t="s">
        <v>1842</v>
      </c>
      <c r="N400" s="10">
        <f>(((H400/60)/60/24)+DATE(1970,1,1))</f>
        <v>42054.024421296301</v>
      </c>
      <c r="O400" s="10">
        <f>(((G400/60)/60/24)+DATE(1970,1,1))</f>
        <v>42061.024421296301</v>
      </c>
    </row>
    <row r="401" spans="1:15" x14ac:dyDescent="0.3">
      <c r="A401" s="7">
        <v>3347</v>
      </c>
      <c r="B401" s="3">
        <v>2000</v>
      </c>
      <c r="C401" s="5">
        <v>2389</v>
      </c>
      <c r="D401" t="s">
        <v>1752</v>
      </c>
      <c r="E401" t="s">
        <v>1758</v>
      </c>
      <c r="F401" t="s">
        <v>1780</v>
      </c>
      <c r="G401">
        <v>1462741200</v>
      </c>
      <c r="H401">
        <v>1461503654</v>
      </c>
      <c r="I401" t="s">
        <v>1802</v>
      </c>
      <c r="J401">
        <f>ROUND(C401/B401*100,0)</f>
        <v>119</v>
      </c>
      <c r="K401">
        <f>IFERROR(ROUND(C401/#REF!,2),0)</f>
        <v>0</v>
      </c>
      <c r="L401" t="s">
        <v>1841</v>
      </c>
      <c r="M401" t="s">
        <v>1842</v>
      </c>
      <c r="N401" s="10">
        <f>(((H401/60)/60/24)+DATE(1970,1,1))</f>
        <v>42484.551550925928</v>
      </c>
      <c r="O401" s="10">
        <f>(((G401/60)/60/24)+DATE(1970,1,1))</f>
        <v>42498.875</v>
      </c>
    </row>
    <row r="402" spans="1:15" x14ac:dyDescent="0.3">
      <c r="A402" s="7">
        <v>3348</v>
      </c>
      <c r="B402" s="3">
        <v>5500</v>
      </c>
      <c r="C402" s="5">
        <v>5516</v>
      </c>
      <c r="D402" t="s">
        <v>1752</v>
      </c>
      <c r="E402" t="s">
        <v>1757</v>
      </c>
      <c r="F402" t="s">
        <v>1779</v>
      </c>
      <c r="G402">
        <v>1461988740</v>
      </c>
      <c r="H402">
        <v>1459949080</v>
      </c>
      <c r="I402" t="s">
        <v>1802</v>
      </c>
      <c r="J402">
        <f>ROUND(C402/B402*100,0)</f>
        <v>100</v>
      </c>
      <c r="K402">
        <f>IFERROR(ROUND(C402/#REF!,2),0)</f>
        <v>0</v>
      </c>
      <c r="L402" t="s">
        <v>1841</v>
      </c>
      <c r="M402" t="s">
        <v>1842</v>
      </c>
      <c r="N402" s="10">
        <f>(((H402/60)/60/24)+DATE(1970,1,1))</f>
        <v>42466.558796296296</v>
      </c>
      <c r="O402" s="10">
        <f>(((G402/60)/60/24)+DATE(1970,1,1))</f>
        <v>42490.165972222225</v>
      </c>
    </row>
    <row r="403" spans="1:15" x14ac:dyDescent="0.3">
      <c r="A403" s="7">
        <v>3349</v>
      </c>
      <c r="B403" s="3">
        <v>1000</v>
      </c>
      <c r="C403" s="5">
        <v>1534</v>
      </c>
      <c r="D403" t="s">
        <v>1752</v>
      </c>
      <c r="E403" t="s">
        <v>1757</v>
      </c>
      <c r="F403" t="s">
        <v>1779</v>
      </c>
      <c r="G403">
        <v>1465837200</v>
      </c>
      <c r="H403">
        <v>1463971172</v>
      </c>
      <c r="I403" t="s">
        <v>1802</v>
      </c>
      <c r="J403">
        <f>ROUND(C403/B403*100,0)</f>
        <v>153</v>
      </c>
      <c r="K403">
        <f>IFERROR(ROUND(C403/#REF!,2),0)</f>
        <v>0</v>
      </c>
      <c r="L403" t="s">
        <v>1841</v>
      </c>
      <c r="M403" t="s">
        <v>1842</v>
      </c>
      <c r="N403" s="10">
        <f>(((H403/60)/60/24)+DATE(1970,1,1))</f>
        <v>42513.110787037032</v>
      </c>
      <c r="O403" s="10">
        <f>(((G403/60)/60/24)+DATE(1970,1,1))</f>
        <v>42534.708333333328</v>
      </c>
    </row>
    <row r="404" spans="1:15" x14ac:dyDescent="0.3">
      <c r="A404" s="7">
        <v>3350</v>
      </c>
      <c r="B404" s="3">
        <v>3500</v>
      </c>
      <c r="C404" s="5">
        <v>3655</v>
      </c>
      <c r="D404" t="s">
        <v>1752</v>
      </c>
      <c r="E404" t="s">
        <v>1776</v>
      </c>
      <c r="F404" t="s">
        <v>1782</v>
      </c>
      <c r="G404">
        <v>1448838000</v>
      </c>
      <c r="H404">
        <v>1445791811</v>
      </c>
      <c r="I404" t="s">
        <v>1802</v>
      </c>
      <c r="J404">
        <f>ROUND(C404/B404*100,0)</f>
        <v>104</v>
      </c>
      <c r="K404">
        <f>IFERROR(ROUND(C404/#REF!,2),0)</f>
        <v>0</v>
      </c>
      <c r="L404" t="s">
        <v>1841</v>
      </c>
      <c r="M404" t="s">
        <v>1842</v>
      </c>
      <c r="N404" s="10">
        <f>(((H404/60)/60/24)+DATE(1970,1,1))</f>
        <v>42302.701516203699</v>
      </c>
      <c r="O404" s="10">
        <f>(((G404/60)/60/24)+DATE(1970,1,1))</f>
        <v>42337.958333333328</v>
      </c>
    </row>
    <row r="405" spans="1:15" x14ac:dyDescent="0.3">
      <c r="A405" s="7">
        <v>3351</v>
      </c>
      <c r="B405" s="3">
        <v>5000</v>
      </c>
      <c r="C405" s="5">
        <v>5055</v>
      </c>
      <c r="D405" t="s">
        <v>1752</v>
      </c>
      <c r="E405" t="s">
        <v>1758</v>
      </c>
      <c r="F405" t="s">
        <v>1780</v>
      </c>
      <c r="G405">
        <v>1406113200</v>
      </c>
      <c r="H405">
        <v>1402910965</v>
      </c>
      <c r="I405" t="s">
        <v>1802</v>
      </c>
      <c r="J405">
        <f>ROUND(C405/B405*100,0)</f>
        <v>101</v>
      </c>
      <c r="K405">
        <f>IFERROR(ROUND(C405/#REF!,2),0)</f>
        <v>0</v>
      </c>
      <c r="L405" t="s">
        <v>1841</v>
      </c>
      <c r="M405" t="s">
        <v>1842</v>
      </c>
      <c r="N405" s="10">
        <f>(((H405/60)/60/24)+DATE(1970,1,1))</f>
        <v>41806.395428240743</v>
      </c>
      <c r="O405" s="10">
        <f>(((G405/60)/60/24)+DATE(1970,1,1))</f>
        <v>41843.458333333336</v>
      </c>
    </row>
    <row r="406" spans="1:15" x14ac:dyDescent="0.3">
      <c r="A406" s="7">
        <v>3352</v>
      </c>
      <c r="B406" s="3">
        <v>5000</v>
      </c>
      <c r="C406" s="5">
        <v>5376</v>
      </c>
      <c r="D406" t="s">
        <v>1752</v>
      </c>
      <c r="E406" t="s">
        <v>1758</v>
      </c>
      <c r="F406" t="s">
        <v>1780</v>
      </c>
      <c r="G406">
        <v>1467414000</v>
      </c>
      <c r="H406">
        <v>1462492178</v>
      </c>
      <c r="I406" t="s">
        <v>1802</v>
      </c>
      <c r="J406">
        <f>ROUND(C406/B406*100,0)</f>
        <v>108</v>
      </c>
      <c r="K406">
        <f>IFERROR(ROUND(C406/#REF!,2),0)</f>
        <v>0</v>
      </c>
      <c r="L406" t="s">
        <v>1841</v>
      </c>
      <c r="M406" t="s">
        <v>1842</v>
      </c>
      <c r="N406" s="10">
        <f>(((H406/60)/60/24)+DATE(1970,1,1))</f>
        <v>42495.992800925931</v>
      </c>
      <c r="O406" s="10">
        <f>(((G406/60)/60/24)+DATE(1970,1,1))</f>
        <v>42552.958333333328</v>
      </c>
    </row>
    <row r="407" spans="1:15" x14ac:dyDescent="0.3">
      <c r="A407" s="7">
        <v>3353</v>
      </c>
      <c r="B407" s="3">
        <v>500</v>
      </c>
      <c r="C407" s="5">
        <v>1575</v>
      </c>
      <c r="D407" t="s">
        <v>1752</v>
      </c>
      <c r="E407" t="s">
        <v>1758</v>
      </c>
      <c r="F407" t="s">
        <v>1780</v>
      </c>
      <c r="G407">
        <v>1462230000</v>
      </c>
      <c r="H407">
        <v>1461061350</v>
      </c>
      <c r="I407" t="s">
        <v>1802</v>
      </c>
      <c r="J407">
        <f>ROUND(C407/B407*100,0)</f>
        <v>315</v>
      </c>
      <c r="K407">
        <f>IFERROR(ROUND(C407/#REF!,2),0)</f>
        <v>0</v>
      </c>
      <c r="L407" t="s">
        <v>1841</v>
      </c>
      <c r="M407" t="s">
        <v>1842</v>
      </c>
      <c r="N407" s="10">
        <f>(((H407/60)/60/24)+DATE(1970,1,1))</f>
        <v>42479.432291666672</v>
      </c>
      <c r="O407" s="10">
        <f>(((G407/60)/60/24)+DATE(1970,1,1))</f>
        <v>42492.958333333328</v>
      </c>
    </row>
    <row r="408" spans="1:15" x14ac:dyDescent="0.3">
      <c r="A408" s="7">
        <v>3354</v>
      </c>
      <c r="B408" s="3">
        <v>3000</v>
      </c>
      <c r="C408" s="5">
        <v>3058</v>
      </c>
      <c r="D408" t="s">
        <v>1752</v>
      </c>
      <c r="E408" t="s">
        <v>1757</v>
      </c>
      <c r="F408" t="s">
        <v>1779</v>
      </c>
      <c r="G408">
        <v>1446091260</v>
      </c>
      <c r="H408">
        <v>1443029206</v>
      </c>
      <c r="I408" t="s">
        <v>1802</v>
      </c>
      <c r="J408">
        <f>ROUND(C408/B408*100,0)</f>
        <v>102</v>
      </c>
      <c r="K408">
        <f>IFERROR(ROUND(C408/#REF!,2),0)</f>
        <v>0</v>
      </c>
      <c r="L408" t="s">
        <v>1841</v>
      </c>
      <c r="M408" t="s">
        <v>1842</v>
      </c>
      <c r="N408" s="10">
        <f>(((H408/60)/60/24)+DATE(1970,1,1))</f>
        <v>42270.7269212963</v>
      </c>
      <c r="O408" s="10">
        <f>(((G408/60)/60/24)+DATE(1970,1,1))</f>
        <v>42306.167361111111</v>
      </c>
    </row>
    <row r="409" spans="1:15" x14ac:dyDescent="0.3">
      <c r="A409" s="7">
        <v>3355</v>
      </c>
      <c r="B409" s="3">
        <v>1750</v>
      </c>
      <c r="C409" s="5">
        <v>2210</v>
      </c>
      <c r="D409" t="s">
        <v>1752</v>
      </c>
      <c r="E409" t="s">
        <v>1758</v>
      </c>
      <c r="F409" t="s">
        <v>1780</v>
      </c>
      <c r="G409">
        <v>1462879020</v>
      </c>
      <c r="H409">
        <v>1461941527</v>
      </c>
      <c r="I409" t="s">
        <v>1802</v>
      </c>
      <c r="J409">
        <f>ROUND(C409/B409*100,0)</f>
        <v>126</v>
      </c>
      <c r="K409">
        <f>IFERROR(ROUND(C409/#REF!,2),0)</f>
        <v>0</v>
      </c>
      <c r="L409" t="s">
        <v>1841</v>
      </c>
      <c r="M409" t="s">
        <v>1842</v>
      </c>
      <c r="N409" s="10">
        <f>(((H409/60)/60/24)+DATE(1970,1,1))</f>
        <v>42489.619525462964</v>
      </c>
      <c r="O409" s="10">
        <f>(((G409/60)/60/24)+DATE(1970,1,1))</f>
        <v>42500.470138888893</v>
      </c>
    </row>
    <row r="410" spans="1:15" x14ac:dyDescent="0.3">
      <c r="A410" s="7">
        <v>3356</v>
      </c>
      <c r="B410" s="3">
        <v>1500</v>
      </c>
      <c r="C410" s="5">
        <v>1521</v>
      </c>
      <c r="D410" t="s">
        <v>1752</v>
      </c>
      <c r="E410" t="s">
        <v>1758</v>
      </c>
      <c r="F410" t="s">
        <v>1780</v>
      </c>
      <c r="G410">
        <v>1468611272</v>
      </c>
      <c r="H410">
        <v>1466019272</v>
      </c>
      <c r="I410" t="s">
        <v>1802</v>
      </c>
      <c r="J410">
        <f>ROUND(C410/B410*100,0)</f>
        <v>101</v>
      </c>
      <c r="K410">
        <f>IFERROR(ROUND(C410/#REF!,2),0)</f>
        <v>0</v>
      </c>
      <c r="L410" t="s">
        <v>1841</v>
      </c>
      <c r="M410" t="s">
        <v>1842</v>
      </c>
      <c r="N410" s="10">
        <f>(((H410/60)/60/24)+DATE(1970,1,1))</f>
        <v>42536.815648148149</v>
      </c>
      <c r="O410" s="10">
        <f>(((G410/60)/60/24)+DATE(1970,1,1))</f>
        <v>42566.815648148149</v>
      </c>
    </row>
    <row r="411" spans="1:15" x14ac:dyDescent="0.3">
      <c r="A411" s="7">
        <v>3357</v>
      </c>
      <c r="B411" s="3">
        <v>2000</v>
      </c>
      <c r="C411" s="5">
        <v>2020</v>
      </c>
      <c r="D411" t="s">
        <v>1752</v>
      </c>
      <c r="E411" t="s">
        <v>1758</v>
      </c>
      <c r="F411" t="s">
        <v>1780</v>
      </c>
      <c r="G411">
        <v>1406887310</v>
      </c>
      <c r="H411">
        <v>1404295310</v>
      </c>
      <c r="I411" t="s">
        <v>1802</v>
      </c>
      <c r="J411">
        <f>ROUND(C411/B411*100,0)</f>
        <v>101</v>
      </c>
      <c r="K411">
        <f>IFERROR(ROUND(C411/#REF!,2),0)</f>
        <v>0</v>
      </c>
      <c r="L411" t="s">
        <v>1841</v>
      </c>
      <c r="M411" t="s">
        <v>1842</v>
      </c>
      <c r="N411" s="10">
        <f>(((H411/60)/60/24)+DATE(1970,1,1))</f>
        <v>41822.417939814812</v>
      </c>
      <c r="O411" s="10">
        <f>(((G411/60)/60/24)+DATE(1970,1,1))</f>
        <v>41852.417939814812</v>
      </c>
    </row>
    <row r="412" spans="1:15" x14ac:dyDescent="0.3">
      <c r="A412" s="7">
        <v>3358</v>
      </c>
      <c r="B412" s="3">
        <v>10000</v>
      </c>
      <c r="C412" s="5">
        <v>10299</v>
      </c>
      <c r="D412" t="s">
        <v>1752</v>
      </c>
      <c r="E412" t="s">
        <v>1757</v>
      </c>
      <c r="F412" t="s">
        <v>1779</v>
      </c>
      <c r="G412">
        <v>1416385679</v>
      </c>
      <c r="H412">
        <v>1413790079</v>
      </c>
      <c r="I412" t="s">
        <v>1802</v>
      </c>
      <c r="J412">
        <f>ROUND(C412/B412*100,0)</f>
        <v>103</v>
      </c>
      <c r="K412">
        <f>IFERROR(ROUND(C412/#REF!,2),0)</f>
        <v>0</v>
      </c>
      <c r="L412" t="s">
        <v>1841</v>
      </c>
      <c r="M412" t="s">
        <v>1842</v>
      </c>
      <c r="N412" s="10">
        <f>(((H412/60)/60/24)+DATE(1970,1,1))</f>
        <v>41932.311099537037</v>
      </c>
      <c r="O412" s="10">
        <f>(((G412/60)/60/24)+DATE(1970,1,1))</f>
        <v>41962.352766203709</v>
      </c>
    </row>
    <row r="413" spans="1:15" x14ac:dyDescent="0.3">
      <c r="A413" s="7">
        <v>3359</v>
      </c>
      <c r="B413" s="3">
        <v>4000</v>
      </c>
      <c r="C413" s="5">
        <v>4250</v>
      </c>
      <c r="D413" t="s">
        <v>1752</v>
      </c>
      <c r="E413" t="s">
        <v>1757</v>
      </c>
      <c r="F413" t="s">
        <v>1779</v>
      </c>
      <c r="G413">
        <v>1487985734</v>
      </c>
      <c r="H413">
        <v>1484097734</v>
      </c>
      <c r="I413" t="s">
        <v>1802</v>
      </c>
      <c r="J413">
        <f>ROUND(C413/B413*100,0)</f>
        <v>106</v>
      </c>
      <c r="K413">
        <f>IFERROR(ROUND(C413/#REF!,2),0)</f>
        <v>0</v>
      </c>
      <c r="L413" t="s">
        <v>1841</v>
      </c>
      <c r="M413" t="s">
        <v>1842</v>
      </c>
      <c r="N413" s="10">
        <f>(((H413/60)/60/24)+DATE(1970,1,1))</f>
        <v>42746.057106481487</v>
      </c>
      <c r="O413" s="10">
        <f>(((G413/60)/60/24)+DATE(1970,1,1))</f>
        <v>42791.057106481487</v>
      </c>
    </row>
    <row r="414" spans="1:15" x14ac:dyDescent="0.3">
      <c r="A414" s="7">
        <v>3360</v>
      </c>
      <c r="B414" s="3">
        <v>9000</v>
      </c>
      <c r="C414" s="5">
        <v>9124</v>
      </c>
      <c r="D414" t="s">
        <v>1752</v>
      </c>
      <c r="E414" t="s">
        <v>1777</v>
      </c>
      <c r="F414" t="s">
        <v>1790</v>
      </c>
      <c r="G414">
        <v>1481731140</v>
      </c>
      <c r="H414">
        <v>1479866343</v>
      </c>
      <c r="I414" t="s">
        <v>1802</v>
      </c>
      <c r="J414">
        <f>ROUND(C414/B414*100,0)</f>
        <v>101</v>
      </c>
      <c r="K414">
        <f>IFERROR(ROUND(C414/#REF!,2),0)</f>
        <v>0</v>
      </c>
      <c r="L414" t="s">
        <v>1841</v>
      </c>
      <c r="M414" t="s">
        <v>1842</v>
      </c>
      <c r="N414" s="10">
        <f>(((H414/60)/60/24)+DATE(1970,1,1))</f>
        <v>42697.082673611112</v>
      </c>
      <c r="O414" s="10">
        <f>(((G414/60)/60/24)+DATE(1970,1,1))</f>
        <v>42718.665972222225</v>
      </c>
    </row>
    <row r="415" spans="1:15" x14ac:dyDescent="0.3">
      <c r="A415" s="7">
        <v>3361</v>
      </c>
      <c r="B415" s="3">
        <v>5000</v>
      </c>
      <c r="C415" s="5">
        <v>5673</v>
      </c>
      <c r="D415" t="s">
        <v>1752</v>
      </c>
      <c r="E415" t="s">
        <v>1757</v>
      </c>
      <c r="F415" t="s">
        <v>1779</v>
      </c>
      <c r="G415">
        <v>1409587140</v>
      </c>
      <c r="H415">
        <v>1408062990</v>
      </c>
      <c r="I415" t="s">
        <v>1802</v>
      </c>
      <c r="J415">
        <f>ROUND(C415/B415*100,0)</f>
        <v>113</v>
      </c>
      <c r="K415">
        <f>IFERROR(ROUND(C415/#REF!,2),0)</f>
        <v>0</v>
      </c>
      <c r="L415" t="s">
        <v>1841</v>
      </c>
      <c r="M415" t="s">
        <v>1842</v>
      </c>
      <c r="N415" s="10">
        <f>(((H415/60)/60/24)+DATE(1970,1,1))</f>
        <v>41866.025347222225</v>
      </c>
      <c r="O415" s="10">
        <f>(((G415/60)/60/24)+DATE(1970,1,1))</f>
        <v>41883.665972222225</v>
      </c>
    </row>
    <row r="416" spans="1:15" x14ac:dyDescent="0.3">
      <c r="A416" s="7">
        <v>3362</v>
      </c>
      <c r="B416" s="3">
        <v>500</v>
      </c>
      <c r="C416" s="5">
        <v>1090</v>
      </c>
      <c r="D416" t="s">
        <v>1752</v>
      </c>
      <c r="E416" t="s">
        <v>1757</v>
      </c>
      <c r="F416" t="s">
        <v>1779</v>
      </c>
      <c r="G416">
        <v>1425704100</v>
      </c>
      <c r="H416">
        <v>1424484717</v>
      </c>
      <c r="I416" t="s">
        <v>1802</v>
      </c>
      <c r="J416">
        <f>ROUND(C416/B416*100,0)</f>
        <v>218</v>
      </c>
      <c r="K416">
        <f>IFERROR(ROUND(C416/#REF!,2),0)</f>
        <v>0</v>
      </c>
      <c r="L416" t="s">
        <v>1841</v>
      </c>
      <c r="M416" t="s">
        <v>1842</v>
      </c>
      <c r="N416" s="10">
        <f>(((H416/60)/60/24)+DATE(1970,1,1))</f>
        <v>42056.091631944444</v>
      </c>
      <c r="O416" s="10">
        <f>(((G416/60)/60/24)+DATE(1970,1,1))</f>
        <v>42070.204861111109</v>
      </c>
    </row>
    <row r="417" spans="1:15" x14ac:dyDescent="0.3">
      <c r="A417" s="7">
        <v>3363</v>
      </c>
      <c r="B417" s="3">
        <v>7750</v>
      </c>
      <c r="C417" s="5">
        <v>7860</v>
      </c>
      <c r="D417" t="s">
        <v>1752</v>
      </c>
      <c r="E417" t="s">
        <v>1757</v>
      </c>
      <c r="F417" t="s">
        <v>1779</v>
      </c>
      <c r="G417">
        <v>1408464000</v>
      </c>
      <c r="H417">
        <v>1406831445</v>
      </c>
      <c r="I417" t="s">
        <v>1802</v>
      </c>
      <c r="J417">
        <f>ROUND(C417/B417*100,0)</f>
        <v>101</v>
      </c>
      <c r="K417">
        <f>IFERROR(ROUND(C417/#REF!,2),0)</f>
        <v>0</v>
      </c>
      <c r="L417" t="s">
        <v>1841</v>
      </c>
      <c r="M417" t="s">
        <v>1842</v>
      </c>
      <c r="N417" s="10">
        <f>(((H417/60)/60/24)+DATE(1970,1,1))</f>
        <v>41851.771354166667</v>
      </c>
      <c r="O417" s="10">
        <f>(((G417/60)/60/24)+DATE(1970,1,1))</f>
        <v>41870.666666666664</v>
      </c>
    </row>
    <row r="418" spans="1:15" x14ac:dyDescent="0.3">
      <c r="A418" s="7">
        <v>3364</v>
      </c>
      <c r="B418" s="3">
        <v>3000</v>
      </c>
      <c r="C418" s="5">
        <v>3178</v>
      </c>
      <c r="D418" t="s">
        <v>1752</v>
      </c>
      <c r="E418" t="s">
        <v>1758</v>
      </c>
      <c r="F418" t="s">
        <v>1780</v>
      </c>
      <c r="G418">
        <v>1458075600</v>
      </c>
      <c r="H418">
        <v>1456183649</v>
      </c>
      <c r="I418" t="s">
        <v>1802</v>
      </c>
      <c r="J418">
        <f>ROUND(C418/B418*100,0)</f>
        <v>106</v>
      </c>
      <c r="K418">
        <f>IFERROR(ROUND(C418/#REF!,2),0)</f>
        <v>0</v>
      </c>
      <c r="L418" t="s">
        <v>1841</v>
      </c>
      <c r="M418" t="s">
        <v>1842</v>
      </c>
      <c r="N418" s="10">
        <f>(((H418/60)/60/24)+DATE(1970,1,1))</f>
        <v>42422.977418981478</v>
      </c>
      <c r="O418" s="10">
        <f>(((G418/60)/60/24)+DATE(1970,1,1))</f>
        <v>42444.875</v>
      </c>
    </row>
    <row r="419" spans="1:15" x14ac:dyDescent="0.3">
      <c r="A419" s="7">
        <v>3365</v>
      </c>
      <c r="B419" s="3">
        <v>2500</v>
      </c>
      <c r="C419" s="5">
        <v>2600</v>
      </c>
      <c r="D419" t="s">
        <v>1752</v>
      </c>
      <c r="E419" t="s">
        <v>1757</v>
      </c>
      <c r="F419" t="s">
        <v>1779</v>
      </c>
      <c r="G419">
        <v>1449973592</v>
      </c>
      <c r="H419">
        <v>1447381592</v>
      </c>
      <c r="I419" t="s">
        <v>1802</v>
      </c>
      <c r="J419">
        <f>ROUND(C419/B419*100,0)</f>
        <v>104</v>
      </c>
      <c r="K419">
        <f>IFERROR(ROUND(C419/#REF!,2),0)</f>
        <v>0</v>
      </c>
      <c r="L419" t="s">
        <v>1841</v>
      </c>
      <c r="M419" t="s">
        <v>1842</v>
      </c>
      <c r="N419" s="10">
        <f>(((H419/60)/60/24)+DATE(1970,1,1))</f>
        <v>42321.101759259262</v>
      </c>
      <c r="O419" s="10">
        <f>(((G419/60)/60/24)+DATE(1970,1,1))</f>
        <v>42351.101759259262</v>
      </c>
    </row>
    <row r="420" spans="1:15" x14ac:dyDescent="0.3">
      <c r="A420" s="7">
        <v>3366</v>
      </c>
      <c r="B420" s="3">
        <v>500</v>
      </c>
      <c r="C420" s="5">
        <v>1105</v>
      </c>
      <c r="D420" t="s">
        <v>1752</v>
      </c>
      <c r="E420" t="s">
        <v>1757</v>
      </c>
      <c r="F420" t="s">
        <v>1779</v>
      </c>
      <c r="G420">
        <v>1431481037</v>
      </c>
      <c r="H420">
        <v>1428889037</v>
      </c>
      <c r="I420" t="s">
        <v>1802</v>
      </c>
      <c r="J420">
        <f>ROUND(C420/B420*100,0)</f>
        <v>221</v>
      </c>
      <c r="K420">
        <f>IFERROR(ROUND(C420/#REF!,2),0)</f>
        <v>0</v>
      </c>
      <c r="L420" t="s">
        <v>1841</v>
      </c>
      <c r="M420" t="s">
        <v>1842</v>
      </c>
      <c r="N420" s="10">
        <f>(((H420/60)/60/24)+DATE(1970,1,1))</f>
        <v>42107.067557870367</v>
      </c>
      <c r="O420" s="10">
        <f>(((G420/60)/60/24)+DATE(1970,1,1))</f>
        <v>42137.067557870367</v>
      </c>
    </row>
    <row r="421" spans="1:15" x14ac:dyDescent="0.3">
      <c r="A421" s="7">
        <v>3367</v>
      </c>
      <c r="B421" s="3">
        <v>750</v>
      </c>
      <c r="C421" s="5">
        <v>890</v>
      </c>
      <c r="D421" t="s">
        <v>1752</v>
      </c>
      <c r="E421" t="s">
        <v>1758</v>
      </c>
      <c r="F421" t="s">
        <v>1780</v>
      </c>
      <c r="G421">
        <v>1438467894</v>
      </c>
      <c r="H421">
        <v>1436307894</v>
      </c>
      <c r="I421" t="s">
        <v>1802</v>
      </c>
      <c r="J421">
        <f>ROUND(C421/B421*100,0)</f>
        <v>119</v>
      </c>
      <c r="K421">
        <f>IFERROR(ROUND(C421/#REF!,2),0)</f>
        <v>0</v>
      </c>
      <c r="L421" t="s">
        <v>1841</v>
      </c>
      <c r="M421" t="s">
        <v>1842</v>
      </c>
      <c r="N421" s="10">
        <f>(((H421/60)/60/24)+DATE(1970,1,1))</f>
        <v>42192.933958333335</v>
      </c>
      <c r="O421" s="10">
        <f>(((G421/60)/60/24)+DATE(1970,1,1))</f>
        <v>42217.933958333335</v>
      </c>
    </row>
    <row r="422" spans="1:15" x14ac:dyDescent="0.3">
      <c r="A422" s="7">
        <v>3368</v>
      </c>
      <c r="B422" s="3">
        <v>1000</v>
      </c>
      <c r="C422" s="5">
        <v>1046</v>
      </c>
      <c r="D422" t="s">
        <v>1752</v>
      </c>
      <c r="E422" t="s">
        <v>1757</v>
      </c>
      <c r="F422" t="s">
        <v>1779</v>
      </c>
      <c r="G422">
        <v>1420088400</v>
      </c>
      <c r="H422">
        <v>1416977259</v>
      </c>
      <c r="I422" t="s">
        <v>1802</v>
      </c>
      <c r="J422">
        <f>ROUND(C422/B422*100,0)</f>
        <v>105</v>
      </c>
      <c r="K422">
        <f>IFERROR(ROUND(C422/#REF!,2),0)</f>
        <v>0</v>
      </c>
      <c r="L422" t="s">
        <v>1841</v>
      </c>
      <c r="M422" t="s">
        <v>1842</v>
      </c>
      <c r="N422" s="10">
        <f>(((H422/60)/60/24)+DATE(1970,1,1))</f>
        <v>41969.199756944443</v>
      </c>
      <c r="O422" s="10">
        <f>(((G422/60)/60/24)+DATE(1970,1,1))</f>
        <v>42005.208333333328</v>
      </c>
    </row>
    <row r="423" spans="1:15" x14ac:dyDescent="0.3">
      <c r="A423" s="7">
        <v>3369</v>
      </c>
      <c r="B423" s="3">
        <v>5000</v>
      </c>
      <c r="C423" s="5">
        <v>5195</v>
      </c>
      <c r="D423" t="s">
        <v>1752</v>
      </c>
      <c r="E423" t="s">
        <v>1774</v>
      </c>
      <c r="F423" t="s">
        <v>1782</v>
      </c>
      <c r="G423">
        <v>1484441980</v>
      </c>
      <c r="H423">
        <v>1479257980</v>
      </c>
      <c r="I423" t="s">
        <v>1802</v>
      </c>
      <c r="J423">
        <f>ROUND(C423/B423*100,0)</f>
        <v>104</v>
      </c>
      <c r="K423">
        <f>IFERROR(ROUND(C423/#REF!,2),0)</f>
        <v>0</v>
      </c>
      <c r="L423" t="s">
        <v>1841</v>
      </c>
      <c r="M423" t="s">
        <v>1842</v>
      </c>
      <c r="N423" s="10">
        <f>(((H423/60)/60/24)+DATE(1970,1,1))</f>
        <v>42690.041435185187</v>
      </c>
      <c r="O423" s="10">
        <f>(((G423/60)/60/24)+DATE(1970,1,1))</f>
        <v>42750.041435185187</v>
      </c>
    </row>
    <row r="424" spans="1:15" x14ac:dyDescent="0.3">
      <c r="A424" s="7">
        <v>3370</v>
      </c>
      <c r="B424" s="3">
        <v>1500</v>
      </c>
      <c r="C424" s="5">
        <v>1766</v>
      </c>
      <c r="D424" t="s">
        <v>1752</v>
      </c>
      <c r="E424" t="s">
        <v>1757</v>
      </c>
      <c r="F424" t="s">
        <v>1779</v>
      </c>
      <c r="G424">
        <v>1481961600</v>
      </c>
      <c r="H424">
        <v>1479283285</v>
      </c>
      <c r="I424" t="s">
        <v>1802</v>
      </c>
      <c r="J424">
        <f>ROUND(C424/B424*100,0)</f>
        <v>118</v>
      </c>
      <c r="K424">
        <f>IFERROR(ROUND(C424/#REF!,2),0)</f>
        <v>0</v>
      </c>
      <c r="L424" t="s">
        <v>1841</v>
      </c>
      <c r="M424" t="s">
        <v>1842</v>
      </c>
      <c r="N424" s="10">
        <f>(((H424/60)/60/24)+DATE(1970,1,1))</f>
        <v>42690.334317129629</v>
      </c>
      <c r="O424" s="10">
        <f>(((G424/60)/60/24)+DATE(1970,1,1))</f>
        <v>42721.333333333328</v>
      </c>
    </row>
    <row r="425" spans="1:15" x14ac:dyDescent="0.3">
      <c r="A425" s="7">
        <v>3371</v>
      </c>
      <c r="B425" s="3">
        <v>200</v>
      </c>
      <c r="C425" s="5">
        <v>277</v>
      </c>
      <c r="D425" t="s">
        <v>1752</v>
      </c>
      <c r="E425" t="s">
        <v>1757</v>
      </c>
      <c r="F425" t="s">
        <v>1779</v>
      </c>
      <c r="G425">
        <v>1449089965</v>
      </c>
      <c r="H425">
        <v>1446670765</v>
      </c>
      <c r="I425" t="s">
        <v>1802</v>
      </c>
      <c r="J425">
        <f>ROUND(C425/B425*100,0)</f>
        <v>139</v>
      </c>
      <c r="K425">
        <f>IFERROR(ROUND(C425/#REF!,2),0)</f>
        <v>0</v>
      </c>
      <c r="L425" t="s">
        <v>1841</v>
      </c>
      <c r="M425" t="s">
        <v>1842</v>
      </c>
      <c r="N425" s="10">
        <f>(((H425/60)/60/24)+DATE(1970,1,1))</f>
        <v>42312.874594907407</v>
      </c>
      <c r="O425" s="10">
        <f>(((G425/60)/60/24)+DATE(1970,1,1))</f>
        <v>42340.874594907407</v>
      </c>
    </row>
    <row r="426" spans="1:15" x14ac:dyDescent="0.3">
      <c r="A426" s="7">
        <v>3372</v>
      </c>
      <c r="B426" s="3">
        <v>1000</v>
      </c>
      <c r="C426" s="5">
        <v>1035</v>
      </c>
      <c r="D426" t="s">
        <v>1752</v>
      </c>
      <c r="E426" t="s">
        <v>1757</v>
      </c>
      <c r="F426" t="s">
        <v>1779</v>
      </c>
      <c r="G426">
        <v>1408942740</v>
      </c>
      <c r="H426">
        <v>1407157756</v>
      </c>
      <c r="I426" t="s">
        <v>1802</v>
      </c>
      <c r="J426">
        <f>ROUND(C426/B426*100,0)</f>
        <v>104</v>
      </c>
      <c r="K426">
        <f>IFERROR(ROUND(C426/#REF!,2),0)</f>
        <v>0</v>
      </c>
      <c r="L426" t="s">
        <v>1841</v>
      </c>
      <c r="M426" t="s">
        <v>1842</v>
      </c>
      <c r="N426" s="10">
        <f>(((H426/60)/60/24)+DATE(1970,1,1))</f>
        <v>41855.548101851848</v>
      </c>
      <c r="O426" s="10">
        <f>(((G426/60)/60/24)+DATE(1970,1,1))</f>
        <v>41876.207638888889</v>
      </c>
    </row>
    <row r="427" spans="1:15" x14ac:dyDescent="0.3">
      <c r="A427" s="7">
        <v>3373</v>
      </c>
      <c r="B427" s="3">
        <v>2000</v>
      </c>
      <c r="C427" s="5">
        <v>2005</v>
      </c>
      <c r="D427" t="s">
        <v>1752</v>
      </c>
      <c r="E427" t="s">
        <v>1758</v>
      </c>
      <c r="F427" t="s">
        <v>1780</v>
      </c>
      <c r="G427">
        <v>1437235200</v>
      </c>
      <c r="H427">
        <v>1435177840</v>
      </c>
      <c r="I427" t="s">
        <v>1802</v>
      </c>
      <c r="J427">
        <f>ROUND(C427/B427*100,0)</f>
        <v>100</v>
      </c>
      <c r="K427">
        <f>IFERROR(ROUND(C427/#REF!,2),0)</f>
        <v>0</v>
      </c>
      <c r="L427" t="s">
        <v>1841</v>
      </c>
      <c r="M427" t="s">
        <v>1842</v>
      </c>
      <c r="N427" s="10">
        <f>(((H427/60)/60/24)+DATE(1970,1,1))</f>
        <v>42179.854629629626</v>
      </c>
      <c r="O427" s="10">
        <f>(((G427/60)/60/24)+DATE(1970,1,1))</f>
        <v>42203.666666666672</v>
      </c>
    </row>
    <row r="428" spans="1:15" x14ac:dyDescent="0.3">
      <c r="A428" s="7">
        <v>3374</v>
      </c>
      <c r="B428" s="3">
        <v>3500</v>
      </c>
      <c r="C428" s="5">
        <v>3730</v>
      </c>
      <c r="D428" t="s">
        <v>1752</v>
      </c>
      <c r="E428" t="s">
        <v>1762</v>
      </c>
      <c r="F428" t="s">
        <v>1784</v>
      </c>
      <c r="G428">
        <v>1446053616</v>
      </c>
      <c r="H428">
        <v>1443461616</v>
      </c>
      <c r="I428" t="s">
        <v>1802</v>
      </c>
      <c r="J428">
        <f>ROUND(C428/B428*100,0)</f>
        <v>107</v>
      </c>
      <c r="K428">
        <f>IFERROR(ROUND(C428/#REF!,2),0)</f>
        <v>0</v>
      </c>
      <c r="L428" t="s">
        <v>1841</v>
      </c>
      <c r="M428" t="s">
        <v>1842</v>
      </c>
      <c r="N428" s="10">
        <f>(((H428/60)/60/24)+DATE(1970,1,1))</f>
        <v>42275.731666666667</v>
      </c>
      <c r="O428" s="10">
        <f>(((G428/60)/60/24)+DATE(1970,1,1))</f>
        <v>42305.731666666667</v>
      </c>
    </row>
    <row r="429" spans="1:15" x14ac:dyDescent="0.3">
      <c r="A429" s="7">
        <v>3375</v>
      </c>
      <c r="B429" s="3">
        <v>3000</v>
      </c>
      <c r="C429" s="5">
        <v>3000</v>
      </c>
      <c r="D429" t="s">
        <v>1752</v>
      </c>
      <c r="E429" t="s">
        <v>1758</v>
      </c>
      <c r="F429" t="s">
        <v>1780</v>
      </c>
      <c r="G429">
        <v>1400423973</v>
      </c>
      <c r="H429">
        <v>1399387173</v>
      </c>
      <c r="I429" t="s">
        <v>1802</v>
      </c>
      <c r="J429">
        <f>ROUND(C429/B429*100,0)</f>
        <v>100</v>
      </c>
      <c r="K429">
        <f>IFERROR(ROUND(C429/#REF!,2),0)</f>
        <v>0</v>
      </c>
      <c r="L429" t="s">
        <v>1841</v>
      </c>
      <c r="M429" t="s">
        <v>1842</v>
      </c>
      <c r="N429" s="10">
        <f>(((H429/60)/60/24)+DATE(1970,1,1))</f>
        <v>41765.610798611109</v>
      </c>
      <c r="O429" s="10">
        <f>(((G429/60)/60/24)+DATE(1970,1,1))</f>
        <v>41777.610798611109</v>
      </c>
    </row>
    <row r="430" spans="1:15" x14ac:dyDescent="0.3">
      <c r="A430" s="7">
        <v>3376</v>
      </c>
      <c r="B430" s="3">
        <v>8000</v>
      </c>
      <c r="C430" s="5">
        <v>8001</v>
      </c>
      <c r="D430" t="s">
        <v>1752</v>
      </c>
      <c r="E430" t="s">
        <v>1757</v>
      </c>
      <c r="F430" t="s">
        <v>1779</v>
      </c>
      <c r="G430">
        <v>1429976994</v>
      </c>
      <c r="H430">
        <v>1424796594</v>
      </c>
      <c r="I430" t="s">
        <v>1802</v>
      </c>
      <c r="J430">
        <f>ROUND(C430/B430*100,0)</f>
        <v>100</v>
      </c>
      <c r="K430">
        <f>IFERROR(ROUND(C430/#REF!,2),0)</f>
        <v>0</v>
      </c>
      <c r="L430" t="s">
        <v>1841</v>
      </c>
      <c r="M430" t="s">
        <v>1842</v>
      </c>
      <c r="N430" s="10">
        <f>(((H430/60)/60/24)+DATE(1970,1,1))</f>
        <v>42059.701319444444</v>
      </c>
      <c r="O430" s="10">
        <f>(((G430/60)/60/24)+DATE(1970,1,1))</f>
        <v>42119.659652777773</v>
      </c>
    </row>
    <row r="431" spans="1:15" x14ac:dyDescent="0.3">
      <c r="A431" s="7">
        <v>3377</v>
      </c>
      <c r="B431" s="3">
        <v>8000</v>
      </c>
      <c r="C431" s="5">
        <v>8084</v>
      </c>
      <c r="D431" t="s">
        <v>1752</v>
      </c>
      <c r="E431" t="s">
        <v>1758</v>
      </c>
      <c r="F431" t="s">
        <v>1780</v>
      </c>
      <c r="G431">
        <v>1426870560</v>
      </c>
      <c r="H431">
        <v>1424280899</v>
      </c>
      <c r="I431" t="s">
        <v>1802</v>
      </c>
      <c r="J431">
        <f>ROUND(C431/B431*100,0)</f>
        <v>101</v>
      </c>
      <c r="K431">
        <f>IFERROR(ROUND(C431/#REF!,2),0)</f>
        <v>0</v>
      </c>
      <c r="L431" t="s">
        <v>1841</v>
      </c>
      <c r="M431" t="s">
        <v>1842</v>
      </c>
      <c r="N431" s="10">
        <f>(((H431/60)/60/24)+DATE(1970,1,1))</f>
        <v>42053.732627314821</v>
      </c>
      <c r="O431" s="10">
        <f>(((G431/60)/60/24)+DATE(1970,1,1))</f>
        <v>42083.705555555556</v>
      </c>
    </row>
    <row r="432" spans="1:15" x14ac:dyDescent="0.3">
      <c r="A432" s="7">
        <v>3378</v>
      </c>
      <c r="B432" s="3">
        <v>550</v>
      </c>
      <c r="C432" s="5">
        <v>592</v>
      </c>
      <c r="D432" t="s">
        <v>1752</v>
      </c>
      <c r="E432" t="s">
        <v>1758</v>
      </c>
      <c r="F432" t="s">
        <v>1780</v>
      </c>
      <c r="G432">
        <v>1409490480</v>
      </c>
      <c r="H432">
        <v>1407400306</v>
      </c>
      <c r="I432" t="s">
        <v>1802</v>
      </c>
      <c r="J432">
        <f>ROUND(C432/B432*100,0)</f>
        <v>108</v>
      </c>
      <c r="K432">
        <f>IFERROR(ROUND(C432/#REF!,2),0)</f>
        <v>0</v>
      </c>
      <c r="L432" t="s">
        <v>1841</v>
      </c>
      <c r="M432" t="s">
        <v>1842</v>
      </c>
      <c r="N432" s="10">
        <f>(((H432/60)/60/24)+DATE(1970,1,1))</f>
        <v>41858.355393518519</v>
      </c>
      <c r="O432" s="10">
        <f>(((G432/60)/60/24)+DATE(1970,1,1))</f>
        <v>41882.547222222223</v>
      </c>
    </row>
    <row r="433" spans="1:15" x14ac:dyDescent="0.3">
      <c r="A433" s="7">
        <v>3379</v>
      </c>
      <c r="B433" s="3">
        <v>2000</v>
      </c>
      <c r="C433" s="5">
        <v>2073</v>
      </c>
      <c r="D433" t="s">
        <v>1752</v>
      </c>
      <c r="E433" t="s">
        <v>1758</v>
      </c>
      <c r="F433" t="s">
        <v>1780</v>
      </c>
      <c r="G433">
        <v>1440630000</v>
      </c>
      <c r="H433">
        <v>1439122800</v>
      </c>
      <c r="I433" t="s">
        <v>1802</v>
      </c>
      <c r="J433">
        <f>ROUND(C433/B433*100,0)</f>
        <v>104</v>
      </c>
      <c r="K433">
        <f>IFERROR(ROUND(C433/#REF!,2),0)</f>
        <v>0</v>
      </c>
      <c r="L433" t="s">
        <v>1841</v>
      </c>
      <c r="M433" t="s">
        <v>1842</v>
      </c>
      <c r="N433" s="10">
        <f>(((H433/60)/60/24)+DATE(1970,1,1))</f>
        <v>42225.513888888891</v>
      </c>
      <c r="O433" s="10">
        <f>(((G433/60)/60/24)+DATE(1970,1,1))</f>
        <v>42242.958333333328</v>
      </c>
    </row>
    <row r="434" spans="1:15" x14ac:dyDescent="0.3">
      <c r="A434" s="7">
        <v>3380</v>
      </c>
      <c r="B434" s="3">
        <v>3000</v>
      </c>
      <c r="C434" s="5">
        <v>3133</v>
      </c>
      <c r="D434" t="s">
        <v>1752</v>
      </c>
      <c r="E434" t="s">
        <v>1757</v>
      </c>
      <c r="F434" t="s">
        <v>1779</v>
      </c>
      <c r="G434">
        <v>1417305178</v>
      </c>
      <c r="H434">
        <v>1414277578</v>
      </c>
      <c r="I434" t="s">
        <v>1802</v>
      </c>
      <c r="J434">
        <f>ROUND(C434/B434*100,0)</f>
        <v>104</v>
      </c>
      <c r="K434">
        <f>IFERROR(ROUND(C434/#REF!,2),0)</f>
        <v>0</v>
      </c>
      <c r="L434" t="s">
        <v>1841</v>
      </c>
      <c r="M434" t="s">
        <v>1842</v>
      </c>
      <c r="N434" s="10">
        <f>(((H434/60)/60/24)+DATE(1970,1,1))</f>
        <v>41937.95344907407</v>
      </c>
      <c r="O434" s="10">
        <f>(((G434/60)/60/24)+DATE(1970,1,1))</f>
        <v>41972.995115740734</v>
      </c>
    </row>
    <row r="435" spans="1:15" x14ac:dyDescent="0.3">
      <c r="A435" s="7">
        <v>3381</v>
      </c>
      <c r="B435" s="3">
        <v>4000</v>
      </c>
      <c r="C435" s="5">
        <v>4090</v>
      </c>
      <c r="D435" t="s">
        <v>1752</v>
      </c>
      <c r="E435" t="s">
        <v>1757</v>
      </c>
      <c r="F435" t="s">
        <v>1779</v>
      </c>
      <c r="G435">
        <v>1426044383</v>
      </c>
      <c r="H435">
        <v>1423455983</v>
      </c>
      <c r="I435" t="s">
        <v>1802</v>
      </c>
      <c r="J435">
        <f>ROUND(C435/B435*100,0)</f>
        <v>102</v>
      </c>
      <c r="K435">
        <f>IFERROR(ROUND(C435/#REF!,2),0)</f>
        <v>0</v>
      </c>
      <c r="L435" t="s">
        <v>1841</v>
      </c>
      <c r="M435" t="s">
        <v>1842</v>
      </c>
      <c r="N435" s="10">
        <f>(((H435/60)/60/24)+DATE(1970,1,1))</f>
        <v>42044.184988425928</v>
      </c>
      <c r="O435" s="10">
        <f>(((G435/60)/60/24)+DATE(1970,1,1))</f>
        <v>42074.143321759257</v>
      </c>
    </row>
    <row r="436" spans="1:15" x14ac:dyDescent="0.3">
      <c r="A436" s="7">
        <v>3382</v>
      </c>
      <c r="B436" s="3">
        <v>3500</v>
      </c>
      <c r="C436" s="5">
        <v>3526</v>
      </c>
      <c r="D436" t="s">
        <v>1752</v>
      </c>
      <c r="E436" t="s">
        <v>1758</v>
      </c>
      <c r="F436" t="s">
        <v>1780</v>
      </c>
      <c r="G436">
        <v>1470092340</v>
      </c>
      <c r="H436">
        <v>1467973256</v>
      </c>
      <c r="I436" t="s">
        <v>1802</v>
      </c>
      <c r="J436">
        <f>ROUND(C436/B436*100,0)</f>
        <v>101</v>
      </c>
      <c r="K436">
        <f>IFERROR(ROUND(C436/#REF!,2),0)</f>
        <v>0</v>
      </c>
      <c r="L436" t="s">
        <v>1841</v>
      </c>
      <c r="M436" t="s">
        <v>1842</v>
      </c>
      <c r="N436" s="10">
        <f>(((H436/60)/60/24)+DATE(1970,1,1))</f>
        <v>42559.431203703702</v>
      </c>
      <c r="O436" s="10">
        <f>(((G436/60)/60/24)+DATE(1970,1,1))</f>
        <v>42583.957638888889</v>
      </c>
    </row>
    <row r="437" spans="1:15" x14ac:dyDescent="0.3">
      <c r="A437" s="7">
        <v>3383</v>
      </c>
      <c r="B437" s="3">
        <v>1750</v>
      </c>
      <c r="C437" s="5">
        <v>1955</v>
      </c>
      <c r="D437" t="s">
        <v>1752</v>
      </c>
      <c r="E437" t="s">
        <v>1757</v>
      </c>
      <c r="F437" t="s">
        <v>1779</v>
      </c>
      <c r="G437">
        <v>1466707620</v>
      </c>
      <c r="H437">
        <v>1464979620</v>
      </c>
      <c r="I437" t="s">
        <v>1802</v>
      </c>
      <c r="J437">
        <f>ROUND(C437/B437*100,0)</f>
        <v>112</v>
      </c>
      <c r="K437">
        <f>IFERROR(ROUND(C437/#REF!,2),0)</f>
        <v>0</v>
      </c>
      <c r="L437" t="s">
        <v>1841</v>
      </c>
      <c r="M437" t="s">
        <v>1842</v>
      </c>
      <c r="N437" s="10">
        <f>(((H437/60)/60/24)+DATE(1970,1,1))</f>
        <v>42524.782638888893</v>
      </c>
      <c r="O437" s="10">
        <f>(((G437/60)/60/24)+DATE(1970,1,1))</f>
        <v>42544.782638888893</v>
      </c>
    </row>
    <row r="438" spans="1:15" x14ac:dyDescent="0.3">
      <c r="A438" s="7">
        <v>3384</v>
      </c>
      <c r="B438" s="3">
        <v>6000</v>
      </c>
      <c r="C438" s="5">
        <v>6000.66</v>
      </c>
      <c r="D438" t="s">
        <v>1752</v>
      </c>
      <c r="E438" t="s">
        <v>1757</v>
      </c>
      <c r="F438" t="s">
        <v>1779</v>
      </c>
      <c r="G438">
        <v>1448074800</v>
      </c>
      <c r="H438">
        <v>1444874768</v>
      </c>
      <c r="I438" t="s">
        <v>1802</v>
      </c>
      <c r="J438">
        <f>ROUND(C438/B438*100,0)</f>
        <v>100</v>
      </c>
      <c r="K438">
        <f>IFERROR(ROUND(C438/#REF!,2),0)</f>
        <v>0</v>
      </c>
      <c r="L438" t="s">
        <v>1841</v>
      </c>
      <c r="M438" t="s">
        <v>1842</v>
      </c>
      <c r="N438" s="10">
        <f>(((H438/60)/60/24)+DATE(1970,1,1))</f>
        <v>42292.087592592594</v>
      </c>
      <c r="O438" s="10">
        <f>(((G438/60)/60/24)+DATE(1970,1,1))</f>
        <v>42329.125</v>
      </c>
    </row>
    <row r="439" spans="1:15" x14ac:dyDescent="0.3">
      <c r="A439" s="7">
        <v>3385</v>
      </c>
      <c r="B439" s="3">
        <v>2000</v>
      </c>
      <c r="C439" s="5">
        <v>2000</v>
      </c>
      <c r="D439" t="s">
        <v>1752</v>
      </c>
      <c r="E439" t="s">
        <v>1757</v>
      </c>
      <c r="F439" t="s">
        <v>1779</v>
      </c>
      <c r="G439">
        <v>1418244552</v>
      </c>
      <c r="H439">
        <v>1415652552</v>
      </c>
      <c r="I439" t="s">
        <v>1802</v>
      </c>
      <c r="J439">
        <f>ROUND(C439/B439*100,0)</f>
        <v>100</v>
      </c>
      <c r="K439">
        <f>IFERROR(ROUND(C439/#REF!,2),0)</f>
        <v>0</v>
      </c>
      <c r="L439" t="s">
        <v>1841</v>
      </c>
      <c r="M439" t="s">
        <v>1842</v>
      </c>
      <c r="N439" s="10">
        <f>(((H439/60)/60/24)+DATE(1970,1,1))</f>
        <v>41953.8675</v>
      </c>
      <c r="O439" s="10">
        <f>(((G439/60)/60/24)+DATE(1970,1,1))</f>
        <v>41983.8675</v>
      </c>
    </row>
    <row r="440" spans="1:15" x14ac:dyDescent="0.3">
      <c r="A440" s="7">
        <v>3386</v>
      </c>
      <c r="B440" s="3">
        <v>2000</v>
      </c>
      <c r="C440" s="5">
        <v>2100</v>
      </c>
      <c r="D440" t="s">
        <v>1752</v>
      </c>
      <c r="E440" t="s">
        <v>1757</v>
      </c>
      <c r="F440" t="s">
        <v>1779</v>
      </c>
      <c r="G440">
        <v>1417620506</v>
      </c>
      <c r="H440">
        <v>1415028506</v>
      </c>
      <c r="I440" t="s">
        <v>1802</v>
      </c>
      <c r="J440">
        <f>ROUND(C440/B440*100,0)</f>
        <v>105</v>
      </c>
      <c r="K440">
        <f>IFERROR(ROUND(C440/#REF!,2),0)</f>
        <v>0</v>
      </c>
      <c r="L440" t="s">
        <v>1841</v>
      </c>
      <c r="M440" t="s">
        <v>1842</v>
      </c>
      <c r="N440" s="10">
        <f>(((H440/60)/60/24)+DATE(1970,1,1))</f>
        <v>41946.644745370373</v>
      </c>
      <c r="O440" s="10">
        <f>(((G440/60)/60/24)+DATE(1970,1,1))</f>
        <v>41976.644745370373</v>
      </c>
    </row>
    <row r="441" spans="1:15" x14ac:dyDescent="0.3">
      <c r="A441" s="7">
        <v>3387</v>
      </c>
      <c r="B441" s="3">
        <v>3000</v>
      </c>
      <c r="C441" s="5">
        <v>3506</v>
      </c>
      <c r="D441" t="s">
        <v>1752</v>
      </c>
      <c r="E441" t="s">
        <v>1757</v>
      </c>
      <c r="F441" t="s">
        <v>1779</v>
      </c>
      <c r="G441">
        <v>1418581088</v>
      </c>
      <c r="H441">
        <v>1415125088</v>
      </c>
      <c r="I441" t="s">
        <v>1802</v>
      </c>
      <c r="J441">
        <f>ROUND(C441/B441*100,0)</f>
        <v>117</v>
      </c>
      <c r="K441">
        <f>IFERROR(ROUND(C441/#REF!,2),0)</f>
        <v>0</v>
      </c>
      <c r="L441" t="s">
        <v>1841</v>
      </c>
      <c r="M441" t="s">
        <v>1842</v>
      </c>
      <c r="N441" s="10">
        <f>(((H441/60)/60/24)+DATE(1970,1,1))</f>
        <v>41947.762592592589</v>
      </c>
      <c r="O441" s="10">
        <f>(((G441/60)/60/24)+DATE(1970,1,1))</f>
        <v>41987.762592592597</v>
      </c>
    </row>
    <row r="442" spans="1:15" x14ac:dyDescent="0.3">
      <c r="A442" s="7">
        <v>3388</v>
      </c>
      <c r="B442" s="3">
        <v>1500</v>
      </c>
      <c r="C442" s="5">
        <v>1557</v>
      </c>
      <c r="D442" t="s">
        <v>1752</v>
      </c>
      <c r="E442" t="s">
        <v>1758</v>
      </c>
      <c r="F442" t="s">
        <v>1780</v>
      </c>
      <c r="G442">
        <v>1434625441</v>
      </c>
      <c r="H442">
        <v>1432033441</v>
      </c>
      <c r="I442" t="s">
        <v>1802</v>
      </c>
      <c r="J442">
        <f>ROUND(C442/B442*100,0)</f>
        <v>104</v>
      </c>
      <c r="K442">
        <f>IFERROR(ROUND(C442/#REF!,2),0)</f>
        <v>0</v>
      </c>
      <c r="L442" t="s">
        <v>1841</v>
      </c>
      <c r="M442" t="s">
        <v>1842</v>
      </c>
      <c r="N442" s="10">
        <f>(((H442/60)/60/24)+DATE(1970,1,1))</f>
        <v>42143.461122685185</v>
      </c>
      <c r="O442" s="10">
        <f>(((G442/60)/60/24)+DATE(1970,1,1))</f>
        <v>42173.461122685185</v>
      </c>
    </row>
    <row r="443" spans="1:15" x14ac:dyDescent="0.3">
      <c r="A443" s="7">
        <v>3389</v>
      </c>
      <c r="B443" s="3">
        <v>10000</v>
      </c>
      <c r="C443" s="5">
        <v>11450</v>
      </c>
      <c r="D443" t="s">
        <v>1752</v>
      </c>
      <c r="E443" t="s">
        <v>1757</v>
      </c>
      <c r="F443" t="s">
        <v>1779</v>
      </c>
      <c r="G443">
        <v>1464960682</v>
      </c>
      <c r="H443">
        <v>1462368682</v>
      </c>
      <c r="I443" t="s">
        <v>1802</v>
      </c>
      <c r="J443">
        <f>ROUND(C443/B443*100,0)</f>
        <v>115</v>
      </c>
      <c r="K443">
        <f>IFERROR(ROUND(C443/#REF!,2),0)</f>
        <v>0</v>
      </c>
      <c r="L443" t="s">
        <v>1841</v>
      </c>
      <c r="M443" t="s">
        <v>1842</v>
      </c>
      <c r="N443" s="10">
        <f>(((H443/60)/60/24)+DATE(1970,1,1))</f>
        <v>42494.563449074078</v>
      </c>
      <c r="O443" s="10">
        <f>(((G443/60)/60/24)+DATE(1970,1,1))</f>
        <v>42524.563449074078</v>
      </c>
    </row>
    <row r="444" spans="1:15" x14ac:dyDescent="0.3">
      <c r="A444" s="7">
        <v>3390</v>
      </c>
      <c r="B444" s="3">
        <v>1500</v>
      </c>
      <c r="C444" s="5">
        <v>1536</v>
      </c>
      <c r="D444" t="s">
        <v>1752</v>
      </c>
      <c r="E444" t="s">
        <v>1757</v>
      </c>
      <c r="F444" t="s">
        <v>1779</v>
      </c>
      <c r="G444">
        <v>1405017345</v>
      </c>
      <c r="H444">
        <v>1403721345</v>
      </c>
      <c r="I444" t="s">
        <v>1802</v>
      </c>
      <c r="J444">
        <f>ROUND(C444/B444*100,0)</f>
        <v>102</v>
      </c>
      <c r="K444">
        <f>IFERROR(ROUND(C444/#REF!,2),0)</f>
        <v>0</v>
      </c>
      <c r="L444" t="s">
        <v>1841</v>
      </c>
      <c r="M444" t="s">
        <v>1842</v>
      </c>
      <c r="N444" s="10">
        <f>(((H444/60)/60/24)+DATE(1970,1,1))</f>
        <v>41815.774826388886</v>
      </c>
      <c r="O444" s="10">
        <f>(((G444/60)/60/24)+DATE(1970,1,1))</f>
        <v>41830.774826388886</v>
      </c>
    </row>
    <row r="445" spans="1:15" x14ac:dyDescent="0.3">
      <c r="A445" s="7">
        <v>3391</v>
      </c>
      <c r="B445" s="3">
        <v>500</v>
      </c>
      <c r="C445" s="5">
        <v>1115</v>
      </c>
      <c r="D445" t="s">
        <v>1752</v>
      </c>
      <c r="E445" t="s">
        <v>1757</v>
      </c>
      <c r="F445" t="s">
        <v>1779</v>
      </c>
      <c r="G445">
        <v>1407536880</v>
      </c>
      <c r="H445">
        <v>1404997548</v>
      </c>
      <c r="I445" t="s">
        <v>1802</v>
      </c>
      <c r="J445">
        <f>ROUND(C445/B445*100,0)</f>
        <v>223</v>
      </c>
      <c r="K445">
        <f>IFERROR(ROUND(C445/#REF!,2),0)</f>
        <v>0</v>
      </c>
      <c r="L445" t="s">
        <v>1841</v>
      </c>
      <c r="M445" t="s">
        <v>1842</v>
      </c>
      <c r="N445" s="10">
        <f>(((H445/60)/60/24)+DATE(1970,1,1))</f>
        <v>41830.545694444445</v>
      </c>
      <c r="O445" s="10">
        <f>(((G445/60)/60/24)+DATE(1970,1,1))</f>
        <v>41859.936111111114</v>
      </c>
    </row>
    <row r="446" spans="1:15" x14ac:dyDescent="0.3">
      <c r="A446" s="7">
        <v>3392</v>
      </c>
      <c r="B446" s="3">
        <v>500</v>
      </c>
      <c r="C446" s="5">
        <v>500</v>
      </c>
      <c r="D446" t="s">
        <v>1752</v>
      </c>
      <c r="E446" t="s">
        <v>1758</v>
      </c>
      <c r="F446" t="s">
        <v>1780</v>
      </c>
      <c r="G446">
        <v>1462565855</v>
      </c>
      <c r="H446">
        <v>1458245855</v>
      </c>
      <c r="I446" t="s">
        <v>1802</v>
      </c>
      <c r="J446">
        <f>ROUND(C446/B446*100,0)</f>
        <v>100</v>
      </c>
      <c r="K446">
        <f>IFERROR(ROUND(C446/#REF!,2),0)</f>
        <v>0</v>
      </c>
      <c r="L446" t="s">
        <v>1841</v>
      </c>
      <c r="M446" t="s">
        <v>1842</v>
      </c>
      <c r="N446" s="10">
        <f>(((H446/60)/60/24)+DATE(1970,1,1))</f>
        <v>42446.845543981486</v>
      </c>
      <c r="O446" s="10">
        <f>(((G446/60)/60/24)+DATE(1970,1,1))</f>
        <v>42496.845543981486</v>
      </c>
    </row>
    <row r="447" spans="1:15" x14ac:dyDescent="0.3">
      <c r="A447" s="7">
        <v>3393</v>
      </c>
      <c r="B447" s="3">
        <v>1500</v>
      </c>
      <c r="C447" s="5">
        <v>1587</v>
      </c>
      <c r="D447" t="s">
        <v>1752</v>
      </c>
      <c r="E447" t="s">
        <v>1757</v>
      </c>
      <c r="F447" t="s">
        <v>1779</v>
      </c>
      <c r="G447">
        <v>1415234760</v>
      </c>
      <c r="H447">
        <v>1413065230</v>
      </c>
      <c r="I447" t="s">
        <v>1802</v>
      </c>
      <c r="J447">
        <f>ROUND(C447/B447*100,0)</f>
        <v>106</v>
      </c>
      <c r="K447">
        <f>IFERROR(ROUND(C447/#REF!,2),0)</f>
        <v>0</v>
      </c>
      <c r="L447" t="s">
        <v>1841</v>
      </c>
      <c r="M447" t="s">
        <v>1842</v>
      </c>
      <c r="N447" s="10">
        <f>(((H447/60)/60/24)+DATE(1970,1,1))</f>
        <v>41923.921643518523</v>
      </c>
      <c r="O447" s="10">
        <f>(((G447/60)/60/24)+DATE(1970,1,1))</f>
        <v>41949.031944444447</v>
      </c>
    </row>
    <row r="448" spans="1:15" x14ac:dyDescent="0.3">
      <c r="A448" s="7">
        <v>3394</v>
      </c>
      <c r="B448" s="3">
        <v>550</v>
      </c>
      <c r="C448" s="5">
        <v>783</v>
      </c>
      <c r="D448" t="s">
        <v>1752</v>
      </c>
      <c r="E448" t="s">
        <v>1758</v>
      </c>
      <c r="F448" t="s">
        <v>1780</v>
      </c>
      <c r="G448">
        <v>1406470645</v>
      </c>
      <c r="H448">
        <v>1403878645</v>
      </c>
      <c r="I448" t="s">
        <v>1802</v>
      </c>
      <c r="J448">
        <f>ROUND(C448/B448*100,0)</f>
        <v>142</v>
      </c>
      <c r="K448">
        <f>IFERROR(ROUND(C448/#REF!,2),0)</f>
        <v>0</v>
      </c>
      <c r="L448" t="s">
        <v>1841</v>
      </c>
      <c r="M448" t="s">
        <v>1842</v>
      </c>
      <c r="N448" s="10">
        <f>(((H448/60)/60/24)+DATE(1970,1,1))</f>
        <v>41817.59542824074</v>
      </c>
      <c r="O448" s="10">
        <f>(((G448/60)/60/24)+DATE(1970,1,1))</f>
        <v>41847.59542824074</v>
      </c>
    </row>
    <row r="449" spans="1:15" x14ac:dyDescent="0.3">
      <c r="A449" s="7">
        <v>3395</v>
      </c>
      <c r="B449" s="3">
        <v>500</v>
      </c>
      <c r="C449" s="5">
        <v>920</v>
      </c>
      <c r="D449" t="s">
        <v>1752</v>
      </c>
      <c r="E449" t="s">
        <v>1758</v>
      </c>
      <c r="F449" t="s">
        <v>1780</v>
      </c>
      <c r="G449">
        <v>1433009400</v>
      </c>
      <c r="H449">
        <v>1431795944</v>
      </c>
      <c r="I449" t="s">
        <v>1802</v>
      </c>
      <c r="J449">
        <f>ROUND(C449/B449*100,0)</f>
        <v>184</v>
      </c>
      <c r="K449">
        <f>IFERROR(ROUND(C449/#REF!,2),0)</f>
        <v>0</v>
      </c>
      <c r="L449" t="s">
        <v>1841</v>
      </c>
      <c r="M449" t="s">
        <v>1842</v>
      </c>
      <c r="N449" s="10">
        <f>(((H449/60)/60/24)+DATE(1970,1,1))</f>
        <v>42140.712314814817</v>
      </c>
      <c r="O449" s="10">
        <f>(((G449/60)/60/24)+DATE(1970,1,1))</f>
        <v>42154.756944444445</v>
      </c>
    </row>
    <row r="450" spans="1:15" x14ac:dyDescent="0.3">
      <c r="A450" s="7">
        <v>3396</v>
      </c>
      <c r="B450" s="3">
        <v>1500</v>
      </c>
      <c r="C450" s="5">
        <v>1565</v>
      </c>
      <c r="D450" t="s">
        <v>1752</v>
      </c>
      <c r="E450" t="s">
        <v>1757</v>
      </c>
      <c r="F450" t="s">
        <v>1779</v>
      </c>
      <c r="G450">
        <v>1401595140</v>
      </c>
      <c r="H450">
        <v>1399286589</v>
      </c>
      <c r="I450" t="s">
        <v>1802</v>
      </c>
      <c r="J450">
        <f>ROUND(C450/B450*100,0)</f>
        <v>104</v>
      </c>
      <c r="K450">
        <f>IFERROR(ROUND(C450/#REF!,2),0)</f>
        <v>0</v>
      </c>
      <c r="L450" t="s">
        <v>1841</v>
      </c>
      <c r="M450" t="s">
        <v>1842</v>
      </c>
      <c r="N450" s="10">
        <f>(((H450/60)/60/24)+DATE(1970,1,1))</f>
        <v>41764.44663194444</v>
      </c>
      <c r="O450" s="10">
        <f>(((G450/60)/60/24)+DATE(1970,1,1))</f>
        <v>41791.165972222225</v>
      </c>
    </row>
    <row r="451" spans="1:15" x14ac:dyDescent="0.3">
      <c r="A451" s="7">
        <v>3397</v>
      </c>
      <c r="B451" s="3">
        <v>250</v>
      </c>
      <c r="C451" s="5">
        <v>280</v>
      </c>
      <c r="D451" t="s">
        <v>1752</v>
      </c>
      <c r="E451" t="s">
        <v>1758</v>
      </c>
      <c r="F451" t="s">
        <v>1780</v>
      </c>
      <c r="G451">
        <v>1455832800</v>
      </c>
      <c r="H451">
        <v>1452338929</v>
      </c>
      <c r="I451" t="s">
        <v>1802</v>
      </c>
      <c r="J451">
        <f>ROUND(C451/B451*100,0)</f>
        <v>112</v>
      </c>
      <c r="K451">
        <f>IFERROR(ROUND(C451/#REF!,2),0)</f>
        <v>0</v>
      </c>
      <c r="L451" t="s">
        <v>1841</v>
      </c>
      <c r="M451" t="s">
        <v>1842</v>
      </c>
      <c r="N451" s="10">
        <f>(((H451/60)/60/24)+DATE(1970,1,1))</f>
        <v>42378.478344907402</v>
      </c>
      <c r="O451" s="10">
        <f>(((G451/60)/60/24)+DATE(1970,1,1))</f>
        <v>42418.916666666672</v>
      </c>
    </row>
    <row r="452" spans="1:15" x14ac:dyDescent="0.3">
      <c r="A452" s="7">
        <v>3398</v>
      </c>
      <c r="B452" s="3">
        <v>4000</v>
      </c>
      <c r="C452" s="5">
        <v>4443</v>
      </c>
      <c r="D452" t="s">
        <v>1752</v>
      </c>
      <c r="E452" t="s">
        <v>1757</v>
      </c>
      <c r="F452" t="s">
        <v>1779</v>
      </c>
      <c r="G452">
        <v>1416589200</v>
      </c>
      <c r="H452">
        <v>1414605776</v>
      </c>
      <c r="I452" t="s">
        <v>1802</v>
      </c>
      <c r="J452">
        <f>ROUND(C452/B452*100,0)</f>
        <v>111</v>
      </c>
      <c r="K452">
        <f>IFERROR(ROUND(C452/#REF!,2),0)</f>
        <v>0</v>
      </c>
      <c r="L452" t="s">
        <v>1841</v>
      </c>
      <c r="M452" t="s">
        <v>1842</v>
      </c>
      <c r="N452" s="10">
        <f>(((H452/60)/60/24)+DATE(1970,1,1))</f>
        <v>41941.75203703704</v>
      </c>
      <c r="O452" s="10">
        <f>(((G452/60)/60/24)+DATE(1970,1,1))</f>
        <v>41964.708333333328</v>
      </c>
    </row>
    <row r="453" spans="1:15" x14ac:dyDescent="0.3">
      <c r="A453" s="7">
        <v>3399</v>
      </c>
      <c r="B453" s="3">
        <v>1200</v>
      </c>
      <c r="C453" s="5">
        <v>1245</v>
      </c>
      <c r="D453" t="s">
        <v>1752</v>
      </c>
      <c r="E453" t="s">
        <v>1758</v>
      </c>
      <c r="F453" t="s">
        <v>1780</v>
      </c>
      <c r="G453">
        <v>1424556325</v>
      </c>
      <c r="H453">
        <v>1421964325</v>
      </c>
      <c r="I453" t="s">
        <v>1802</v>
      </c>
      <c r="J453">
        <f>ROUND(C453/B453*100,0)</f>
        <v>104</v>
      </c>
      <c r="K453">
        <f>IFERROR(ROUND(C453/#REF!,2),0)</f>
        <v>0</v>
      </c>
      <c r="L453" t="s">
        <v>1841</v>
      </c>
      <c r="M453" t="s">
        <v>1842</v>
      </c>
      <c r="N453" s="10">
        <f>(((H453/60)/60/24)+DATE(1970,1,1))</f>
        <v>42026.920428240745</v>
      </c>
      <c r="O453" s="10">
        <f>(((G453/60)/60/24)+DATE(1970,1,1))</f>
        <v>42056.920428240745</v>
      </c>
    </row>
    <row r="454" spans="1:15" x14ac:dyDescent="0.3">
      <c r="A454" s="7">
        <v>3400</v>
      </c>
      <c r="B454" s="3">
        <v>10000</v>
      </c>
      <c r="C454" s="5">
        <v>10041</v>
      </c>
      <c r="D454" t="s">
        <v>1752</v>
      </c>
      <c r="E454" t="s">
        <v>1757</v>
      </c>
      <c r="F454" t="s">
        <v>1779</v>
      </c>
      <c r="G454">
        <v>1409266414</v>
      </c>
      <c r="H454">
        <v>1405378414</v>
      </c>
      <c r="I454" t="s">
        <v>1802</v>
      </c>
      <c r="J454">
        <f>ROUND(C454/B454*100,0)</f>
        <v>100</v>
      </c>
      <c r="K454">
        <f>IFERROR(ROUND(C454/#REF!,2),0)</f>
        <v>0</v>
      </c>
      <c r="L454" t="s">
        <v>1841</v>
      </c>
      <c r="M454" t="s">
        <v>1842</v>
      </c>
      <c r="N454" s="10">
        <f>(((H454/60)/60/24)+DATE(1970,1,1))</f>
        <v>41834.953865740739</v>
      </c>
      <c r="O454" s="10">
        <f>(((G454/60)/60/24)+DATE(1970,1,1))</f>
        <v>41879.953865740739</v>
      </c>
    </row>
    <row r="455" spans="1:15" x14ac:dyDescent="0.3">
      <c r="A455" s="7">
        <v>3401</v>
      </c>
      <c r="B455" s="3">
        <v>2900</v>
      </c>
      <c r="C455" s="5">
        <v>2954</v>
      </c>
      <c r="D455" t="s">
        <v>1752</v>
      </c>
      <c r="E455" t="s">
        <v>1758</v>
      </c>
      <c r="F455" t="s">
        <v>1780</v>
      </c>
      <c r="G455">
        <v>1438968146</v>
      </c>
      <c r="H455">
        <v>1436376146</v>
      </c>
      <c r="I455" t="s">
        <v>1802</v>
      </c>
      <c r="J455">
        <f>ROUND(C455/B455*100,0)</f>
        <v>102</v>
      </c>
      <c r="K455">
        <f>IFERROR(ROUND(C455/#REF!,2),0)</f>
        <v>0</v>
      </c>
      <c r="L455" t="s">
        <v>1841</v>
      </c>
      <c r="M455" t="s">
        <v>1842</v>
      </c>
      <c r="N455" s="10">
        <f>(((H455/60)/60/24)+DATE(1970,1,1))</f>
        <v>42193.723912037036</v>
      </c>
      <c r="O455" s="10">
        <f>(((G455/60)/60/24)+DATE(1970,1,1))</f>
        <v>42223.723912037036</v>
      </c>
    </row>
    <row r="456" spans="1:15" x14ac:dyDescent="0.3">
      <c r="A456" s="7">
        <v>3402</v>
      </c>
      <c r="B456" s="3">
        <v>15000</v>
      </c>
      <c r="C456" s="5">
        <v>16465</v>
      </c>
      <c r="D456" t="s">
        <v>1752</v>
      </c>
      <c r="E456" t="s">
        <v>1757</v>
      </c>
      <c r="F456" t="s">
        <v>1779</v>
      </c>
      <c r="G456">
        <v>1447295460</v>
      </c>
      <c r="H456">
        <v>1444747843</v>
      </c>
      <c r="I456" t="s">
        <v>1802</v>
      </c>
      <c r="J456">
        <f>ROUND(C456/B456*100,0)</f>
        <v>110</v>
      </c>
      <c r="K456">
        <f>IFERROR(ROUND(C456/#REF!,2),0)</f>
        <v>0</v>
      </c>
      <c r="L456" t="s">
        <v>1841</v>
      </c>
      <c r="M456" t="s">
        <v>1842</v>
      </c>
      <c r="N456" s="10">
        <f>(((H456/60)/60/24)+DATE(1970,1,1))</f>
        <v>42290.61855324074</v>
      </c>
      <c r="O456" s="10">
        <f>(((G456/60)/60/24)+DATE(1970,1,1))</f>
        <v>42320.104861111111</v>
      </c>
    </row>
    <row r="457" spans="1:15" x14ac:dyDescent="0.3">
      <c r="A457" s="7">
        <v>3403</v>
      </c>
      <c r="B457" s="3">
        <v>2000</v>
      </c>
      <c r="C457" s="5">
        <v>2000</v>
      </c>
      <c r="D457" t="s">
        <v>1752</v>
      </c>
      <c r="E457" t="s">
        <v>1758</v>
      </c>
      <c r="F457" t="s">
        <v>1780</v>
      </c>
      <c r="G457">
        <v>1435230324</v>
      </c>
      <c r="H457">
        <v>1432638324</v>
      </c>
      <c r="I457" t="s">
        <v>1802</v>
      </c>
      <c r="J457">
        <f>ROUND(C457/B457*100,0)</f>
        <v>100</v>
      </c>
      <c r="K457">
        <f>IFERROR(ROUND(C457/#REF!,2),0)</f>
        <v>0</v>
      </c>
      <c r="L457" t="s">
        <v>1841</v>
      </c>
      <c r="M457" t="s">
        <v>1842</v>
      </c>
      <c r="N457" s="10">
        <f>(((H457/60)/60/24)+DATE(1970,1,1))</f>
        <v>42150.462083333332</v>
      </c>
      <c r="O457" s="10">
        <f>(((G457/60)/60/24)+DATE(1970,1,1))</f>
        <v>42180.462083333332</v>
      </c>
    </row>
    <row r="458" spans="1:15" x14ac:dyDescent="0.3">
      <c r="A458" s="7">
        <v>3404</v>
      </c>
      <c r="B458" s="3">
        <v>500</v>
      </c>
      <c r="C458" s="5">
        <v>610</v>
      </c>
      <c r="D458" t="s">
        <v>1752</v>
      </c>
      <c r="E458" t="s">
        <v>1757</v>
      </c>
      <c r="F458" t="s">
        <v>1779</v>
      </c>
      <c r="G458">
        <v>1434542702</v>
      </c>
      <c r="H458">
        <v>1432814702</v>
      </c>
      <c r="I458" t="s">
        <v>1802</v>
      </c>
      <c r="J458">
        <f>ROUND(C458/B458*100,0)</f>
        <v>122</v>
      </c>
      <c r="K458">
        <f>IFERROR(ROUND(C458/#REF!,2),0)</f>
        <v>0</v>
      </c>
      <c r="L458" t="s">
        <v>1841</v>
      </c>
      <c r="M458" t="s">
        <v>1842</v>
      </c>
      <c r="N458" s="10">
        <f>(((H458/60)/60/24)+DATE(1970,1,1))</f>
        <v>42152.503495370373</v>
      </c>
      <c r="O458" s="10">
        <f>(((G458/60)/60/24)+DATE(1970,1,1))</f>
        <v>42172.503495370373</v>
      </c>
    </row>
    <row r="459" spans="1:15" x14ac:dyDescent="0.3">
      <c r="A459" s="7">
        <v>3405</v>
      </c>
      <c r="B459" s="3">
        <v>350</v>
      </c>
      <c r="C459" s="5">
        <v>481.5</v>
      </c>
      <c r="D459" t="s">
        <v>1752</v>
      </c>
      <c r="E459" t="s">
        <v>1758</v>
      </c>
      <c r="F459" t="s">
        <v>1780</v>
      </c>
      <c r="G459">
        <v>1456876740</v>
      </c>
      <c r="H459">
        <v>1455063886</v>
      </c>
      <c r="I459" t="s">
        <v>1802</v>
      </c>
      <c r="J459">
        <f>ROUND(C459/B459*100,0)</f>
        <v>138</v>
      </c>
      <c r="K459">
        <f>IFERROR(ROUND(C459/#REF!,2),0)</f>
        <v>0</v>
      </c>
      <c r="L459" t="s">
        <v>1841</v>
      </c>
      <c r="M459" t="s">
        <v>1842</v>
      </c>
      <c r="N459" s="10">
        <f>(((H459/60)/60/24)+DATE(1970,1,1))</f>
        <v>42410.017199074078</v>
      </c>
      <c r="O459" s="10">
        <f>(((G459/60)/60/24)+DATE(1970,1,1))</f>
        <v>42430.999305555553</v>
      </c>
    </row>
    <row r="460" spans="1:15" x14ac:dyDescent="0.3">
      <c r="A460" s="7">
        <v>3406</v>
      </c>
      <c r="B460" s="3">
        <v>10000</v>
      </c>
      <c r="C460" s="5">
        <v>10031</v>
      </c>
      <c r="D460" t="s">
        <v>1752</v>
      </c>
      <c r="E460" t="s">
        <v>1757</v>
      </c>
      <c r="F460" t="s">
        <v>1779</v>
      </c>
      <c r="G460">
        <v>1405511376</v>
      </c>
      <c r="H460">
        <v>1401623376</v>
      </c>
      <c r="I460" t="s">
        <v>1802</v>
      </c>
      <c r="J460">
        <f>ROUND(C460/B460*100,0)</f>
        <v>100</v>
      </c>
      <c r="K460">
        <f>IFERROR(ROUND(C460/#REF!,2),0)</f>
        <v>0</v>
      </c>
      <c r="L460" t="s">
        <v>1841</v>
      </c>
      <c r="M460" t="s">
        <v>1842</v>
      </c>
      <c r="N460" s="10">
        <f>(((H460/60)/60/24)+DATE(1970,1,1))</f>
        <v>41791.492777777778</v>
      </c>
      <c r="O460" s="10">
        <f>(((G460/60)/60/24)+DATE(1970,1,1))</f>
        <v>41836.492777777778</v>
      </c>
    </row>
    <row r="461" spans="1:15" x14ac:dyDescent="0.3">
      <c r="A461" s="7">
        <v>3407</v>
      </c>
      <c r="B461" s="3">
        <v>2000</v>
      </c>
      <c r="C461" s="5">
        <v>2142</v>
      </c>
      <c r="D461" t="s">
        <v>1752</v>
      </c>
      <c r="E461" t="s">
        <v>1758</v>
      </c>
      <c r="F461" t="s">
        <v>1780</v>
      </c>
      <c r="G461">
        <v>1404641289</v>
      </c>
      <c r="H461">
        <v>1402049289</v>
      </c>
      <c r="I461" t="s">
        <v>1802</v>
      </c>
      <c r="J461">
        <f>ROUND(C461/B461*100,0)</f>
        <v>107</v>
      </c>
      <c r="K461">
        <f>IFERROR(ROUND(C461/#REF!,2),0)</f>
        <v>0</v>
      </c>
      <c r="L461" t="s">
        <v>1841</v>
      </c>
      <c r="M461" t="s">
        <v>1842</v>
      </c>
      <c r="N461" s="10">
        <f>(((H461/60)/60/24)+DATE(1970,1,1))</f>
        <v>41796.422326388885</v>
      </c>
      <c r="O461" s="10">
        <f>(((G461/60)/60/24)+DATE(1970,1,1))</f>
        <v>41826.422326388885</v>
      </c>
    </row>
    <row r="462" spans="1:15" x14ac:dyDescent="0.3">
      <c r="A462" s="7">
        <v>3408</v>
      </c>
      <c r="B462" s="3">
        <v>500</v>
      </c>
      <c r="C462" s="5">
        <v>1055</v>
      </c>
      <c r="D462" t="s">
        <v>1752</v>
      </c>
      <c r="E462" t="s">
        <v>1757</v>
      </c>
      <c r="F462" t="s">
        <v>1779</v>
      </c>
      <c r="G462">
        <v>1405727304</v>
      </c>
      <c r="H462">
        <v>1403135304</v>
      </c>
      <c r="I462" t="s">
        <v>1802</v>
      </c>
      <c r="J462">
        <f>ROUND(C462/B462*100,0)</f>
        <v>211</v>
      </c>
      <c r="K462">
        <f>IFERROR(ROUND(C462/#REF!,2),0)</f>
        <v>0</v>
      </c>
      <c r="L462" t="s">
        <v>1841</v>
      </c>
      <c r="M462" t="s">
        <v>1842</v>
      </c>
      <c r="N462" s="10">
        <f>(((H462/60)/60/24)+DATE(1970,1,1))</f>
        <v>41808.991944444446</v>
      </c>
      <c r="O462" s="10">
        <f>(((G462/60)/60/24)+DATE(1970,1,1))</f>
        <v>41838.991944444446</v>
      </c>
    </row>
    <row r="463" spans="1:15" x14ac:dyDescent="0.3">
      <c r="A463" s="7">
        <v>3409</v>
      </c>
      <c r="B463" s="3">
        <v>500</v>
      </c>
      <c r="C463" s="5">
        <v>618</v>
      </c>
      <c r="D463" t="s">
        <v>1752</v>
      </c>
      <c r="E463" t="s">
        <v>1758</v>
      </c>
      <c r="F463" t="s">
        <v>1780</v>
      </c>
      <c r="G463">
        <v>1469998680</v>
      </c>
      <c r="H463">
        <v>1466710358</v>
      </c>
      <c r="I463" t="s">
        <v>1802</v>
      </c>
      <c r="J463">
        <f>ROUND(C463/B463*100,0)</f>
        <v>124</v>
      </c>
      <c r="K463">
        <f>IFERROR(ROUND(C463/#REF!,2),0)</f>
        <v>0</v>
      </c>
      <c r="L463" t="s">
        <v>1841</v>
      </c>
      <c r="M463" t="s">
        <v>1842</v>
      </c>
      <c r="N463" s="10">
        <f>(((H463/60)/60/24)+DATE(1970,1,1))</f>
        <v>42544.814328703709</v>
      </c>
      <c r="O463" s="10">
        <f>(((G463/60)/60/24)+DATE(1970,1,1))</f>
        <v>42582.873611111107</v>
      </c>
    </row>
    <row r="464" spans="1:15" x14ac:dyDescent="0.3">
      <c r="A464" s="7">
        <v>3410</v>
      </c>
      <c r="B464" s="3">
        <v>3000</v>
      </c>
      <c r="C464" s="5">
        <v>3255</v>
      </c>
      <c r="D464" t="s">
        <v>1752</v>
      </c>
      <c r="E464" t="s">
        <v>1757</v>
      </c>
      <c r="F464" t="s">
        <v>1779</v>
      </c>
      <c r="G464">
        <v>1465196400</v>
      </c>
      <c r="H464">
        <v>1462841990</v>
      </c>
      <c r="I464" t="s">
        <v>1802</v>
      </c>
      <c r="J464">
        <f>ROUND(C464/B464*100,0)</f>
        <v>109</v>
      </c>
      <c r="K464">
        <f>IFERROR(ROUND(C464/#REF!,2),0)</f>
        <v>0</v>
      </c>
      <c r="L464" t="s">
        <v>1841</v>
      </c>
      <c r="M464" t="s">
        <v>1842</v>
      </c>
      <c r="N464" s="10">
        <f>(((H464/60)/60/24)+DATE(1970,1,1))</f>
        <v>42500.041550925926</v>
      </c>
      <c r="O464" s="10">
        <f>(((G464/60)/60/24)+DATE(1970,1,1))</f>
        <v>42527.291666666672</v>
      </c>
    </row>
    <row r="465" spans="1:15" x14ac:dyDescent="0.3">
      <c r="A465" s="7">
        <v>3411</v>
      </c>
      <c r="B465" s="3">
        <v>15000</v>
      </c>
      <c r="C465" s="5">
        <v>15535</v>
      </c>
      <c r="D465" t="s">
        <v>1752</v>
      </c>
      <c r="E465" t="s">
        <v>1757</v>
      </c>
      <c r="F465" t="s">
        <v>1779</v>
      </c>
      <c r="G465">
        <v>1444264372</v>
      </c>
      <c r="H465">
        <v>1442536372</v>
      </c>
      <c r="I465" t="s">
        <v>1802</v>
      </c>
      <c r="J465">
        <f>ROUND(C465/B465*100,0)</f>
        <v>104</v>
      </c>
      <c r="K465">
        <f>IFERROR(ROUND(C465/#REF!,2),0)</f>
        <v>0</v>
      </c>
      <c r="L465" t="s">
        <v>1841</v>
      </c>
      <c r="M465" t="s">
        <v>1842</v>
      </c>
      <c r="N465" s="10">
        <f>(((H465/60)/60/24)+DATE(1970,1,1))</f>
        <v>42265.022824074069</v>
      </c>
      <c r="O465" s="10">
        <f>(((G465/60)/60/24)+DATE(1970,1,1))</f>
        <v>42285.022824074069</v>
      </c>
    </row>
    <row r="466" spans="1:15" x14ac:dyDescent="0.3">
      <c r="A466" s="7">
        <v>3412</v>
      </c>
      <c r="B466" s="3">
        <v>3000</v>
      </c>
      <c r="C466" s="5">
        <v>3000</v>
      </c>
      <c r="D466" t="s">
        <v>1752</v>
      </c>
      <c r="E466" t="s">
        <v>1758</v>
      </c>
      <c r="F466" t="s">
        <v>1780</v>
      </c>
      <c r="G466">
        <v>1411858862</v>
      </c>
      <c r="H466">
        <v>1409266862</v>
      </c>
      <c r="I466" t="s">
        <v>1802</v>
      </c>
      <c r="J466">
        <f>ROUND(C466/B466*100,0)</f>
        <v>100</v>
      </c>
      <c r="K466">
        <f>IFERROR(ROUND(C466/#REF!,2),0)</f>
        <v>0</v>
      </c>
      <c r="L466" t="s">
        <v>1841</v>
      </c>
      <c r="M466" t="s">
        <v>1842</v>
      </c>
      <c r="N466" s="10">
        <f>(((H466/60)/60/24)+DATE(1970,1,1))</f>
        <v>41879.959050925929</v>
      </c>
      <c r="O466" s="10">
        <f>(((G466/60)/60/24)+DATE(1970,1,1))</f>
        <v>41909.959050925929</v>
      </c>
    </row>
    <row r="467" spans="1:15" x14ac:dyDescent="0.3">
      <c r="A467" s="7">
        <v>3413</v>
      </c>
      <c r="B467" s="3">
        <v>500</v>
      </c>
      <c r="C467" s="5">
        <v>650</v>
      </c>
      <c r="D467" t="s">
        <v>1752</v>
      </c>
      <c r="E467" t="s">
        <v>1757</v>
      </c>
      <c r="F467" t="s">
        <v>1779</v>
      </c>
      <c r="G467">
        <v>1425099540</v>
      </c>
      <c r="H467">
        <v>1424280938</v>
      </c>
      <c r="I467" t="s">
        <v>1802</v>
      </c>
      <c r="J467">
        <f>ROUND(C467/B467*100,0)</f>
        <v>130</v>
      </c>
      <c r="K467">
        <f>IFERROR(ROUND(C467/#REF!,2),0)</f>
        <v>0</v>
      </c>
      <c r="L467" t="s">
        <v>1841</v>
      </c>
      <c r="M467" t="s">
        <v>1842</v>
      </c>
      <c r="N467" s="10">
        <f>(((H467/60)/60/24)+DATE(1970,1,1))</f>
        <v>42053.733078703706</v>
      </c>
      <c r="O467" s="10">
        <f>(((G467/60)/60/24)+DATE(1970,1,1))</f>
        <v>42063.207638888889</v>
      </c>
    </row>
    <row r="468" spans="1:15" x14ac:dyDescent="0.3">
      <c r="A468" s="7">
        <v>3414</v>
      </c>
      <c r="B468" s="3">
        <v>3000</v>
      </c>
      <c r="C468" s="5">
        <v>3105</v>
      </c>
      <c r="D468" t="s">
        <v>1752</v>
      </c>
      <c r="E468" t="s">
        <v>1757</v>
      </c>
      <c r="F468" t="s">
        <v>1779</v>
      </c>
      <c r="G468">
        <v>1480579140</v>
      </c>
      <c r="H468">
        <v>1478030325</v>
      </c>
      <c r="I468" t="s">
        <v>1802</v>
      </c>
      <c r="J468">
        <f>ROUND(C468/B468*100,0)</f>
        <v>104</v>
      </c>
      <c r="K468">
        <f>IFERROR(ROUND(C468/#REF!,2),0)</f>
        <v>0</v>
      </c>
      <c r="L468" t="s">
        <v>1841</v>
      </c>
      <c r="M468" t="s">
        <v>1842</v>
      </c>
      <c r="N468" s="10">
        <f>(((H468/60)/60/24)+DATE(1970,1,1))</f>
        <v>42675.832465277781</v>
      </c>
      <c r="O468" s="10">
        <f>(((G468/60)/60/24)+DATE(1970,1,1))</f>
        <v>42705.332638888889</v>
      </c>
    </row>
    <row r="469" spans="1:15" x14ac:dyDescent="0.3">
      <c r="A469" s="7">
        <v>3415</v>
      </c>
      <c r="B469" s="3">
        <v>200</v>
      </c>
      <c r="C469" s="5">
        <v>200</v>
      </c>
      <c r="D469" t="s">
        <v>1752</v>
      </c>
      <c r="E469" t="s">
        <v>1757</v>
      </c>
      <c r="F469" t="s">
        <v>1779</v>
      </c>
      <c r="G469">
        <v>1460935800</v>
      </c>
      <c r="H469">
        <v>1459999656</v>
      </c>
      <c r="I469" t="s">
        <v>1802</v>
      </c>
      <c r="J469">
        <f>ROUND(C469/B469*100,0)</f>
        <v>100</v>
      </c>
      <c r="K469">
        <f>IFERROR(ROUND(C469/#REF!,2),0)</f>
        <v>0</v>
      </c>
      <c r="L469" t="s">
        <v>1841</v>
      </c>
      <c r="M469" t="s">
        <v>1842</v>
      </c>
      <c r="N469" s="10">
        <f>(((H469/60)/60/24)+DATE(1970,1,1))</f>
        <v>42467.144166666665</v>
      </c>
      <c r="O469" s="10">
        <f>(((G469/60)/60/24)+DATE(1970,1,1))</f>
        <v>42477.979166666672</v>
      </c>
    </row>
    <row r="470" spans="1:15" x14ac:dyDescent="0.3">
      <c r="A470" s="7">
        <v>3416</v>
      </c>
      <c r="B470" s="3">
        <v>4000</v>
      </c>
      <c r="C470" s="5">
        <v>4784</v>
      </c>
      <c r="D470" t="s">
        <v>1752</v>
      </c>
      <c r="E470" t="s">
        <v>1758</v>
      </c>
      <c r="F470" t="s">
        <v>1780</v>
      </c>
      <c r="G470">
        <v>1429813800</v>
      </c>
      <c r="H470">
        <v>1427363645</v>
      </c>
      <c r="I470" t="s">
        <v>1802</v>
      </c>
      <c r="J470">
        <f>ROUND(C470/B470*100,0)</f>
        <v>120</v>
      </c>
      <c r="K470">
        <f>IFERROR(ROUND(C470/#REF!,2),0)</f>
        <v>0</v>
      </c>
      <c r="L470" t="s">
        <v>1841</v>
      </c>
      <c r="M470" t="s">
        <v>1842</v>
      </c>
      <c r="N470" s="10">
        <f>(((H470/60)/60/24)+DATE(1970,1,1))</f>
        <v>42089.412557870368</v>
      </c>
      <c r="O470" s="10">
        <f>(((G470/60)/60/24)+DATE(1970,1,1))</f>
        <v>42117.770833333328</v>
      </c>
    </row>
    <row r="471" spans="1:15" x14ac:dyDescent="0.3">
      <c r="A471" s="7">
        <v>3417</v>
      </c>
      <c r="B471" s="3">
        <v>1700</v>
      </c>
      <c r="C471" s="5">
        <v>1700.01</v>
      </c>
      <c r="D471" t="s">
        <v>1752</v>
      </c>
      <c r="E471" t="s">
        <v>1757</v>
      </c>
      <c r="F471" t="s">
        <v>1779</v>
      </c>
      <c r="G471">
        <v>1414284180</v>
      </c>
      <c r="H471">
        <v>1410558948</v>
      </c>
      <c r="I471" t="s">
        <v>1802</v>
      </c>
      <c r="J471">
        <f>ROUND(C471/B471*100,0)</f>
        <v>100</v>
      </c>
      <c r="K471">
        <f>IFERROR(ROUND(C471/#REF!,2),0)</f>
        <v>0</v>
      </c>
      <c r="L471" t="s">
        <v>1841</v>
      </c>
      <c r="M471" t="s">
        <v>1842</v>
      </c>
      <c r="N471" s="10">
        <f>(((H471/60)/60/24)+DATE(1970,1,1))</f>
        <v>41894.91375</v>
      </c>
      <c r="O471" s="10">
        <f>(((G471/60)/60/24)+DATE(1970,1,1))</f>
        <v>41938.029861111114</v>
      </c>
    </row>
    <row r="472" spans="1:15" x14ac:dyDescent="0.3">
      <c r="A472" s="7">
        <v>3418</v>
      </c>
      <c r="B472" s="3">
        <v>4000</v>
      </c>
      <c r="C472" s="5">
        <v>4035</v>
      </c>
      <c r="D472" t="s">
        <v>1752</v>
      </c>
      <c r="E472" t="s">
        <v>1757</v>
      </c>
      <c r="F472" t="s">
        <v>1779</v>
      </c>
      <c r="G472">
        <v>1400875307</v>
      </c>
      <c r="H472">
        <v>1398283307</v>
      </c>
      <c r="I472" t="s">
        <v>1802</v>
      </c>
      <c r="J472">
        <f>ROUND(C472/B472*100,0)</f>
        <v>101</v>
      </c>
      <c r="K472">
        <f>IFERROR(ROUND(C472/#REF!,2),0)</f>
        <v>0</v>
      </c>
      <c r="L472" t="s">
        <v>1841</v>
      </c>
      <c r="M472" t="s">
        <v>1842</v>
      </c>
      <c r="N472" s="10">
        <f>(((H472/60)/60/24)+DATE(1970,1,1))</f>
        <v>41752.83457175926</v>
      </c>
      <c r="O472" s="10">
        <f>(((G472/60)/60/24)+DATE(1970,1,1))</f>
        <v>41782.83457175926</v>
      </c>
    </row>
    <row r="473" spans="1:15" x14ac:dyDescent="0.3">
      <c r="A473" s="7">
        <v>3419</v>
      </c>
      <c r="B473" s="3">
        <v>2750</v>
      </c>
      <c r="C473" s="5">
        <v>2930</v>
      </c>
      <c r="D473" t="s">
        <v>1752</v>
      </c>
      <c r="E473" t="s">
        <v>1774</v>
      </c>
      <c r="F473" t="s">
        <v>1782</v>
      </c>
      <c r="G473">
        <v>1459978200</v>
      </c>
      <c r="H473">
        <v>1458416585</v>
      </c>
      <c r="I473" t="s">
        <v>1802</v>
      </c>
      <c r="J473">
        <f>ROUND(C473/B473*100,0)</f>
        <v>107</v>
      </c>
      <c r="K473">
        <f>IFERROR(ROUND(C473/#REF!,2),0)</f>
        <v>0</v>
      </c>
      <c r="L473" t="s">
        <v>1841</v>
      </c>
      <c r="M473" t="s">
        <v>1842</v>
      </c>
      <c r="N473" s="10">
        <f>(((H473/60)/60/24)+DATE(1970,1,1))</f>
        <v>42448.821585648147</v>
      </c>
      <c r="O473" s="10">
        <f>(((G473/60)/60/24)+DATE(1970,1,1))</f>
        <v>42466.895833333328</v>
      </c>
    </row>
    <row r="474" spans="1:15" x14ac:dyDescent="0.3">
      <c r="A474" s="7">
        <v>3420</v>
      </c>
      <c r="B474" s="3">
        <v>700</v>
      </c>
      <c r="C474" s="5">
        <v>966</v>
      </c>
      <c r="D474" t="s">
        <v>1752</v>
      </c>
      <c r="E474" t="s">
        <v>1758</v>
      </c>
      <c r="F474" t="s">
        <v>1780</v>
      </c>
      <c r="G474">
        <v>1455408000</v>
      </c>
      <c r="H474">
        <v>1454638202</v>
      </c>
      <c r="I474" t="s">
        <v>1802</v>
      </c>
      <c r="J474">
        <f>ROUND(C474/B474*100,0)</f>
        <v>138</v>
      </c>
      <c r="K474">
        <f>IFERROR(ROUND(C474/#REF!,2),0)</f>
        <v>0</v>
      </c>
      <c r="L474" t="s">
        <v>1841</v>
      </c>
      <c r="M474" t="s">
        <v>1842</v>
      </c>
      <c r="N474" s="10">
        <f>(((H474/60)/60/24)+DATE(1970,1,1))</f>
        <v>42405.090300925927</v>
      </c>
      <c r="O474" s="10">
        <f>(((G474/60)/60/24)+DATE(1970,1,1))</f>
        <v>42414</v>
      </c>
    </row>
    <row r="475" spans="1:15" x14ac:dyDescent="0.3">
      <c r="A475" s="7">
        <v>3421</v>
      </c>
      <c r="B475" s="3">
        <v>10000</v>
      </c>
      <c r="C475" s="5">
        <v>10115</v>
      </c>
      <c r="D475" t="s">
        <v>1752</v>
      </c>
      <c r="E475" t="s">
        <v>1757</v>
      </c>
      <c r="F475" t="s">
        <v>1779</v>
      </c>
      <c r="G475">
        <v>1425495563</v>
      </c>
      <c r="H475">
        <v>1422903563</v>
      </c>
      <c r="I475" t="s">
        <v>1802</v>
      </c>
      <c r="J475">
        <f>ROUND(C475/B475*100,0)</f>
        <v>101</v>
      </c>
      <c r="K475">
        <f>IFERROR(ROUND(C475/#REF!,2),0)</f>
        <v>0</v>
      </c>
      <c r="L475" t="s">
        <v>1841</v>
      </c>
      <c r="M475" t="s">
        <v>1842</v>
      </c>
      <c r="N475" s="10">
        <f>(((H475/60)/60/24)+DATE(1970,1,1))</f>
        <v>42037.791238425925</v>
      </c>
      <c r="O475" s="10">
        <f>(((G475/60)/60/24)+DATE(1970,1,1))</f>
        <v>42067.791238425925</v>
      </c>
    </row>
    <row r="476" spans="1:15" x14ac:dyDescent="0.3">
      <c r="A476" s="7">
        <v>3422</v>
      </c>
      <c r="B476" s="3">
        <v>3000</v>
      </c>
      <c r="C476" s="5">
        <v>3273</v>
      </c>
      <c r="D476" t="s">
        <v>1752</v>
      </c>
      <c r="E476" t="s">
        <v>1758</v>
      </c>
      <c r="F476" t="s">
        <v>1780</v>
      </c>
      <c r="G476">
        <v>1450051200</v>
      </c>
      <c r="H476">
        <v>1447594176</v>
      </c>
      <c r="I476" t="s">
        <v>1802</v>
      </c>
      <c r="J476">
        <f>ROUND(C476/B476*100,0)</f>
        <v>109</v>
      </c>
      <c r="K476">
        <f>IFERROR(ROUND(C476/#REF!,2),0)</f>
        <v>0</v>
      </c>
      <c r="L476" t="s">
        <v>1841</v>
      </c>
      <c r="M476" t="s">
        <v>1842</v>
      </c>
      <c r="N476" s="10">
        <f>(((H476/60)/60/24)+DATE(1970,1,1))</f>
        <v>42323.562222222223</v>
      </c>
      <c r="O476" s="10">
        <f>(((G476/60)/60/24)+DATE(1970,1,1))</f>
        <v>42352</v>
      </c>
    </row>
    <row r="477" spans="1:15" x14ac:dyDescent="0.3">
      <c r="A477" s="7">
        <v>3423</v>
      </c>
      <c r="B477" s="3">
        <v>250</v>
      </c>
      <c r="C477" s="5">
        <v>350</v>
      </c>
      <c r="D477" t="s">
        <v>1752</v>
      </c>
      <c r="E477" t="s">
        <v>1757</v>
      </c>
      <c r="F477" t="s">
        <v>1779</v>
      </c>
      <c r="G477">
        <v>1429912341</v>
      </c>
      <c r="H477">
        <v>1427320341</v>
      </c>
      <c r="I477" t="s">
        <v>1802</v>
      </c>
      <c r="J477">
        <f>ROUND(C477/B477*100,0)</f>
        <v>140</v>
      </c>
      <c r="K477">
        <f>IFERROR(ROUND(C477/#REF!,2),0)</f>
        <v>0</v>
      </c>
      <c r="L477" t="s">
        <v>1841</v>
      </c>
      <c r="M477" t="s">
        <v>1842</v>
      </c>
      <c r="N477" s="10">
        <f>(((H477/60)/60/24)+DATE(1970,1,1))</f>
        <v>42088.911354166667</v>
      </c>
      <c r="O477" s="10">
        <f>(((G477/60)/60/24)+DATE(1970,1,1))</f>
        <v>42118.911354166667</v>
      </c>
    </row>
    <row r="478" spans="1:15" x14ac:dyDescent="0.3">
      <c r="A478" s="7">
        <v>3424</v>
      </c>
      <c r="B478" s="3">
        <v>6000</v>
      </c>
      <c r="C478" s="5">
        <v>6215</v>
      </c>
      <c r="D478" t="s">
        <v>1752</v>
      </c>
      <c r="E478" t="s">
        <v>1757</v>
      </c>
      <c r="F478" t="s">
        <v>1779</v>
      </c>
      <c r="G478">
        <v>1423119540</v>
      </c>
      <c r="H478">
        <v>1421252084</v>
      </c>
      <c r="I478" t="s">
        <v>1802</v>
      </c>
      <c r="J478">
        <f>ROUND(C478/B478*100,0)</f>
        <v>104</v>
      </c>
      <c r="K478">
        <f>IFERROR(ROUND(C478/#REF!,2),0)</f>
        <v>0</v>
      </c>
      <c r="L478" t="s">
        <v>1841</v>
      </c>
      <c r="M478" t="s">
        <v>1842</v>
      </c>
      <c r="N478" s="10">
        <f>(((H478/60)/60/24)+DATE(1970,1,1))</f>
        <v>42018.676898148144</v>
      </c>
      <c r="O478" s="10">
        <f>(((G478/60)/60/24)+DATE(1970,1,1))</f>
        <v>42040.290972222225</v>
      </c>
    </row>
    <row r="479" spans="1:15" x14ac:dyDescent="0.3">
      <c r="A479" s="7">
        <v>3425</v>
      </c>
      <c r="B479" s="3">
        <v>30000</v>
      </c>
      <c r="C479" s="5">
        <v>30891.1</v>
      </c>
      <c r="D479" t="s">
        <v>1752</v>
      </c>
      <c r="E479" t="s">
        <v>1757</v>
      </c>
      <c r="F479" t="s">
        <v>1779</v>
      </c>
      <c r="G479">
        <v>1412434136</v>
      </c>
      <c r="H479">
        <v>1409669336</v>
      </c>
      <c r="I479" t="s">
        <v>1802</v>
      </c>
      <c r="J479">
        <f>ROUND(C479/B479*100,0)</f>
        <v>103</v>
      </c>
      <c r="K479">
        <f>IFERROR(ROUND(C479/#REF!,2),0)</f>
        <v>0</v>
      </c>
      <c r="L479" t="s">
        <v>1841</v>
      </c>
      <c r="M479" t="s">
        <v>1842</v>
      </c>
      <c r="N479" s="10">
        <f>(((H479/60)/60/24)+DATE(1970,1,1))</f>
        <v>41884.617314814815</v>
      </c>
      <c r="O479" s="10">
        <f>(((G479/60)/60/24)+DATE(1970,1,1))</f>
        <v>41916.617314814815</v>
      </c>
    </row>
    <row r="480" spans="1:15" x14ac:dyDescent="0.3">
      <c r="A480" s="7">
        <v>3426</v>
      </c>
      <c r="B480" s="3">
        <v>3750</v>
      </c>
      <c r="C480" s="5">
        <v>4055</v>
      </c>
      <c r="D480" t="s">
        <v>1752</v>
      </c>
      <c r="E480" t="s">
        <v>1757</v>
      </c>
      <c r="F480" t="s">
        <v>1779</v>
      </c>
      <c r="G480">
        <v>1411264800</v>
      </c>
      <c r="H480">
        <v>1409620903</v>
      </c>
      <c r="I480" t="s">
        <v>1802</v>
      </c>
      <c r="J480">
        <f>ROUND(C480/B480*100,0)</f>
        <v>108</v>
      </c>
      <c r="K480">
        <f>IFERROR(ROUND(C480/#REF!,2),0)</f>
        <v>0</v>
      </c>
      <c r="L480" t="s">
        <v>1841</v>
      </c>
      <c r="M480" t="s">
        <v>1842</v>
      </c>
      <c r="N480" s="10">
        <f>(((H480/60)/60/24)+DATE(1970,1,1))</f>
        <v>41884.056747685187</v>
      </c>
      <c r="O480" s="10">
        <f>(((G480/60)/60/24)+DATE(1970,1,1))</f>
        <v>41903.083333333336</v>
      </c>
    </row>
    <row r="481" spans="1:15" x14ac:dyDescent="0.3">
      <c r="A481" s="7">
        <v>3427</v>
      </c>
      <c r="B481" s="3">
        <v>1500</v>
      </c>
      <c r="C481" s="5">
        <v>1500</v>
      </c>
      <c r="D481" t="s">
        <v>1752</v>
      </c>
      <c r="E481" t="s">
        <v>1758</v>
      </c>
      <c r="F481" t="s">
        <v>1780</v>
      </c>
      <c r="G481">
        <v>1404314952</v>
      </c>
      <c r="H481">
        <v>1401722952</v>
      </c>
      <c r="I481" t="s">
        <v>1802</v>
      </c>
      <c r="J481">
        <f>ROUND(C481/B481*100,0)</f>
        <v>100</v>
      </c>
      <c r="K481">
        <f>IFERROR(ROUND(C481/#REF!,2),0)</f>
        <v>0</v>
      </c>
      <c r="L481" t="s">
        <v>1841</v>
      </c>
      <c r="M481" t="s">
        <v>1842</v>
      </c>
      <c r="N481" s="10">
        <f>(((H481/60)/60/24)+DATE(1970,1,1))</f>
        <v>41792.645277777774</v>
      </c>
      <c r="O481" s="10">
        <f>(((G481/60)/60/24)+DATE(1970,1,1))</f>
        <v>41822.645277777774</v>
      </c>
    </row>
    <row r="482" spans="1:15" x14ac:dyDescent="0.3">
      <c r="A482" s="7">
        <v>3428</v>
      </c>
      <c r="B482" s="3">
        <v>2000</v>
      </c>
      <c r="C482" s="5">
        <v>2055</v>
      </c>
      <c r="D482" t="s">
        <v>1752</v>
      </c>
      <c r="E482" t="s">
        <v>1758</v>
      </c>
      <c r="F482" t="s">
        <v>1780</v>
      </c>
      <c r="G482">
        <v>1425142800</v>
      </c>
      <c r="H482">
        <v>1422983847</v>
      </c>
      <c r="I482" t="s">
        <v>1802</v>
      </c>
      <c r="J482">
        <f>ROUND(C482/B482*100,0)</f>
        <v>103</v>
      </c>
      <c r="K482">
        <f>IFERROR(ROUND(C482/#REF!,2),0)</f>
        <v>0</v>
      </c>
      <c r="L482" t="s">
        <v>1841</v>
      </c>
      <c r="M482" t="s">
        <v>1842</v>
      </c>
      <c r="N482" s="10">
        <f>(((H482/60)/60/24)+DATE(1970,1,1))</f>
        <v>42038.720451388886</v>
      </c>
      <c r="O482" s="10">
        <f>(((G482/60)/60/24)+DATE(1970,1,1))</f>
        <v>42063.708333333328</v>
      </c>
    </row>
    <row r="483" spans="1:15" x14ac:dyDescent="0.3">
      <c r="A483" s="7">
        <v>3429</v>
      </c>
      <c r="B483" s="3">
        <v>150</v>
      </c>
      <c r="C483" s="5">
        <v>195</v>
      </c>
      <c r="D483" t="s">
        <v>1752</v>
      </c>
      <c r="E483" t="s">
        <v>1758</v>
      </c>
      <c r="F483" t="s">
        <v>1780</v>
      </c>
      <c r="G483">
        <v>1478046661</v>
      </c>
      <c r="H483">
        <v>1476837061</v>
      </c>
      <c r="I483" t="s">
        <v>1802</v>
      </c>
      <c r="J483">
        <f>ROUND(C483/B483*100,0)</f>
        <v>130</v>
      </c>
      <c r="K483">
        <f>IFERROR(ROUND(C483/#REF!,2),0)</f>
        <v>0</v>
      </c>
      <c r="L483" t="s">
        <v>1841</v>
      </c>
      <c r="M483" t="s">
        <v>1842</v>
      </c>
      <c r="N483" s="10">
        <f>(((H483/60)/60/24)+DATE(1970,1,1))</f>
        <v>42662.021539351852</v>
      </c>
      <c r="O483" s="10">
        <f>(((G483/60)/60/24)+DATE(1970,1,1))</f>
        <v>42676.021539351852</v>
      </c>
    </row>
    <row r="484" spans="1:15" x14ac:dyDescent="0.3">
      <c r="A484" s="7">
        <v>3430</v>
      </c>
      <c r="B484" s="3">
        <v>2000</v>
      </c>
      <c r="C484" s="5">
        <v>2170.9899999999998</v>
      </c>
      <c r="D484" t="s">
        <v>1752</v>
      </c>
      <c r="E484" t="s">
        <v>1758</v>
      </c>
      <c r="F484" t="s">
        <v>1780</v>
      </c>
      <c r="G484">
        <v>1406760101</v>
      </c>
      <c r="H484">
        <v>1404168101</v>
      </c>
      <c r="I484" t="s">
        <v>1802</v>
      </c>
      <c r="J484">
        <f>ROUND(C484/B484*100,0)</f>
        <v>109</v>
      </c>
      <c r="K484">
        <f>IFERROR(ROUND(C484/#REF!,2),0)</f>
        <v>0</v>
      </c>
      <c r="L484" t="s">
        <v>1841</v>
      </c>
      <c r="M484" t="s">
        <v>1842</v>
      </c>
      <c r="N484" s="10">
        <f>(((H484/60)/60/24)+DATE(1970,1,1))</f>
        <v>41820.945613425924</v>
      </c>
      <c r="O484" s="10">
        <f>(((G484/60)/60/24)+DATE(1970,1,1))</f>
        <v>41850.945613425924</v>
      </c>
    </row>
    <row r="485" spans="1:15" x14ac:dyDescent="0.3">
      <c r="A485" s="7">
        <v>3431</v>
      </c>
      <c r="B485" s="3">
        <v>2000</v>
      </c>
      <c r="C485" s="5">
        <v>2000</v>
      </c>
      <c r="D485" t="s">
        <v>1752</v>
      </c>
      <c r="E485" t="s">
        <v>1757</v>
      </c>
      <c r="F485" t="s">
        <v>1779</v>
      </c>
      <c r="G485">
        <v>1408383153</v>
      </c>
      <c r="H485">
        <v>1405791153</v>
      </c>
      <c r="I485" t="s">
        <v>1802</v>
      </c>
      <c r="J485">
        <f>ROUND(C485/B485*100,0)</f>
        <v>100</v>
      </c>
      <c r="K485">
        <f>IFERROR(ROUND(C485/#REF!,2),0)</f>
        <v>0</v>
      </c>
      <c r="L485" t="s">
        <v>1841</v>
      </c>
      <c r="M485" t="s">
        <v>1842</v>
      </c>
      <c r="N485" s="10">
        <f>(((H485/60)/60/24)+DATE(1970,1,1))</f>
        <v>41839.730937500004</v>
      </c>
      <c r="O485" s="10">
        <f>(((G485/60)/60/24)+DATE(1970,1,1))</f>
        <v>41869.730937500004</v>
      </c>
    </row>
    <row r="486" spans="1:15" x14ac:dyDescent="0.3">
      <c r="A486" s="7">
        <v>3432</v>
      </c>
      <c r="B486" s="3">
        <v>2000</v>
      </c>
      <c r="C486" s="5">
        <v>2193</v>
      </c>
      <c r="D486" t="s">
        <v>1752</v>
      </c>
      <c r="E486" t="s">
        <v>1757</v>
      </c>
      <c r="F486" t="s">
        <v>1779</v>
      </c>
      <c r="G486">
        <v>1454709600</v>
      </c>
      <c r="H486">
        <v>1452520614</v>
      </c>
      <c r="I486" t="s">
        <v>1802</v>
      </c>
      <c r="J486">
        <f>ROUND(C486/B486*100,0)</f>
        <v>110</v>
      </c>
      <c r="K486">
        <f>IFERROR(ROUND(C486/#REF!,2),0)</f>
        <v>0</v>
      </c>
      <c r="L486" t="s">
        <v>1841</v>
      </c>
      <c r="M486" t="s">
        <v>1842</v>
      </c>
      <c r="N486" s="10">
        <f>(((H486/60)/60/24)+DATE(1970,1,1))</f>
        <v>42380.581180555557</v>
      </c>
      <c r="O486" s="10">
        <f>(((G486/60)/60/24)+DATE(1970,1,1))</f>
        <v>42405.916666666672</v>
      </c>
    </row>
    <row r="487" spans="1:15" x14ac:dyDescent="0.3">
      <c r="A487" s="7">
        <v>3433</v>
      </c>
      <c r="B487" s="3">
        <v>9500</v>
      </c>
      <c r="C487" s="5">
        <v>9525</v>
      </c>
      <c r="D487" t="s">
        <v>1752</v>
      </c>
      <c r="E487" t="s">
        <v>1757</v>
      </c>
      <c r="F487" t="s">
        <v>1779</v>
      </c>
      <c r="G487">
        <v>1402974000</v>
      </c>
      <c r="H487">
        <v>1400290255</v>
      </c>
      <c r="I487" t="s">
        <v>1802</v>
      </c>
      <c r="J487">
        <f>ROUND(C487/B487*100,0)</f>
        <v>100</v>
      </c>
      <c r="K487">
        <f>IFERROR(ROUND(C487/#REF!,2),0)</f>
        <v>0</v>
      </c>
      <c r="L487" t="s">
        <v>1841</v>
      </c>
      <c r="M487" t="s">
        <v>1842</v>
      </c>
      <c r="N487" s="10">
        <f>(((H487/60)/60/24)+DATE(1970,1,1))</f>
        <v>41776.063136574077</v>
      </c>
      <c r="O487" s="10">
        <f>(((G487/60)/60/24)+DATE(1970,1,1))</f>
        <v>41807.125</v>
      </c>
    </row>
    <row r="488" spans="1:15" x14ac:dyDescent="0.3">
      <c r="A488" s="7">
        <v>3434</v>
      </c>
      <c r="B488" s="3">
        <v>10000</v>
      </c>
      <c r="C488" s="5">
        <v>10555</v>
      </c>
      <c r="D488" t="s">
        <v>1752</v>
      </c>
      <c r="E488" t="s">
        <v>1757</v>
      </c>
      <c r="F488" t="s">
        <v>1779</v>
      </c>
      <c r="G488">
        <v>1404983269</v>
      </c>
      <c r="H488">
        <v>1402391269</v>
      </c>
      <c r="I488" t="s">
        <v>1802</v>
      </c>
      <c r="J488">
        <f>ROUND(C488/B488*100,0)</f>
        <v>106</v>
      </c>
      <c r="K488">
        <f>IFERROR(ROUND(C488/#REF!,2),0)</f>
        <v>0</v>
      </c>
      <c r="L488" t="s">
        <v>1841</v>
      </c>
      <c r="M488" t="s">
        <v>1842</v>
      </c>
      <c r="N488" s="10">
        <f>(((H488/60)/60/24)+DATE(1970,1,1))</f>
        <v>41800.380428240744</v>
      </c>
      <c r="O488" s="10">
        <f>(((G488/60)/60/24)+DATE(1970,1,1))</f>
        <v>41830.380428240744</v>
      </c>
    </row>
    <row r="489" spans="1:15" x14ac:dyDescent="0.3">
      <c r="A489" s="7">
        <v>3435</v>
      </c>
      <c r="B489" s="3">
        <v>1000</v>
      </c>
      <c r="C489" s="5">
        <v>1120</v>
      </c>
      <c r="D489" t="s">
        <v>1752</v>
      </c>
      <c r="E489" t="s">
        <v>1757</v>
      </c>
      <c r="F489" t="s">
        <v>1779</v>
      </c>
      <c r="G489">
        <v>1470538800</v>
      </c>
      <c r="H489">
        <v>1469112493</v>
      </c>
      <c r="I489" t="s">
        <v>1802</v>
      </c>
      <c r="J489">
        <f>ROUND(C489/B489*100,0)</f>
        <v>112</v>
      </c>
      <c r="K489">
        <f>IFERROR(ROUND(C489/#REF!,2),0)</f>
        <v>0</v>
      </c>
      <c r="L489" t="s">
        <v>1841</v>
      </c>
      <c r="M489" t="s">
        <v>1842</v>
      </c>
      <c r="N489" s="10">
        <f>(((H489/60)/60/24)+DATE(1970,1,1))</f>
        <v>42572.61681712963</v>
      </c>
      <c r="O489" s="10">
        <f>(((G489/60)/60/24)+DATE(1970,1,1))</f>
        <v>42589.125</v>
      </c>
    </row>
    <row r="490" spans="1:15" x14ac:dyDescent="0.3">
      <c r="A490" s="7">
        <v>3436</v>
      </c>
      <c r="B490" s="3">
        <v>5000</v>
      </c>
      <c r="C490" s="5">
        <v>5295</v>
      </c>
      <c r="D490" t="s">
        <v>1752</v>
      </c>
      <c r="E490" t="s">
        <v>1757</v>
      </c>
      <c r="F490" t="s">
        <v>1779</v>
      </c>
      <c r="G490">
        <v>1408638480</v>
      </c>
      <c r="H490">
        <v>1406811593</v>
      </c>
      <c r="I490" t="s">
        <v>1802</v>
      </c>
      <c r="J490">
        <f>ROUND(C490/B490*100,0)</f>
        <v>106</v>
      </c>
      <c r="K490">
        <f>IFERROR(ROUND(C490/#REF!,2),0)</f>
        <v>0</v>
      </c>
      <c r="L490" t="s">
        <v>1841</v>
      </c>
      <c r="M490" t="s">
        <v>1842</v>
      </c>
      <c r="N490" s="10">
        <f>(((H490/60)/60/24)+DATE(1970,1,1))</f>
        <v>41851.541585648149</v>
      </c>
      <c r="O490" s="10">
        <f>(((G490/60)/60/24)+DATE(1970,1,1))</f>
        <v>41872.686111111114</v>
      </c>
    </row>
    <row r="491" spans="1:15" x14ac:dyDescent="0.3">
      <c r="A491" s="7">
        <v>3437</v>
      </c>
      <c r="B491" s="3">
        <v>3000</v>
      </c>
      <c r="C491" s="5">
        <v>3030</v>
      </c>
      <c r="D491" t="s">
        <v>1752</v>
      </c>
      <c r="E491" t="s">
        <v>1757</v>
      </c>
      <c r="F491" t="s">
        <v>1779</v>
      </c>
      <c r="G491">
        <v>1440003820</v>
      </c>
      <c r="H491">
        <v>1437411820</v>
      </c>
      <c r="I491" t="s">
        <v>1802</v>
      </c>
      <c r="J491">
        <f>ROUND(C491/B491*100,0)</f>
        <v>101</v>
      </c>
      <c r="K491">
        <f>IFERROR(ROUND(C491/#REF!,2),0)</f>
        <v>0</v>
      </c>
      <c r="L491" t="s">
        <v>1841</v>
      </c>
      <c r="M491" t="s">
        <v>1842</v>
      </c>
      <c r="N491" s="10">
        <f>(((H491/60)/60/24)+DATE(1970,1,1))</f>
        <v>42205.710879629631</v>
      </c>
      <c r="O491" s="10">
        <f>(((G491/60)/60/24)+DATE(1970,1,1))</f>
        <v>42235.710879629631</v>
      </c>
    </row>
    <row r="492" spans="1:15" x14ac:dyDescent="0.3">
      <c r="A492" s="7">
        <v>3438</v>
      </c>
      <c r="B492" s="3">
        <v>2500</v>
      </c>
      <c r="C492" s="5">
        <v>2605</v>
      </c>
      <c r="D492" t="s">
        <v>1752</v>
      </c>
      <c r="E492" t="s">
        <v>1758</v>
      </c>
      <c r="F492" t="s">
        <v>1780</v>
      </c>
      <c r="G492">
        <v>1430600400</v>
      </c>
      <c r="H492">
        <v>1428358567</v>
      </c>
      <c r="I492" t="s">
        <v>1802</v>
      </c>
      <c r="J492">
        <f>ROUND(C492/B492*100,0)</f>
        <v>104</v>
      </c>
      <c r="K492">
        <f>IFERROR(ROUND(C492/#REF!,2),0)</f>
        <v>0</v>
      </c>
      <c r="L492" t="s">
        <v>1841</v>
      </c>
      <c r="M492" t="s">
        <v>1842</v>
      </c>
      <c r="N492" s="10">
        <f>(((H492/60)/60/24)+DATE(1970,1,1))</f>
        <v>42100.927858796291</v>
      </c>
      <c r="O492" s="10">
        <f>(((G492/60)/60/24)+DATE(1970,1,1))</f>
        <v>42126.875</v>
      </c>
    </row>
    <row r="493" spans="1:15" x14ac:dyDescent="0.3">
      <c r="A493" s="7">
        <v>3439</v>
      </c>
      <c r="B493" s="3">
        <v>1200</v>
      </c>
      <c r="C493" s="5">
        <v>1616.14</v>
      </c>
      <c r="D493" t="s">
        <v>1752</v>
      </c>
      <c r="E493" t="s">
        <v>1757</v>
      </c>
      <c r="F493" t="s">
        <v>1779</v>
      </c>
      <c r="G493">
        <v>1453179540</v>
      </c>
      <c r="H493">
        <v>1452030730</v>
      </c>
      <c r="I493" t="s">
        <v>1802</v>
      </c>
      <c r="J493">
        <f>ROUND(C493/B493*100,0)</f>
        <v>135</v>
      </c>
      <c r="K493">
        <f>IFERROR(ROUND(C493/#REF!,2),0)</f>
        <v>0</v>
      </c>
      <c r="L493" t="s">
        <v>1841</v>
      </c>
      <c r="M493" t="s">
        <v>1842</v>
      </c>
      <c r="N493" s="10">
        <f>(((H493/60)/60/24)+DATE(1970,1,1))</f>
        <v>42374.911226851851</v>
      </c>
      <c r="O493" s="10">
        <f>(((G493/60)/60/24)+DATE(1970,1,1))</f>
        <v>42388.207638888889</v>
      </c>
    </row>
    <row r="494" spans="1:15" x14ac:dyDescent="0.3">
      <c r="A494" s="7">
        <v>3440</v>
      </c>
      <c r="B494" s="3">
        <v>5000</v>
      </c>
      <c r="C494" s="5">
        <v>5260.92</v>
      </c>
      <c r="D494" t="s">
        <v>1752</v>
      </c>
      <c r="E494" t="s">
        <v>1757</v>
      </c>
      <c r="F494" t="s">
        <v>1779</v>
      </c>
      <c r="G494">
        <v>1405095300</v>
      </c>
      <c r="H494">
        <v>1403146628</v>
      </c>
      <c r="I494" t="s">
        <v>1802</v>
      </c>
      <c r="J494">
        <f>ROUND(C494/B494*100,0)</f>
        <v>105</v>
      </c>
      <c r="K494">
        <f>IFERROR(ROUND(C494/#REF!,2),0)</f>
        <v>0</v>
      </c>
      <c r="L494" t="s">
        <v>1841</v>
      </c>
      <c r="M494" t="s">
        <v>1842</v>
      </c>
      <c r="N494" s="10">
        <f>(((H494/60)/60/24)+DATE(1970,1,1))</f>
        <v>41809.12300925926</v>
      </c>
      <c r="O494" s="10">
        <f>(((G494/60)/60/24)+DATE(1970,1,1))</f>
        <v>41831.677083333336</v>
      </c>
    </row>
    <row r="495" spans="1:15" x14ac:dyDescent="0.3">
      <c r="A495" s="7">
        <v>3441</v>
      </c>
      <c r="B495" s="3">
        <v>2500</v>
      </c>
      <c r="C495" s="5">
        <v>2565</v>
      </c>
      <c r="D495" t="s">
        <v>1752</v>
      </c>
      <c r="E495" t="s">
        <v>1757</v>
      </c>
      <c r="F495" t="s">
        <v>1779</v>
      </c>
      <c r="G495">
        <v>1447445820</v>
      </c>
      <c r="H495">
        <v>1445077121</v>
      </c>
      <c r="I495" t="s">
        <v>1802</v>
      </c>
      <c r="J495">
        <f>ROUND(C495/B495*100,0)</f>
        <v>103</v>
      </c>
      <c r="K495">
        <f>IFERROR(ROUND(C495/#REF!,2),0)</f>
        <v>0</v>
      </c>
      <c r="L495" t="s">
        <v>1841</v>
      </c>
      <c r="M495" t="s">
        <v>1842</v>
      </c>
      <c r="N495" s="10">
        <f>(((H495/60)/60/24)+DATE(1970,1,1))</f>
        <v>42294.429641203707</v>
      </c>
      <c r="O495" s="10">
        <f>(((G495/60)/60/24)+DATE(1970,1,1))</f>
        <v>42321.845138888893</v>
      </c>
    </row>
    <row r="496" spans="1:15" x14ac:dyDescent="0.3">
      <c r="A496" s="7">
        <v>3442</v>
      </c>
      <c r="B496" s="3">
        <v>250</v>
      </c>
      <c r="C496" s="5">
        <v>250</v>
      </c>
      <c r="D496" t="s">
        <v>1752</v>
      </c>
      <c r="E496" t="s">
        <v>1757</v>
      </c>
      <c r="F496" t="s">
        <v>1779</v>
      </c>
      <c r="G496">
        <v>1433016672</v>
      </c>
      <c r="H496">
        <v>1430424672</v>
      </c>
      <c r="I496" t="s">
        <v>1802</v>
      </c>
      <c r="J496">
        <f>ROUND(C496/B496*100,0)</f>
        <v>100</v>
      </c>
      <c r="K496">
        <f>IFERROR(ROUND(C496/#REF!,2),0)</f>
        <v>0</v>
      </c>
      <c r="L496" t="s">
        <v>1841</v>
      </c>
      <c r="M496" t="s">
        <v>1842</v>
      </c>
      <c r="N496" s="10">
        <f>(((H496/60)/60/24)+DATE(1970,1,1))</f>
        <v>42124.841111111105</v>
      </c>
      <c r="O496" s="10">
        <f>(((G496/60)/60/24)+DATE(1970,1,1))</f>
        <v>42154.841111111105</v>
      </c>
    </row>
    <row r="497" spans="1:15" x14ac:dyDescent="0.3">
      <c r="A497" s="7">
        <v>3443</v>
      </c>
      <c r="B497" s="3">
        <v>1000</v>
      </c>
      <c r="C497" s="5">
        <v>1855</v>
      </c>
      <c r="D497" t="s">
        <v>1752</v>
      </c>
      <c r="E497" t="s">
        <v>1757</v>
      </c>
      <c r="F497" t="s">
        <v>1779</v>
      </c>
      <c r="G497">
        <v>1410266146</v>
      </c>
      <c r="H497">
        <v>1407674146</v>
      </c>
      <c r="I497" t="s">
        <v>1802</v>
      </c>
      <c r="J497">
        <f>ROUND(C497/B497*100,0)</f>
        <v>186</v>
      </c>
      <c r="K497">
        <f>IFERROR(ROUND(C497/#REF!,2),0)</f>
        <v>0</v>
      </c>
      <c r="L497" t="s">
        <v>1841</v>
      </c>
      <c r="M497" t="s">
        <v>1842</v>
      </c>
      <c r="N497" s="10">
        <f>(((H497/60)/60/24)+DATE(1970,1,1))</f>
        <v>41861.524837962963</v>
      </c>
      <c r="O497" s="10">
        <f>(((G497/60)/60/24)+DATE(1970,1,1))</f>
        <v>41891.524837962963</v>
      </c>
    </row>
    <row r="498" spans="1:15" x14ac:dyDescent="0.3">
      <c r="A498" s="7">
        <v>3444</v>
      </c>
      <c r="B498" s="3">
        <v>300</v>
      </c>
      <c r="C498" s="5">
        <v>867</v>
      </c>
      <c r="D498" t="s">
        <v>1752</v>
      </c>
      <c r="E498" t="s">
        <v>1759</v>
      </c>
      <c r="F498" t="s">
        <v>1781</v>
      </c>
      <c r="G498">
        <v>1465394340</v>
      </c>
      <c r="H498">
        <v>1464677986</v>
      </c>
      <c r="I498" t="s">
        <v>1802</v>
      </c>
      <c r="J498">
        <f>ROUND(C498/B498*100,0)</f>
        <v>289</v>
      </c>
      <c r="K498">
        <f>IFERROR(ROUND(C498/#REF!,2),0)</f>
        <v>0</v>
      </c>
      <c r="L498" t="s">
        <v>1841</v>
      </c>
      <c r="M498" t="s">
        <v>1842</v>
      </c>
      <c r="N498" s="10">
        <f>(((H498/60)/60/24)+DATE(1970,1,1))</f>
        <v>42521.291504629626</v>
      </c>
      <c r="O498" s="10">
        <f>(((G498/60)/60/24)+DATE(1970,1,1))</f>
        <v>42529.582638888889</v>
      </c>
    </row>
    <row r="499" spans="1:15" x14ac:dyDescent="0.3">
      <c r="A499" s="7">
        <v>3445</v>
      </c>
      <c r="B499" s="3">
        <v>2000</v>
      </c>
      <c r="C499" s="5">
        <v>2000</v>
      </c>
      <c r="D499" t="s">
        <v>1752</v>
      </c>
      <c r="E499" t="s">
        <v>1758</v>
      </c>
      <c r="F499" t="s">
        <v>1780</v>
      </c>
      <c r="G499">
        <v>1445604236</v>
      </c>
      <c r="H499">
        <v>1443185036</v>
      </c>
      <c r="I499" t="s">
        <v>1802</v>
      </c>
      <c r="J499">
        <f>ROUND(C499/B499*100,0)</f>
        <v>100</v>
      </c>
      <c r="K499">
        <f>IFERROR(ROUND(C499/#REF!,2),0)</f>
        <v>0</v>
      </c>
      <c r="L499" t="s">
        <v>1841</v>
      </c>
      <c r="M499" t="s">
        <v>1842</v>
      </c>
      <c r="N499" s="10">
        <f>(((H499/60)/60/24)+DATE(1970,1,1))</f>
        <v>42272.530509259261</v>
      </c>
      <c r="O499" s="10">
        <f>(((G499/60)/60/24)+DATE(1970,1,1))</f>
        <v>42300.530509259261</v>
      </c>
    </row>
    <row r="500" spans="1:15" x14ac:dyDescent="0.3">
      <c r="A500" s="7">
        <v>3446</v>
      </c>
      <c r="B500" s="3">
        <v>1000</v>
      </c>
      <c r="C500" s="5">
        <v>1082</v>
      </c>
      <c r="D500" t="s">
        <v>1752</v>
      </c>
      <c r="E500" t="s">
        <v>1758</v>
      </c>
      <c r="F500" t="s">
        <v>1780</v>
      </c>
      <c r="G500">
        <v>1423138800</v>
      </c>
      <c r="H500">
        <v>1421092725</v>
      </c>
      <c r="I500" t="s">
        <v>1802</v>
      </c>
      <c r="J500">
        <f>ROUND(C500/B500*100,0)</f>
        <v>108</v>
      </c>
      <c r="K500">
        <f>IFERROR(ROUND(C500/#REF!,2),0)</f>
        <v>0</v>
      </c>
      <c r="L500" t="s">
        <v>1841</v>
      </c>
      <c r="M500" t="s">
        <v>1842</v>
      </c>
      <c r="N500" s="10">
        <f>(((H500/60)/60/24)+DATE(1970,1,1))</f>
        <v>42016.832465277781</v>
      </c>
      <c r="O500" s="10">
        <f>(((G500/60)/60/24)+DATE(1970,1,1))</f>
        <v>42040.513888888891</v>
      </c>
    </row>
    <row r="501" spans="1:15" x14ac:dyDescent="0.3">
      <c r="A501" s="7">
        <v>3447</v>
      </c>
      <c r="B501" s="3">
        <v>1000</v>
      </c>
      <c r="C501" s="5">
        <v>1078</v>
      </c>
      <c r="D501" t="s">
        <v>1752</v>
      </c>
      <c r="E501" t="s">
        <v>1757</v>
      </c>
      <c r="F501" t="s">
        <v>1779</v>
      </c>
      <c r="G501">
        <v>1458332412</v>
      </c>
      <c r="H501">
        <v>1454448012</v>
      </c>
      <c r="I501" t="s">
        <v>1802</v>
      </c>
      <c r="J501">
        <f>ROUND(C501/B501*100,0)</f>
        <v>108</v>
      </c>
      <c r="K501">
        <f>IFERROR(ROUND(C501/#REF!,2),0)</f>
        <v>0</v>
      </c>
      <c r="L501" t="s">
        <v>1841</v>
      </c>
      <c r="M501" t="s">
        <v>1842</v>
      </c>
      <c r="N501" s="10">
        <f>(((H501/60)/60/24)+DATE(1970,1,1))</f>
        <v>42402.889027777783</v>
      </c>
      <c r="O501" s="10">
        <f>(((G501/60)/60/24)+DATE(1970,1,1))</f>
        <v>42447.847361111111</v>
      </c>
    </row>
    <row r="502" spans="1:15" x14ac:dyDescent="0.3">
      <c r="A502" s="7">
        <v>3448</v>
      </c>
      <c r="B502" s="3">
        <v>2100</v>
      </c>
      <c r="C502" s="5">
        <v>2305</v>
      </c>
      <c r="D502" t="s">
        <v>1752</v>
      </c>
      <c r="E502" t="s">
        <v>1757</v>
      </c>
      <c r="F502" t="s">
        <v>1779</v>
      </c>
      <c r="G502">
        <v>1418784689</v>
      </c>
      <c r="H502">
        <v>1416192689</v>
      </c>
      <c r="I502" t="s">
        <v>1802</v>
      </c>
      <c r="J502">
        <f>ROUND(C502/B502*100,0)</f>
        <v>110</v>
      </c>
      <c r="K502">
        <f>IFERROR(ROUND(C502/#REF!,2),0)</f>
        <v>0</v>
      </c>
      <c r="L502" t="s">
        <v>1841</v>
      </c>
      <c r="M502" t="s">
        <v>1842</v>
      </c>
      <c r="N502" s="10">
        <f>(((H502/60)/60/24)+DATE(1970,1,1))</f>
        <v>41960.119085648148</v>
      </c>
      <c r="O502" s="10">
        <f>(((G502/60)/60/24)+DATE(1970,1,1))</f>
        <v>41990.119085648148</v>
      </c>
    </row>
    <row r="503" spans="1:15" x14ac:dyDescent="0.3">
      <c r="A503" s="7">
        <v>3449</v>
      </c>
      <c r="B503" s="3">
        <v>800</v>
      </c>
      <c r="C503" s="5">
        <v>1365</v>
      </c>
      <c r="D503" t="s">
        <v>1752</v>
      </c>
      <c r="E503" t="s">
        <v>1757</v>
      </c>
      <c r="F503" t="s">
        <v>1779</v>
      </c>
      <c r="G503">
        <v>1468036800</v>
      </c>
      <c r="H503">
        <v>1465607738</v>
      </c>
      <c r="I503" t="s">
        <v>1802</v>
      </c>
      <c r="J503">
        <f>ROUND(C503/B503*100,0)</f>
        <v>171</v>
      </c>
      <c r="K503">
        <f>IFERROR(ROUND(C503/#REF!,2),0)</f>
        <v>0</v>
      </c>
      <c r="L503" t="s">
        <v>1841</v>
      </c>
      <c r="M503" t="s">
        <v>1842</v>
      </c>
      <c r="N503" s="10">
        <f>(((H503/60)/60/24)+DATE(1970,1,1))</f>
        <v>42532.052523148144</v>
      </c>
      <c r="O503" s="10">
        <f>(((G503/60)/60/24)+DATE(1970,1,1))</f>
        <v>42560.166666666672</v>
      </c>
    </row>
    <row r="504" spans="1:15" x14ac:dyDescent="0.3">
      <c r="A504" s="7">
        <v>3450</v>
      </c>
      <c r="B504" s="3">
        <v>500</v>
      </c>
      <c r="C504" s="5">
        <v>760</v>
      </c>
      <c r="D504" t="s">
        <v>1752</v>
      </c>
      <c r="E504" t="s">
        <v>1758</v>
      </c>
      <c r="F504" t="s">
        <v>1780</v>
      </c>
      <c r="G504">
        <v>1427990071</v>
      </c>
      <c r="H504">
        <v>1422809671</v>
      </c>
      <c r="I504" t="s">
        <v>1802</v>
      </c>
      <c r="J504">
        <f>ROUND(C504/B504*100,0)</f>
        <v>152</v>
      </c>
      <c r="K504">
        <f>IFERROR(ROUND(C504/#REF!,2),0)</f>
        <v>0</v>
      </c>
      <c r="L504" t="s">
        <v>1841</v>
      </c>
      <c r="M504" t="s">
        <v>1842</v>
      </c>
      <c r="N504" s="10">
        <f>(((H504/60)/60/24)+DATE(1970,1,1))</f>
        <v>42036.704525462963</v>
      </c>
      <c r="O504" s="10">
        <f>(((G504/60)/60/24)+DATE(1970,1,1))</f>
        <v>42096.662858796291</v>
      </c>
    </row>
    <row r="505" spans="1:15" x14ac:dyDescent="0.3">
      <c r="A505" s="7">
        <v>3451</v>
      </c>
      <c r="B505" s="3">
        <v>650</v>
      </c>
      <c r="C505" s="5">
        <v>658</v>
      </c>
      <c r="D505" t="s">
        <v>1752</v>
      </c>
      <c r="E505" t="s">
        <v>1757</v>
      </c>
      <c r="F505" t="s">
        <v>1779</v>
      </c>
      <c r="G505">
        <v>1429636927</v>
      </c>
      <c r="H505">
        <v>1427304127</v>
      </c>
      <c r="I505" t="s">
        <v>1802</v>
      </c>
      <c r="J505">
        <f>ROUND(C505/B505*100,0)</f>
        <v>101</v>
      </c>
      <c r="K505">
        <f>IFERROR(ROUND(C505/#REF!,2),0)</f>
        <v>0</v>
      </c>
      <c r="L505" t="s">
        <v>1841</v>
      </c>
      <c r="M505" t="s">
        <v>1842</v>
      </c>
      <c r="N505" s="10">
        <f>(((H505/60)/60/24)+DATE(1970,1,1))</f>
        <v>42088.723692129628</v>
      </c>
      <c r="O505" s="10">
        <f>(((G505/60)/60/24)+DATE(1970,1,1))</f>
        <v>42115.723692129628</v>
      </c>
    </row>
    <row r="506" spans="1:15" x14ac:dyDescent="0.3">
      <c r="A506" s="7">
        <v>3452</v>
      </c>
      <c r="B506" s="3">
        <v>1000</v>
      </c>
      <c r="C506" s="5">
        <v>1532</v>
      </c>
      <c r="D506" t="s">
        <v>1752</v>
      </c>
      <c r="E506" t="s">
        <v>1757</v>
      </c>
      <c r="F506" t="s">
        <v>1779</v>
      </c>
      <c r="G506">
        <v>1406087940</v>
      </c>
      <c r="H506">
        <v>1404141626</v>
      </c>
      <c r="I506" t="s">
        <v>1802</v>
      </c>
      <c r="J506">
        <f>ROUND(C506/B506*100,0)</f>
        <v>153</v>
      </c>
      <c r="K506">
        <f>IFERROR(ROUND(C506/#REF!,2),0)</f>
        <v>0</v>
      </c>
      <c r="L506" t="s">
        <v>1841</v>
      </c>
      <c r="M506" t="s">
        <v>1842</v>
      </c>
      <c r="N506" s="10">
        <f>(((H506/60)/60/24)+DATE(1970,1,1))</f>
        <v>41820.639189814814</v>
      </c>
      <c r="O506" s="10">
        <f>(((G506/60)/60/24)+DATE(1970,1,1))</f>
        <v>41843.165972222225</v>
      </c>
    </row>
    <row r="507" spans="1:15" x14ac:dyDescent="0.3">
      <c r="A507" s="7">
        <v>3453</v>
      </c>
      <c r="B507" s="3">
        <v>300</v>
      </c>
      <c r="C507" s="5">
        <v>385</v>
      </c>
      <c r="D507" t="s">
        <v>1752</v>
      </c>
      <c r="E507" t="s">
        <v>1758</v>
      </c>
      <c r="F507" t="s">
        <v>1780</v>
      </c>
      <c r="G507">
        <v>1471130956</v>
      </c>
      <c r="H507">
        <v>1465946956</v>
      </c>
      <c r="I507" t="s">
        <v>1802</v>
      </c>
      <c r="J507">
        <f>ROUND(C507/B507*100,0)</f>
        <v>128</v>
      </c>
      <c r="K507">
        <f>IFERROR(ROUND(C507/#REF!,2),0)</f>
        <v>0</v>
      </c>
      <c r="L507" t="s">
        <v>1841</v>
      </c>
      <c r="M507" t="s">
        <v>1842</v>
      </c>
      <c r="N507" s="10">
        <f>(((H507/60)/60/24)+DATE(1970,1,1))</f>
        <v>42535.97865740741</v>
      </c>
      <c r="O507" s="10">
        <f>(((G507/60)/60/24)+DATE(1970,1,1))</f>
        <v>42595.97865740741</v>
      </c>
    </row>
    <row r="508" spans="1:15" x14ac:dyDescent="0.3">
      <c r="A508" s="7">
        <v>3454</v>
      </c>
      <c r="B508" s="3">
        <v>700</v>
      </c>
      <c r="C508" s="5">
        <v>705</v>
      </c>
      <c r="D508" t="s">
        <v>1752</v>
      </c>
      <c r="E508" t="s">
        <v>1758</v>
      </c>
      <c r="F508" t="s">
        <v>1780</v>
      </c>
      <c r="G508">
        <v>1406825159</v>
      </c>
      <c r="H508">
        <v>1404233159</v>
      </c>
      <c r="I508" t="s">
        <v>1802</v>
      </c>
      <c r="J508">
        <f>ROUND(C508/B508*100,0)</f>
        <v>101</v>
      </c>
      <c r="K508">
        <f>IFERROR(ROUND(C508/#REF!,2),0)</f>
        <v>0</v>
      </c>
      <c r="L508" t="s">
        <v>1841</v>
      </c>
      <c r="M508" t="s">
        <v>1842</v>
      </c>
      <c r="N508" s="10">
        <f>(((H508/60)/60/24)+DATE(1970,1,1))</f>
        <v>41821.698599537034</v>
      </c>
      <c r="O508" s="10">
        <f>(((G508/60)/60/24)+DATE(1970,1,1))</f>
        <v>41851.698599537034</v>
      </c>
    </row>
    <row r="509" spans="1:15" x14ac:dyDescent="0.3">
      <c r="A509" s="7">
        <v>3455</v>
      </c>
      <c r="B509" s="3">
        <v>10000</v>
      </c>
      <c r="C509" s="5">
        <v>10065</v>
      </c>
      <c r="D509" t="s">
        <v>1752</v>
      </c>
      <c r="E509" t="s">
        <v>1757</v>
      </c>
      <c r="F509" t="s">
        <v>1779</v>
      </c>
      <c r="G509">
        <v>1476381627</v>
      </c>
      <c r="H509">
        <v>1473789627</v>
      </c>
      <c r="I509" t="s">
        <v>1802</v>
      </c>
      <c r="J509">
        <f>ROUND(C509/B509*100,0)</f>
        <v>101</v>
      </c>
      <c r="K509">
        <f>IFERROR(ROUND(C509/#REF!,2),0)</f>
        <v>0</v>
      </c>
      <c r="L509" t="s">
        <v>1841</v>
      </c>
      <c r="M509" t="s">
        <v>1842</v>
      </c>
      <c r="N509" s="10">
        <f>(((H509/60)/60/24)+DATE(1970,1,1))</f>
        <v>42626.7503125</v>
      </c>
      <c r="O509" s="10">
        <f>(((G509/60)/60/24)+DATE(1970,1,1))</f>
        <v>42656.7503125</v>
      </c>
    </row>
    <row r="510" spans="1:15" x14ac:dyDescent="0.3">
      <c r="A510" s="7">
        <v>3456</v>
      </c>
      <c r="B510" s="3">
        <v>3000</v>
      </c>
      <c r="C510" s="5">
        <v>5739</v>
      </c>
      <c r="D510" t="s">
        <v>1752</v>
      </c>
      <c r="E510" t="s">
        <v>1757</v>
      </c>
      <c r="F510" t="s">
        <v>1779</v>
      </c>
      <c r="G510">
        <v>1406876340</v>
      </c>
      <c r="H510">
        <v>1404190567</v>
      </c>
      <c r="I510" t="s">
        <v>1802</v>
      </c>
      <c r="J510">
        <f>ROUND(C510/B510*100,0)</f>
        <v>191</v>
      </c>
      <c r="K510">
        <f>IFERROR(ROUND(C510/#REF!,2),0)</f>
        <v>0</v>
      </c>
      <c r="L510" t="s">
        <v>1841</v>
      </c>
      <c r="M510" t="s">
        <v>1842</v>
      </c>
      <c r="N510" s="10">
        <f>(((H510/60)/60/24)+DATE(1970,1,1))</f>
        <v>41821.205636574072</v>
      </c>
      <c r="O510" s="10">
        <f>(((G510/60)/60/24)+DATE(1970,1,1))</f>
        <v>41852.290972222225</v>
      </c>
    </row>
    <row r="511" spans="1:15" x14ac:dyDescent="0.3">
      <c r="A511" s="7">
        <v>3457</v>
      </c>
      <c r="B511" s="3">
        <v>2000</v>
      </c>
      <c r="C511" s="5">
        <v>2804</v>
      </c>
      <c r="D511" t="s">
        <v>1752</v>
      </c>
      <c r="E511" t="s">
        <v>1757</v>
      </c>
      <c r="F511" t="s">
        <v>1779</v>
      </c>
      <c r="G511">
        <v>1423720740</v>
      </c>
      <c r="H511">
        <v>1421081857</v>
      </c>
      <c r="I511" t="s">
        <v>1802</v>
      </c>
      <c r="J511">
        <f>ROUND(C511/B511*100,0)</f>
        <v>140</v>
      </c>
      <c r="K511">
        <f>IFERROR(ROUND(C511/#REF!,2),0)</f>
        <v>0</v>
      </c>
      <c r="L511" t="s">
        <v>1841</v>
      </c>
      <c r="M511" t="s">
        <v>1842</v>
      </c>
      <c r="N511" s="10">
        <f>(((H511/60)/60/24)+DATE(1970,1,1))</f>
        <v>42016.706678240742</v>
      </c>
      <c r="O511" s="10">
        <f>(((G511/60)/60/24)+DATE(1970,1,1))</f>
        <v>42047.249305555553</v>
      </c>
    </row>
    <row r="512" spans="1:15" x14ac:dyDescent="0.3">
      <c r="A512" s="7">
        <v>3458</v>
      </c>
      <c r="B512" s="3">
        <v>978</v>
      </c>
      <c r="C512" s="5">
        <v>1216</v>
      </c>
      <c r="D512" t="s">
        <v>1752</v>
      </c>
      <c r="E512" t="s">
        <v>1757</v>
      </c>
      <c r="F512" t="s">
        <v>1779</v>
      </c>
      <c r="G512">
        <v>1422937620</v>
      </c>
      <c r="H512">
        <v>1420606303</v>
      </c>
      <c r="I512" t="s">
        <v>1802</v>
      </c>
      <c r="J512">
        <f>ROUND(C512/B512*100,0)</f>
        <v>124</v>
      </c>
      <c r="K512">
        <f>IFERROR(ROUND(C512/#REF!,2),0)</f>
        <v>0</v>
      </c>
      <c r="L512" t="s">
        <v>1841</v>
      </c>
      <c r="M512" t="s">
        <v>1842</v>
      </c>
      <c r="N512" s="10">
        <f>(((H512/60)/60/24)+DATE(1970,1,1))</f>
        <v>42011.202581018515</v>
      </c>
      <c r="O512" s="10">
        <f>(((G512/60)/60/24)+DATE(1970,1,1))</f>
        <v>42038.185416666667</v>
      </c>
    </row>
    <row r="513" spans="1:15" x14ac:dyDescent="0.3">
      <c r="A513" s="7">
        <v>3459</v>
      </c>
      <c r="B513" s="3">
        <v>500</v>
      </c>
      <c r="C513" s="5">
        <v>631</v>
      </c>
      <c r="D513" t="s">
        <v>1752</v>
      </c>
      <c r="E513" t="s">
        <v>1758</v>
      </c>
      <c r="F513" t="s">
        <v>1780</v>
      </c>
      <c r="G513">
        <v>1463743860</v>
      </c>
      <c r="H513">
        <v>1461151860</v>
      </c>
      <c r="I513" t="s">
        <v>1802</v>
      </c>
      <c r="J513">
        <f>ROUND(C513/B513*100,0)</f>
        <v>126</v>
      </c>
      <c r="K513">
        <f>IFERROR(ROUND(C513/#REF!,2),0)</f>
        <v>0</v>
      </c>
      <c r="L513" t="s">
        <v>1841</v>
      </c>
      <c r="M513" t="s">
        <v>1842</v>
      </c>
      <c r="N513" s="10">
        <f>(((H513/60)/60/24)+DATE(1970,1,1))</f>
        <v>42480.479861111111</v>
      </c>
      <c r="O513" s="10">
        <f>(((G513/60)/60/24)+DATE(1970,1,1))</f>
        <v>42510.479861111111</v>
      </c>
    </row>
    <row r="514" spans="1:15" x14ac:dyDescent="0.3">
      <c r="A514" s="7">
        <v>3460</v>
      </c>
      <c r="B514" s="3">
        <v>500</v>
      </c>
      <c r="C514" s="5">
        <v>950</v>
      </c>
      <c r="D514" t="s">
        <v>1752</v>
      </c>
      <c r="E514" t="s">
        <v>1758</v>
      </c>
      <c r="F514" t="s">
        <v>1780</v>
      </c>
      <c r="G514">
        <v>1408106352</v>
      </c>
      <c r="H514">
        <v>1406896752</v>
      </c>
      <c r="I514" t="s">
        <v>1802</v>
      </c>
      <c r="J514">
        <f>ROUND(C514/B514*100,0)</f>
        <v>190</v>
      </c>
      <c r="K514">
        <f>IFERROR(ROUND(C514/#REF!,2),0)</f>
        <v>0</v>
      </c>
      <c r="L514" t="s">
        <v>1841</v>
      </c>
      <c r="M514" t="s">
        <v>1842</v>
      </c>
      <c r="N514" s="10">
        <f>(((H514/60)/60/24)+DATE(1970,1,1))</f>
        <v>41852.527222222219</v>
      </c>
      <c r="O514" s="10">
        <f>(((G514/60)/60/24)+DATE(1970,1,1))</f>
        <v>41866.527222222219</v>
      </c>
    </row>
    <row r="515" spans="1:15" x14ac:dyDescent="0.3">
      <c r="A515" s="7">
        <v>3461</v>
      </c>
      <c r="B515" s="3">
        <v>500</v>
      </c>
      <c r="C515" s="5">
        <v>695</v>
      </c>
      <c r="D515" t="s">
        <v>1752</v>
      </c>
      <c r="E515" t="s">
        <v>1757</v>
      </c>
      <c r="F515" t="s">
        <v>1779</v>
      </c>
      <c r="G515">
        <v>1477710000</v>
      </c>
      <c r="H515">
        <v>1475248279</v>
      </c>
      <c r="I515" t="s">
        <v>1802</v>
      </c>
      <c r="J515">
        <f>ROUND(C515/B515*100,0)</f>
        <v>139</v>
      </c>
      <c r="K515">
        <f>IFERROR(ROUND(C515/#REF!,2),0)</f>
        <v>0</v>
      </c>
      <c r="L515" t="s">
        <v>1841</v>
      </c>
      <c r="M515" t="s">
        <v>1842</v>
      </c>
      <c r="N515" s="10">
        <f>(((H515/60)/60/24)+DATE(1970,1,1))</f>
        <v>42643.632858796293</v>
      </c>
      <c r="O515" s="10">
        <f>(((G515/60)/60/24)+DATE(1970,1,1))</f>
        <v>42672.125</v>
      </c>
    </row>
    <row r="516" spans="1:15" x14ac:dyDescent="0.3">
      <c r="A516" s="7">
        <v>3462</v>
      </c>
      <c r="B516" s="3">
        <v>250</v>
      </c>
      <c r="C516" s="5">
        <v>505</v>
      </c>
      <c r="D516" t="s">
        <v>1752</v>
      </c>
      <c r="E516" t="s">
        <v>1757</v>
      </c>
      <c r="F516" t="s">
        <v>1779</v>
      </c>
      <c r="G516">
        <v>1436551200</v>
      </c>
      <c r="H516">
        <v>1435181628</v>
      </c>
      <c r="I516" t="s">
        <v>1802</v>
      </c>
      <c r="J516">
        <f>ROUND(C516/B516*100,0)</f>
        <v>202</v>
      </c>
      <c r="K516">
        <f>IFERROR(ROUND(C516/#REF!,2),0)</f>
        <v>0</v>
      </c>
      <c r="L516" t="s">
        <v>1841</v>
      </c>
      <c r="M516" t="s">
        <v>1842</v>
      </c>
      <c r="N516" s="10">
        <f>(((H516/60)/60/24)+DATE(1970,1,1))</f>
        <v>42179.898472222223</v>
      </c>
      <c r="O516" s="10">
        <f>(((G516/60)/60/24)+DATE(1970,1,1))</f>
        <v>42195.75</v>
      </c>
    </row>
    <row r="517" spans="1:15" x14ac:dyDescent="0.3">
      <c r="A517" s="7">
        <v>3463</v>
      </c>
      <c r="B517" s="3">
        <v>10000</v>
      </c>
      <c r="C517" s="5">
        <v>10338</v>
      </c>
      <c r="D517" t="s">
        <v>1752</v>
      </c>
      <c r="E517" t="s">
        <v>1762</v>
      </c>
      <c r="F517" t="s">
        <v>1784</v>
      </c>
      <c r="G517">
        <v>1476158340</v>
      </c>
      <c r="H517">
        <v>1472594585</v>
      </c>
      <c r="I517" t="s">
        <v>1802</v>
      </c>
      <c r="J517">
        <f>ROUND(C517/B517*100,0)</f>
        <v>103</v>
      </c>
      <c r="K517">
        <f>IFERROR(ROUND(C517/#REF!,2),0)</f>
        <v>0</v>
      </c>
      <c r="L517" t="s">
        <v>1841</v>
      </c>
      <c r="M517" t="s">
        <v>1842</v>
      </c>
      <c r="N517" s="10">
        <f>(((H517/60)/60/24)+DATE(1970,1,1))</f>
        <v>42612.918807870374</v>
      </c>
      <c r="O517" s="10">
        <f>(((G517/60)/60/24)+DATE(1970,1,1))</f>
        <v>42654.165972222225</v>
      </c>
    </row>
    <row r="518" spans="1:15" x14ac:dyDescent="0.3">
      <c r="A518" s="7">
        <v>3464</v>
      </c>
      <c r="B518" s="3">
        <v>5000</v>
      </c>
      <c r="C518" s="5">
        <v>5116.18</v>
      </c>
      <c r="D518" t="s">
        <v>1752</v>
      </c>
      <c r="E518" t="s">
        <v>1757</v>
      </c>
      <c r="F518" t="s">
        <v>1779</v>
      </c>
      <c r="G518">
        <v>1471921637</v>
      </c>
      <c r="H518">
        <v>1469329637</v>
      </c>
      <c r="I518" t="s">
        <v>1802</v>
      </c>
      <c r="J518">
        <f>ROUND(C518/B518*100,0)</f>
        <v>102</v>
      </c>
      <c r="K518">
        <f>IFERROR(ROUND(C518/#REF!,2),0)</f>
        <v>0</v>
      </c>
      <c r="L518" t="s">
        <v>1841</v>
      </c>
      <c r="M518" t="s">
        <v>1842</v>
      </c>
      <c r="N518" s="10">
        <f>(((H518/60)/60/24)+DATE(1970,1,1))</f>
        <v>42575.130057870367</v>
      </c>
      <c r="O518" s="10">
        <f>(((G518/60)/60/24)+DATE(1970,1,1))</f>
        <v>42605.130057870367</v>
      </c>
    </row>
    <row r="519" spans="1:15" x14ac:dyDescent="0.3">
      <c r="A519" s="7">
        <v>3465</v>
      </c>
      <c r="B519" s="3">
        <v>2000</v>
      </c>
      <c r="C519" s="5">
        <v>2060</v>
      </c>
      <c r="D519" t="s">
        <v>1752</v>
      </c>
      <c r="E519" t="s">
        <v>1758</v>
      </c>
      <c r="F519" t="s">
        <v>1780</v>
      </c>
      <c r="G519">
        <v>1439136000</v>
      </c>
      <c r="H519">
        <v>1436972472</v>
      </c>
      <c r="I519" t="s">
        <v>1802</v>
      </c>
      <c r="J519">
        <f>ROUND(C519/B519*100,0)</f>
        <v>103</v>
      </c>
      <c r="K519">
        <f>IFERROR(ROUND(C519/#REF!,2),0)</f>
        <v>0</v>
      </c>
      <c r="L519" t="s">
        <v>1841</v>
      </c>
      <c r="M519" t="s">
        <v>1842</v>
      </c>
      <c r="N519" s="10">
        <f>(((H519/60)/60/24)+DATE(1970,1,1))</f>
        <v>42200.625833333332</v>
      </c>
      <c r="O519" s="10">
        <f>(((G519/60)/60/24)+DATE(1970,1,1))</f>
        <v>42225.666666666672</v>
      </c>
    </row>
    <row r="520" spans="1:15" x14ac:dyDescent="0.3">
      <c r="A520" s="7">
        <v>3466</v>
      </c>
      <c r="B520" s="3">
        <v>3500</v>
      </c>
      <c r="C520" s="5">
        <v>4450</v>
      </c>
      <c r="D520" t="s">
        <v>1752</v>
      </c>
      <c r="E520" t="s">
        <v>1757</v>
      </c>
      <c r="F520" t="s">
        <v>1779</v>
      </c>
      <c r="G520">
        <v>1461108450</v>
      </c>
      <c r="H520">
        <v>1455928050</v>
      </c>
      <c r="I520" t="s">
        <v>1802</v>
      </c>
      <c r="J520">
        <f>ROUND(C520/B520*100,0)</f>
        <v>127</v>
      </c>
      <c r="K520">
        <f>IFERROR(ROUND(C520/#REF!,2),0)</f>
        <v>0</v>
      </c>
      <c r="L520" t="s">
        <v>1841</v>
      </c>
      <c r="M520" t="s">
        <v>1842</v>
      </c>
      <c r="N520" s="10">
        <f>(((H520/60)/60/24)+DATE(1970,1,1))</f>
        <v>42420.019097222219</v>
      </c>
      <c r="O520" s="10">
        <f>(((G520/60)/60/24)+DATE(1970,1,1))</f>
        <v>42479.977430555555</v>
      </c>
    </row>
    <row r="521" spans="1:15" x14ac:dyDescent="0.3">
      <c r="A521" s="7">
        <v>3467</v>
      </c>
      <c r="B521" s="3">
        <v>3000</v>
      </c>
      <c r="C521" s="5">
        <v>3030</v>
      </c>
      <c r="D521" t="s">
        <v>1752</v>
      </c>
      <c r="E521" t="s">
        <v>1757</v>
      </c>
      <c r="F521" t="s">
        <v>1779</v>
      </c>
      <c r="G521">
        <v>1426864032</v>
      </c>
      <c r="H521">
        <v>1424275632</v>
      </c>
      <c r="I521" t="s">
        <v>1802</v>
      </c>
      <c r="J521">
        <f>ROUND(C521/B521*100,0)</f>
        <v>101</v>
      </c>
      <c r="K521">
        <f>IFERROR(ROUND(C521/#REF!,2),0)</f>
        <v>0</v>
      </c>
      <c r="L521" t="s">
        <v>1841</v>
      </c>
      <c r="M521" t="s">
        <v>1842</v>
      </c>
      <c r="N521" s="10">
        <f>(((H521/60)/60/24)+DATE(1970,1,1))</f>
        <v>42053.671666666662</v>
      </c>
      <c r="O521" s="10">
        <f>(((G521/60)/60/24)+DATE(1970,1,1))</f>
        <v>42083.630000000005</v>
      </c>
    </row>
    <row r="522" spans="1:15" x14ac:dyDescent="0.3">
      <c r="A522" s="7">
        <v>3468</v>
      </c>
      <c r="B522" s="3">
        <v>10000</v>
      </c>
      <c r="C522" s="5">
        <v>12178</v>
      </c>
      <c r="D522" t="s">
        <v>1752</v>
      </c>
      <c r="E522" t="s">
        <v>1757</v>
      </c>
      <c r="F522" t="s">
        <v>1779</v>
      </c>
      <c r="G522">
        <v>1474426800</v>
      </c>
      <c r="H522">
        <v>1471976529</v>
      </c>
      <c r="I522" t="s">
        <v>1802</v>
      </c>
      <c r="J522">
        <f>ROUND(C522/B522*100,0)</f>
        <v>122</v>
      </c>
      <c r="K522">
        <f>IFERROR(ROUND(C522/#REF!,2),0)</f>
        <v>0</v>
      </c>
      <c r="L522" t="s">
        <v>1841</v>
      </c>
      <c r="M522" t="s">
        <v>1842</v>
      </c>
      <c r="N522" s="10">
        <f>(((H522/60)/60/24)+DATE(1970,1,1))</f>
        <v>42605.765381944439</v>
      </c>
      <c r="O522" s="10">
        <f>(((G522/60)/60/24)+DATE(1970,1,1))</f>
        <v>42634.125</v>
      </c>
    </row>
    <row r="523" spans="1:15" x14ac:dyDescent="0.3">
      <c r="A523" s="7">
        <v>3469</v>
      </c>
      <c r="B523" s="3">
        <v>2800</v>
      </c>
      <c r="C523" s="5">
        <v>3175</v>
      </c>
      <c r="D523" t="s">
        <v>1752</v>
      </c>
      <c r="E523" t="s">
        <v>1757</v>
      </c>
      <c r="F523" t="s">
        <v>1779</v>
      </c>
      <c r="G523">
        <v>1461857045</v>
      </c>
      <c r="H523">
        <v>1459265045</v>
      </c>
      <c r="I523" t="s">
        <v>1802</v>
      </c>
      <c r="J523">
        <f>ROUND(C523/B523*100,0)</f>
        <v>113</v>
      </c>
      <c r="K523">
        <f>IFERROR(ROUND(C523/#REF!,2),0)</f>
        <v>0</v>
      </c>
      <c r="L523" t="s">
        <v>1841</v>
      </c>
      <c r="M523" t="s">
        <v>1842</v>
      </c>
      <c r="N523" s="10">
        <f>(((H523/60)/60/24)+DATE(1970,1,1))</f>
        <v>42458.641724537039</v>
      </c>
      <c r="O523" s="10">
        <f>(((G523/60)/60/24)+DATE(1970,1,1))</f>
        <v>42488.641724537039</v>
      </c>
    </row>
    <row r="524" spans="1:15" x14ac:dyDescent="0.3">
      <c r="A524" s="7">
        <v>3470</v>
      </c>
      <c r="B524" s="3">
        <v>250</v>
      </c>
      <c r="C524" s="5">
        <v>375</v>
      </c>
      <c r="D524" t="s">
        <v>1752</v>
      </c>
      <c r="E524" t="s">
        <v>1757</v>
      </c>
      <c r="F524" t="s">
        <v>1779</v>
      </c>
      <c r="G524">
        <v>1468618680</v>
      </c>
      <c r="H524">
        <v>1465345902</v>
      </c>
      <c r="I524" t="s">
        <v>1802</v>
      </c>
      <c r="J524">
        <f>ROUND(C524/B524*100,0)</f>
        <v>150</v>
      </c>
      <c r="K524">
        <f>IFERROR(ROUND(C524/#REF!,2),0)</f>
        <v>0</v>
      </c>
      <c r="L524" t="s">
        <v>1841</v>
      </c>
      <c r="M524" t="s">
        <v>1842</v>
      </c>
      <c r="N524" s="10">
        <f>(((H524/60)/60/24)+DATE(1970,1,1))</f>
        <v>42529.022013888884</v>
      </c>
      <c r="O524" s="10">
        <f>(((G524/60)/60/24)+DATE(1970,1,1))</f>
        <v>42566.901388888888</v>
      </c>
    </row>
    <row r="525" spans="1:15" x14ac:dyDescent="0.3">
      <c r="A525" s="7">
        <v>3471</v>
      </c>
      <c r="B525" s="3">
        <v>500</v>
      </c>
      <c r="C525" s="5">
        <v>1073</v>
      </c>
      <c r="D525" t="s">
        <v>1752</v>
      </c>
      <c r="E525" t="s">
        <v>1758</v>
      </c>
      <c r="F525" t="s">
        <v>1780</v>
      </c>
      <c r="G525">
        <v>1409515200</v>
      </c>
      <c r="H525">
        <v>1405971690</v>
      </c>
      <c r="I525" t="s">
        <v>1802</v>
      </c>
      <c r="J525">
        <f>ROUND(C525/B525*100,0)</f>
        <v>215</v>
      </c>
      <c r="K525">
        <f>IFERROR(ROUND(C525/#REF!,2),0)</f>
        <v>0</v>
      </c>
      <c r="L525" t="s">
        <v>1841</v>
      </c>
      <c r="M525" t="s">
        <v>1842</v>
      </c>
      <c r="N525" s="10">
        <f>(((H525/60)/60/24)+DATE(1970,1,1))</f>
        <v>41841.820486111108</v>
      </c>
      <c r="O525" s="10">
        <f>(((G525/60)/60/24)+DATE(1970,1,1))</f>
        <v>41882.833333333336</v>
      </c>
    </row>
    <row r="526" spans="1:15" x14ac:dyDescent="0.3">
      <c r="A526" s="7">
        <v>3472</v>
      </c>
      <c r="B526" s="3">
        <v>2000</v>
      </c>
      <c r="C526" s="5">
        <v>2041</v>
      </c>
      <c r="D526" t="s">
        <v>1752</v>
      </c>
      <c r="E526" t="s">
        <v>1757</v>
      </c>
      <c r="F526" t="s">
        <v>1779</v>
      </c>
      <c r="G526">
        <v>1415253540</v>
      </c>
      <c r="H526">
        <v>1413432331</v>
      </c>
      <c r="I526" t="s">
        <v>1802</v>
      </c>
      <c r="J526">
        <f>ROUND(C526/B526*100,0)</f>
        <v>102</v>
      </c>
      <c r="K526">
        <f>IFERROR(ROUND(C526/#REF!,2),0)</f>
        <v>0</v>
      </c>
      <c r="L526" t="s">
        <v>1841</v>
      </c>
      <c r="M526" t="s">
        <v>1842</v>
      </c>
      <c r="N526" s="10">
        <f>(((H526/60)/60/24)+DATE(1970,1,1))</f>
        <v>41928.170497685183</v>
      </c>
      <c r="O526" s="10">
        <f>(((G526/60)/60/24)+DATE(1970,1,1))</f>
        <v>41949.249305555553</v>
      </c>
    </row>
    <row r="527" spans="1:15" x14ac:dyDescent="0.3">
      <c r="A527" s="7">
        <v>3473</v>
      </c>
      <c r="B527" s="3">
        <v>4900</v>
      </c>
      <c r="C527" s="5">
        <v>4900</v>
      </c>
      <c r="D527" t="s">
        <v>1752</v>
      </c>
      <c r="E527" t="s">
        <v>1757</v>
      </c>
      <c r="F527" t="s">
        <v>1779</v>
      </c>
      <c r="G527">
        <v>1426883220</v>
      </c>
      <c r="H527">
        <v>1425067296</v>
      </c>
      <c r="I527" t="s">
        <v>1802</v>
      </c>
      <c r="J527">
        <f>ROUND(C527/B527*100,0)</f>
        <v>100</v>
      </c>
      <c r="K527">
        <f>IFERROR(ROUND(C527/#REF!,2),0)</f>
        <v>0</v>
      </c>
      <c r="L527" t="s">
        <v>1841</v>
      </c>
      <c r="M527" t="s">
        <v>1842</v>
      </c>
      <c r="N527" s="10">
        <f>(((H527/60)/60/24)+DATE(1970,1,1))</f>
        <v>42062.834444444445</v>
      </c>
      <c r="O527" s="10">
        <f>(((G527/60)/60/24)+DATE(1970,1,1))</f>
        <v>42083.852083333331</v>
      </c>
    </row>
    <row r="528" spans="1:15" x14ac:dyDescent="0.3">
      <c r="A528" s="7">
        <v>3474</v>
      </c>
      <c r="B528" s="3">
        <v>2000</v>
      </c>
      <c r="C528" s="5">
        <v>2020</v>
      </c>
      <c r="D528" t="s">
        <v>1752</v>
      </c>
      <c r="E528" t="s">
        <v>1758</v>
      </c>
      <c r="F528" t="s">
        <v>1780</v>
      </c>
      <c r="G528">
        <v>1469016131</v>
      </c>
      <c r="H528">
        <v>1466424131</v>
      </c>
      <c r="I528" t="s">
        <v>1802</v>
      </c>
      <c r="J528">
        <f>ROUND(C528/B528*100,0)</f>
        <v>101</v>
      </c>
      <c r="K528">
        <f>IFERROR(ROUND(C528/#REF!,2),0)</f>
        <v>0</v>
      </c>
      <c r="L528" t="s">
        <v>1841</v>
      </c>
      <c r="M528" t="s">
        <v>1842</v>
      </c>
      <c r="N528" s="10">
        <f>(((H528/60)/60/24)+DATE(1970,1,1))</f>
        <v>42541.501516203702</v>
      </c>
      <c r="O528" s="10">
        <f>(((G528/60)/60/24)+DATE(1970,1,1))</f>
        <v>42571.501516203702</v>
      </c>
    </row>
    <row r="529" spans="1:15" x14ac:dyDescent="0.3">
      <c r="A529" s="7">
        <v>3475</v>
      </c>
      <c r="B529" s="3">
        <v>300</v>
      </c>
      <c r="C529" s="5">
        <v>340</v>
      </c>
      <c r="D529" t="s">
        <v>1752</v>
      </c>
      <c r="E529" t="s">
        <v>1758</v>
      </c>
      <c r="F529" t="s">
        <v>1780</v>
      </c>
      <c r="G529">
        <v>1414972800</v>
      </c>
      <c r="H529">
        <v>1412629704</v>
      </c>
      <c r="I529" t="s">
        <v>1802</v>
      </c>
      <c r="J529">
        <f>ROUND(C529/B529*100,0)</f>
        <v>113</v>
      </c>
      <c r="K529">
        <f>IFERROR(ROUND(C529/#REF!,2),0)</f>
        <v>0</v>
      </c>
      <c r="L529" t="s">
        <v>1841</v>
      </c>
      <c r="M529" t="s">
        <v>1842</v>
      </c>
      <c r="N529" s="10">
        <f>(((H529/60)/60/24)+DATE(1970,1,1))</f>
        <v>41918.880833333329</v>
      </c>
      <c r="O529" s="10">
        <f>(((G529/60)/60/24)+DATE(1970,1,1))</f>
        <v>41946</v>
      </c>
    </row>
    <row r="530" spans="1:15" x14ac:dyDescent="0.3">
      <c r="A530" s="7">
        <v>3476</v>
      </c>
      <c r="B530" s="3">
        <v>300</v>
      </c>
      <c r="C530" s="5">
        <v>312</v>
      </c>
      <c r="D530" t="s">
        <v>1752</v>
      </c>
      <c r="E530" t="s">
        <v>1757</v>
      </c>
      <c r="F530" t="s">
        <v>1779</v>
      </c>
      <c r="G530">
        <v>1414378800</v>
      </c>
      <c r="H530">
        <v>1412836990</v>
      </c>
      <c r="I530" t="s">
        <v>1802</v>
      </c>
      <c r="J530">
        <f>ROUND(C530/B530*100,0)</f>
        <v>104</v>
      </c>
      <c r="K530">
        <f>IFERROR(ROUND(C530/#REF!,2),0)</f>
        <v>0</v>
      </c>
      <c r="L530" t="s">
        <v>1841</v>
      </c>
      <c r="M530" t="s">
        <v>1842</v>
      </c>
      <c r="N530" s="10">
        <f>(((H530/60)/60/24)+DATE(1970,1,1))</f>
        <v>41921.279976851853</v>
      </c>
      <c r="O530" s="10">
        <f>(((G530/60)/60/24)+DATE(1970,1,1))</f>
        <v>41939.125</v>
      </c>
    </row>
    <row r="531" spans="1:15" x14ac:dyDescent="0.3">
      <c r="A531" s="7">
        <v>3477</v>
      </c>
      <c r="B531" s="3">
        <v>1800</v>
      </c>
      <c r="C531" s="5">
        <v>2076</v>
      </c>
      <c r="D531" t="s">
        <v>1752</v>
      </c>
      <c r="E531" t="s">
        <v>1757</v>
      </c>
      <c r="F531" t="s">
        <v>1779</v>
      </c>
      <c r="G531">
        <v>1431831600</v>
      </c>
      <c r="H531">
        <v>1430761243</v>
      </c>
      <c r="I531" t="s">
        <v>1802</v>
      </c>
      <c r="J531">
        <f>ROUND(C531/B531*100,0)</f>
        <v>115</v>
      </c>
      <c r="K531">
        <f>IFERROR(ROUND(C531/#REF!,2),0)</f>
        <v>0</v>
      </c>
      <c r="L531" t="s">
        <v>1841</v>
      </c>
      <c r="M531" t="s">
        <v>1842</v>
      </c>
      <c r="N531" s="10">
        <f>(((H531/60)/60/24)+DATE(1970,1,1))</f>
        <v>42128.736608796295</v>
      </c>
      <c r="O531" s="10">
        <f>(((G531/60)/60/24)+DATE(1970,1,1))</f>
        <v>42141.125</v>
      </c>
    </row>
    <row r="532" spans="1:15" x14ac:dyDescent="0.3">
      <c r="A532" s="7">
        <v>3478</v>
      </c>
      <c r="B532" s="3">
        <v>2000</v>
      </c>
      <c r="C532" s="5">
        <v>2257</v>
      </c>
      <c r="D532" t="s">
        <v>1752</v>
      </c>
      <c r="E532" t="s">
        <v>1757</v>
      </c>
      <c r="F532" t="s">
        <v>1779</v>
      </c>
      <c r="G532">
        <v>1426539600</v>
      </c>
      <c r="H532">
        <v>1424296822</v>
      </c>
      <c r="I532" t="s">
        <v>1802</v>
      </c>
      <c r="J532">
        <f>ROUND(C532/B532*100,0)</f>
        <v>113</v>
      </c>
      <c r="K532">
        <f>IFERROR(ROUND(C532/#REF!,2),0)</f>
        <v>0</v>
      </c>
      <c r="L532" t="s">
        <v>1841</v>
      </c>
      <c r="M532" t="s">
        <v>1842</v>
      </c>
      <c r="N532" s="10">
        <f>(((H532/60)/60/24)+DATE(1970,1,1))</f>
        <v>42053.916921296302</v>
      </c>
      <c r="O532" s="10">
        <f>(((G532/60)/60/24)+DATE(1970,1,1))</f>
        <v>42079.875</v>
      </c>
    </row>
    <row r="533" spans="1:15" x14ac:dyDescent="0.3">
      <c r="A533" s="7">
        <v>3479</v>
      </c>
      <c r="B533" s="3">
        <v>1500</v>
      </c>
      <c r="C533" s="5">
        <v>1918</v>
      </c>
      <c r="D533" t="s">
        <v>1752</v>
      </c>
      <c r="E533" t="s">
        <v>1758</v>
      </c>
      <c r="F533" t="s">
        <v>1780</v>
      </c>
      <c r="G533">
        <v>1403382680</v>
      </c>
      <c r="H533">
        <v>1400790680</v>
      </c>
      <c r="I533" t="s">
        <v>1802</v>
      </c>
      <c r="J533">
        <f>ROUND(C533/B533*100,0)</f>
        <v>128</v>
      </c>
      <c r="K533">
        <f>IFERROR(ROUND(C533/#REF!,2),0)</f>
        <v>0</v>
      </c>
      <c r="L533" t="s">
        <v>1841</v>
      </c>
      <c r="M533" t="s">
        <v>1842</v>
      </c>
      <c r="N533" s="10">
        <f>(((H533/60)/60/24)+DATE(1970,1,1))</f>
        <v>41781.855092592588</v>
      </c>
      <c r="O533" s="10">
        <f>(((G533/60)/60/24)+DATE(1970,1,1))</f>
        <v>41811.855092592588</v>
      </c>
    </row>
    <row r="534" spans="1:15" x14ac:dyDescent="0.3">
      <c r="A534" s="7">
        <v>3480</v>
      </c>
      <c r="B534" s="3">
        <v>1500</v>
      </c>
      <c r="C534" s="5">
        <v>2140</v>
      </c>
      <c r="D534" t="s">
        <v>1752</v>
      </c>
      <c r="E534" t="s">
        <v>1757</v>
      </c>
      <c r="F534" t="s">
        <v>1779</v>
      </c>
      <c r="G534">
        <v>1436562000</v>
      </c>
      <c r="H534">
        <v>1434440227</v>
      </c>
      <c r="I534" t="s">
        <v>1802</v>
      </c>
      <c r="J534">
        <f>ROUND(C534/B534*100,0)</f>
        <v>143</v>
      </c>
      <c r="K534">
        <f>IFERROR(ROUND(C534/#REF!,2),0)</f>
        <v>0</v>
      </c>
      <c r="L534" t="s">
        <v>1841</v>
      </c>
      <c r="M534" t="s">
        <v>1842</v>
      </c>
      <c r="N534" s="10">
        <f>(((H534/60)/60/24)+DATE(1970,1,1))</f>
        <v>42171.317442129628</v>
      </c>
      <c r="O534" s="10">
        <f>(((G534/60)/60/24)+DATE(1970,1,1))</f>
        <v>42195.875</v>
      </c>
    </row>
    <row r="535" spans="1:15" x14ac:dyDescent="0.3">
      <c r="A535" s="7">
        <v>3481</v>
      </c>
      <c r="B535" s="3">
        <v>10000</v>
      </c>
      <c r="C535" s="5">
        <v>11880</v>
      </c>
      <c r="D535" t="s">
        <v>1752</v>
      </c>
      <c r="E535" t="s">
        <v>1759</v>
      </c>
      <c r="F535" t="s">
        <v>1781</v>
      </c>
      <c r="G535">
        <v>1420178188</v>
      </c>
      <c r="H535">
        <v>1418709388</v>
      </c>
      <c r="I535" t="s">
        <v>1802</v>
      </c>
      <c r="J535">
        <f>ROUND(C535/B535*100,0)</f>
        <v>119</v>
      </c>
      <c r="K535">
        <f>IFERROR(ROUND(C535/#REF!,2),0)</f>
        <v>0</v>
      </c>
      <c r="L535" t="s">
        <v>1841</v>
      </c>
      <c r="M535" t="s">
        <v>1842</v>
      </c>
      <c r="N535" s="10">
        <f>(((H535/60)/60/24)+DATE(1970,1,1))</f>
        <v>41989.24754629629</v>
      </c>
      <c r="O535" s="10">
        <f>(((G535/60)/60/24)+DATE(1970,1,1))</f>
        <v>42006.24754629629</v>
      </c>
    </row>
    <row r="536" spans="1:15" x14ac:dyDescent="0.3">
      <c r="A536" s="7">
        <v>3482</v>
      </c>
      <c r="B536" s="3">
        <v>3000</v>
      </c>
      <c r="C536" s="5">
        <v>4150</v>
      </c>
      <c r="D536" t="s">
        <v>1752</v>
      </c>
      <c r="E536" t="s">
        <v>1758</v>
      </c>
      <c r="F536" t="s">
        <v>1780</v>
      </c>
      <c r="G536">
        <v>1404671466</v>
      </c>
      <c r="H536">
        <v>1402079466</v>
      </c>
      <c r="I536" t="s">
        <v>1802</v>
      </c>
      <c r="J536">
        <f>ROUND(C536/B536*100,0)</f>
        <v>138</v>
      </c>
      <c r="K536">
        <f>IFERROR(ROUND(C536/#REF!,2),0)</f>
        <v>0</v>
      </c>
      <c r="L536" t="s">
        <v>1841</v>
      </c>
      <c r="M536" t="s">
        <v>1842</v>
      </c>
      <c r="N536" s="10">
        <f>(((H536/60)/60/24)+DATE(1970,1,1))</f>
        <v>41796.771597222221</v>
      </c>
      <c r="O536" s="10">
        <f>(((G536/60)/60/24)+DATE(1970,1,1))</f>
        <v>41826.771597222221</v>
      </c>
    </row>
    <row r="537" spans="1:15" x14ac:dyDescent="0.3">
      <c r="A537" s="7">
        <v>3483</v>
      </c>
      <c r="B537" s="3">
        <v>3350</v>
      </c>
      <c r="C537" s="5">
        <v>5358</v>
      </c>
      <c r="D537" t="s">
        <v>1752</v>
      </c>
      <c r="E537" t="s">
        <v>1757</v>
      </c>
      <c r="F537" t="s">
        <v>1779</v>
      </c>
      <c r="G537">
        <v>1404403381</v>
      </c>
      <c r="H537">
        <v>1401811381</v>
      </c>
      <c r="I537" t="s">
        <v>1802</v>
      </c>
      <c r="J537">
        <f>ROUND(C537/B537*100,0)</f>
        <v>160</v>
      </c>
      <c r="K537">
        <f>IFERROR(ROUND(C537/#REF!,2),0)</f>
        <v>0</v>
      </c>
      <c r="L537" t="s">
        <v>1841</v>
      </c>
      <c r="M537" t="s">
        <v>1842</v>
      </c>
      <c r="N537" s="10">
        <f>(((H537/60)/60/24)+DATE(1970,1,1))</f>
        <v>41793.668761574074</v>
      </c>
      <c r="O537" s="10">
        <f>(((G537/60)/60/24)+DATE(1970,1,1))</f>
        <v>41823.668761574074</v>
      </c>
    </row>
    <row r="538" spans="1:15" x14ac:dyDescent="0.3">
      <c r="A538" s="7">
        <v>3484</v>
      </c>
      <c r="B538" s="3">
        <v>2500</v>
      </c>
      <c r="C538" s="5">
        <v>2856</v>
      </c>
      <c r="D538" t="s">
        <v>1752</v>
      </c>
      <c r="E538" t="s">
        <v>1757</v>
      </c>
      <c r="F538" t="s">
        <v>1779</v>
      </c>
      <c r="G538">
        <v>1466014499</v>
      </c>
      <c r="H538">
        <v>1463422499</v>
      </c>
      <c r="I538" t="s">
        <v>1802</v>
      </c>
      <c r="J538">
        <f>ROUND(C538/B538*100,0)</f>
        <v>114</v>
      </c>
      <c r="K538">
        <f>IFERROR(ROUND(C538/#REF!,2),0)</f>
        <v>0</v>
      </c>
      <c r="L538" t="s">
        <v>1841</v>
      </c>
      <c r="M538" t="s">
        <v>1842</v>
      </c>
      <c r="N538" s="10">
        <f>(((H538/60)/60/24)+DATE(1970,1,1))</f>
        <v>42506.760405092587</v>
      </c>
      <c r="O538" s="10">
        <f>(((G538/60)/60/24)+DATE(1970,1,1))</f>
        <v>42536.760405092587</v>
      </c>
    </row>
    <row r="539" spans="1:15" x14ac:dyDescent="0.3">
      <c r="A539" s="7">
        <v>3485</v>
      </c>
      <c r="B539" s="3">
        <v>1650</v>
      </c>
      <c r="C539" s="5">
        <v>1660</v>
      </c>
      <c r="D539" t="s">
        <v>1752</v>
      </c>
      <c r="E539" t="s">
        <v>1757</v>
      </c>
      <c r="F539" t="s">
        <v>1779</v>
      </c>
      <c r="G539">
        <v>1454431080</v>
      </c>
      <c r="H539">
        <v>1451839080</v>
      </c>
      <c r="I539" t="s">
        <v>1802</v>
      </c>
      <c r="J539">
        <f>ROUND(C539/B539*100,0)</f>
        <v>101</v>
      </c>
      <c r="K539">
        <f>IFERROR(ROUND(C539/#REF!,2),0)</f>
        <v>0</v>
      </c>
      <c r="L539" t="s">
        <v>1841</v>
      </c>
      <c r="M539" t="s">
        <v>1842</v>
      </c>
      <c r="N539" s="10">
        <f>(((H539/60)/60/24)+DATE(1970,1,1))</f>
        <v>42372.693055555559</v>
      </c>
      <c r="O539" s="10">
        <f>(((G539/60)/60/24)+DATE(1970,1,1))</f>
        <v>42402.693055555559</v>
      </c>
    </row>
    <row r="540" spans="1:15" x14ac:dyDescent="0.3">
      <c r="A540" s="7">
        <v>3486</v>
      </c>
      <c r="B540" s="3">
        <v>3000</v>
      </c>
      <c r="C540" s="5">
        <v>4656</v>
      </c>
      <c r="D540" t="s">
        <v>1752</v>
      </c>
      <c r="E540" t="s">
        <v>1757</v>
      </c>
      <c r="F540" t="s">
        <v>1779</v>
      </c>
      <c r="G540">
        <v>1433314740</v>
      </c>
      <c r="H540">
        <v>1430600401</v>
      </c>
      <c r="I540" t="s">
        <v>1802</v>
      </c>
      <c r="J540">
        <f>ROUND(C540/B540*100,0)</f>
        <v>155</v>
      </c>
      <c r="K540">
        <f>IFERROR(ROUND(C540/#REF!,2),0)</f>
        <v>0</v>
      </c>
      <c r="L540" t="s">
        <v>1841</v>
      </c>
      <c r="M540" t="s">
        <v>1842</v>
      </c>
      <c r="N540" s="10">
        <f>(((H540/60)/60/24)+DATE(1970,1,1))</f>
        <v>42126.87501157407</v>
      </c>
      <c r="O540" s="10">
        <f>(((G540/60)/60/24)+DATE(1970,1,1))</f>
        <v>42158.290972222225</v>
      </c>
    </row>
    <row r="541" spans="1:15" x14ac:dyDescent="0.3">
      <c r="A541" s="7">
        <v>3487</v>
      </c>
      <c r="B541" s="3">
        <v>2000</v>
      </c>
      <c r="C541" s="5">
        <v>2555</v>
      </c>
      <c r="D541" t="s">
        <v>1752</v>
      </c>
      <c r="E541" t="s">
        <v>1758</v>
      </c>
      <c r="F541" t="s">
        <v>1780</v>
      </c>
      <c r="G541">
        <v>1435185252</v>
      </c>
      <c r="H541">
        <v>1432593252</v>
      </c>
      <c r="I541" t="s">
        <v>1802</v>
      </c>
      <c r="J541">
        <f>ROUND(C541/B541*100,0)</f>
        <v>128</v>
      </c>
      <c r="K541">
        <f>IFERROR(ROUND(C541/#REF!,2),0)</f>
        <v>0</v>
      </c>
      <c r="L541" t="s">
        <v>1841</v>
      </c>
      <c r="M541" t="s">
        <v>1842</v>
      </c>
      <c r="N541" s="10">
        <f>(((H541/60)/60/24)+DATE(1970,1,1))</f>
        <v>42149.940416666665</v>
      </c>
      <c r="O541" s="10">
        <f>(((G541/60)/60/24)+DATE(1970,1,1))</f>
        <v>42179.940416666665</v>
      </c>
    </row>
    <row r="542" spans="1:15" x14ac:dyDescent="0.3">
      <c r="A542" s="7">
        <v>3488</v>
      </c>
      <c r="B542" s="3">
        <v>3000</v>
      </c>
      <c r="C542" s="5">
        <v>3636</v>
      </c>
      <c r="D542" t="s">
        <v>1752</v>
      </c>
      <c r="E542" t="s">
        <v>1757</v>
      </c>
      <c r="F542" t="s">
        <v>1779</v>
      </c>
      <c r="G542">
        <v>1429286400</v>
      </c>
      <c r="H542">
        <v>1427221560</v>
      </c>
      <c r="I542" t="s">
        <v>1802</v>
      </c>
      <c r="J542">
        <f>ROUND(C542/B542*100,0)</f>
        <v>121</v>
      </c>
      <c r="K542">
        <f>IFERROR(ROUND(C542/#REF!,2),0)</f>
        <v>0</v>
      </c>
      <c r="L542" t="s">
        <v>1841</v>
      </c>
      <c r="M542" t="s">
        <v>1842</v>
      </c>
      <c r="N542" s="10">
        <f>(((H542/60)/60/24)+DATE(1970,1,1))</f>
        <v>42087.768055555556</v>
      </c>
      <c r="O542" s="10">
        <f>(((G542/60)/60/24)+DATE(1970,1,1))</f>
        <v>42111.666666666672</v>
      </c>
    </row>
    <row r="543" spans="1:15" x14ac:dyDescent="0.3">
      <c r="A543" s="7">
        <v>3489</v>
      </c>
      <c r="B543" s="3">
        <v>5000</v>
      </c>
      <c r="C543" s="5">
        <v>5635</v>
      </c>
      <c r="D543" t="s">
        <v>1752</v>
      </c>
      <c r="E543" t="s">
        <v>1758</v>
      </c>
      <c r="F543" t="s">
        <v>1780</v>
      </c>
      <c r="G543">
        <v>1400965200</v>
      </c>
      <c r="H543">
        <v>1398352531</v>
      </c>
      <c r="I543" t="s">
        <v>1802</v>
      </c>
      <c r="J543">
        <f>ROUND(C543/B543*100,0)</f>
        <v>113</v>
      </c>
      <c r="K543">
        <f>IFERROR(ROUND(C543/#REF!,2),0)</f>
        <v>0</v>
      </c>
      <c r="L543" t="s">
        <v>1841</v>
      </c>
      <c r="M543" t="s">
        <v>1842</v>
      </c>
      <c r="N543" s="10">
        <f>(((H543/60)/60/24)+DATE(1970,1,1))</f>
        <v>41753.635775462964</v>
      </c>
      <c r="O543" s="10">
        <f>(((G543/60)/60/24)+DATE(1970,1,1))</f>
        <v>41783.875</v>
      </c>
    </row>
    <row r="544" spans="1:15" x14ac:dyDescent="0.3">
      <c r="A544" s="7">
        <v>3490</v>
      </c>
      <c r="B544" s="3">
        <v>1000</v>
      </c>
      <c r="C544" s="5">
        <v>1275</v>
      </c>
      <c r="D544" t="s">
        <v>1752</v>
      </c>
      <c r="E544" t="s">
        <v>1757</v>
      </c>
      <c r="F544" t="s">
        <v>1779</v>
      </c>
      <c r="G544">
        <v>1460574924</v>
      </c>
      <c r="H544">
        <v>1457982924</v>
      </c>
      <c r="I544" t="s">
        <v>1802</v>
      </c>
      <c r="J544">
        <f>ROUND(C544/B544*100,0)</f>
        <v>128</v>
      </c>
      <c r="K544">
        <f>IFERROR(ROUND(C544/#REF!,2),0)</f>
        <v>0</v>
      </c>
      <c r="L544" t="s">
        <v>1841</v>
      </c>
      <c r="M544" t="s">
        <v>1842</v>
      </c>
      <c r="N544" s="10">
        <f>(((H544/60)/60/24)+DATE(1970,1,1))</f>
        <v>42443.802361111113</v>
      </c>
      <c r="O544" s="10">
        <f>(((G544/60)/60/24)+DATE(1970,1,1))</f>
        <v>42473.802361111113</v>
      </c>
    </row>
    <row r="545" spans="1:15" x14ac:dyDescent="0.3">
      <c r="A545" s="7">
        <v>3491</v>
      </c>
      <c r="B545" s="3">
        <v>500</v>
      </c>
      <c r="C545" s="5">
        <v>791</v>
      </c>
      <c r="D545" t="s">
        <v>1752</v>
      </c>
      <c r="E545" t="s">
        <v>1757</v>
      </c>
      <c r="F545" t="s">
        <v>1779</v>
      </c>
      <c r="G545">
        <v>1431928784</v>
      </c>
      <c r="H545">
        <v>1430114384</v>
      </c>
      <c r="I545" t="s">
        <v>1802</v>
      </c>
      <c r="J545">
        <f>ROUND(C545/B545*100,0)</f>
        <v>158</v>
      </c>
      <c r="K545">
        <f>IFERROR(ROUND(C545/#REF!,2),0)</f>
        <v>0</v>
      </c>
      <c r="L545" t="s">
        <v>1841</v>
      </c>
      <c r="M545" t="s">
        <v>1842</v>
      </c>
      <c r="N545" s="10">
        <f>(((H545/60)/60/24)+DATE(1970,1,1))</f>
        <v>42121.249814814815</v>
      </c>
      <c r="O545" s="10">
        <f>(((G545/60)/60/24)+DATE(1970,1,1))</f>
        <v>42142.249814814815</v>
      </c>
    </row>
    <row r="546" spans="1:15" x14ac:dyDescent="0.3">
      <c r="A546" s="7">
        <v>3492</v>
      </c>
      <c r="B546" s="3">
        <v>3800</v>
      </c>
      <c r="C546" s="5">
        <v>4000.22</v>
      </c>
      <c r="D546" t="s">
        <v>1752</v>
      </c>
      <c r="E546" t="s">
        <v>1757</v>
      </c>
      <c r="F546" t="s">
        <v>1779</v>
      </c>
      <c r="G546">
        <v>1445818397</v>
      </c>
      <c r="H546">
        <v>1442794397</v>
      </c>
      <c r="I546" t="s">
        <v>1802</v>
      </c>
      <c r="J546">
        <f>ROUND(C546/B546*100,0)</f>
        <v>105</v>
      </c>
      <c r="K546">
        <f>IFERROR(ROUND(C546/#REF!,2),0)</f>
        <v>0</v>
      </c>
      <c r="L546" t="s">
        <v>1841</v>
      </c>
      <c r="M546" t="s">
        <v>1842</v>
      </c>
      <c r="N546" s="10">
        <f>(((H546/60)/60/24)+DATE(1970,1,1))</f>
        <v>42268.009224537032</v>
      </c>
      <c r="O546" s="10">
        <f>(((G546/60)/60/24)+DATE(1970,1,1))</f>
        <v>42303.009224537032</v>
      </c>
    </row>
    <row r="547" spans="1:15" x14ac:dyDescent="0.3">
      <c r="A547" s="7">
        <v>3493</v>
      </c>
      <c r="B547" s="3">
        <v>1500</v>
      </c>
      <c r="C547" s="5">
        <v>1500</v>
      </c>
      <c r="D547" t="s">
        <v>1752</v>
      </c>
      <c r="E547" t="s">
        <v>1757</v>
      </c>
      <c r="F547" t="s">
        <v>1779</v>
      </c>
      <c r="G547">
        <v>1408252260</v>
      </c>
      <c r="H547">
        <v>1406580436</v>
      </c>
      <c r="I547" t="s">
        <v>1802</v>
      </c>
      <c r="J547">
        <f>ROUND(C547/B547*100,0)</f>
        <v>100</v>
      </c>
      <c r="K547">
        <f>IFERROR(ROUND(C547/#REF!,2),0)</f>
        <v>0</v>
      </c>
      <c r="L547" t="s">
        <v>1841</v>
      </c>
      <c r="M547" t="s">
        <v>1842</v>
      </c>
      <c r="N547" s="10">
        <f>(((H547/60)/60/24)+DATE(1970,1,1))</f>
        <v>41848.866157407407</v>
      </c>
      <c r="O547" s="10">
        <f>(((G547/60)/60/24)+DATE(1970,1,1))</f>
        <v>41868.21597222222</v>
      </c>
    </row>
    <row r="548" spans="1:15" x14ac:dyDescent="0.3">
      <c r="A548" s="7">
        <v>3494</v>
      </c>
      <c r="B548" s="3">
        <v>400</v>
      </c>
      <c r="C548" s="5">
        <v>400</v>
      </c>
      <c r="D548" t="s">
        <v>1752</v>
      </c>
      <c r="E548" t="s">
        <v>1757</v>
      </c>
      <c r="F548" t="s">
        <v>1779</v>
      </c>
      <c r="G548">
        <v>1480140000</v>
      </c>
      <c r="H548">
        <v>1479186575</v>
      </c>
      <c r="I548" t="s">
        <v>1802</v>
      </c>
      <c r="J548">
        <f>ROUND(C548/B548*100,0)</f>
        <v>100</v>
      </c>
      <c r="K548">
        <f>IFERROR(ROUND(C548/#REF!,2),0)</f>
        <v>0</v>
      </c>
      <c r="L548" t="s">
        <v>1841</v>
      </c>
      <c r="M548" t="s">
        <v>1842</v>
      </c>
      <c r="N548" s="10">
        <f>(((H548/60)/60/24)+DATE(1970,1,1))</f>
        <v>42689.214988425927</v>
      </c>
      <c r="O548" s="10">
        <f>(((G548/60)/60/24)+DATE(1970,1,1))</f>
        <v>42700.25</v>
      </c>
    </row>
    <row r="549" spans="1:15" x14ac:dyDescent="0.3">
      <c r="A549" s="7">
        <v>3495</v>
      </c>
      <c r="B549" s="3">
        <v>5000</v>
      </c>
      <c r="C549" s="5">
        <v>5343</v>
      </c>
      <c r="D549" t="s">
        <v>1752</v>
      </c>
      <c r="E549" t="s">
        <v>1762</v>
      </c>
      <c r="F549" t="s">
        <v>1784</v>
      </c>
      <c r="G549">
        <v>1414862280</v>
      </c>
      <c r="H549">
        <v>1412360309</v>
      </c>
      <c r="I549" t="s">
        <v>1802</v>
      </c>
      <c r="J549">
        <f>ROUND(C549/B549*100,0)</f>
        <v>107</v>
      </c>
      <c r="K549">
        <f>IFERROR(ROUND(C549/#REF!,2),0)</f>
        <v>0</v>
      </c>
      <c r="L549" t="s">
        <v>1841</v>
      </c>
      <c r="M549" t="s">
        <v>1842</v>
      </c>
      <c r="N549" s="10">
        <f>(((H549/60)/60/24)+DATE(1970,1,1))</f>
        <v>41915.762835648151</v>
      </c>
      <c r="O549" s="10">
        <f>(((G549/60)/60/24)+DATE(1970,1,1))</f>
        <v>41944.720833333333</v>
      </c>
    </row>
    <row r="550" spans="1:15" x14ac:dyDescent="0.3">
      <c r="A550" s="7">
        <v>3496</v>
      </c>
      <c r="B550" s="3">
        <v>3000</v>
      </c>
      <c r="C550" s="5">
        <v>3732</v>
      </c>
      <c r="D550" t="s">
        <v>1752</v>
      </c>
      <c r="E550" t="s">
        <v>1757</v>
      </c>
      <c r="F550" t="s">
        <v>1779</v>
      </c>
      <c r="G550">
        <v>1473625166</v>
      </c>
      <c r="H550">
        <v>1470169166</v>
      </c>
      <c r="I550" t="s">
        <v>1802</v>
      </c>
      <c r="J550">
        <f>ROUND(C550/B550*100,0)</f>
        <v>124</v>
      </c>
      <c r="K550">
        <f>IFERROR(ROUND(C550/#REF!,2),0)</f>
        <v>0</v>
      </c>
      <c r="L550" t="s">
        <v>1841</v>
      </c>
      <c r="M550" t="s">
        <v>1842</v>
      </c>
      <c r="N550" s="10">
        <f>(((H550/60)/60/24)+DATE(1970,1,1))</f>
        <v>42584.846828703703</v>
      </c>
      <c r="O550" s="10">
        <f>(((G550/60)/60/24)+DATE(1970,1,1))</f>
        <v>42624.846828703703</v>
      </c>
    </row>
    <row r="551" spans="1:15" x14ac:dyDescent="0.3">
      <c r="A551" s="7">
        <v>3497</v>
      </c>
      <c r="B551" s="3">
        <v>1551</v>
      </c>
      <c r="C551" s="5">
        <v>1686</v>
      </c>
      <c r="D551" t="s">
        <v>1752</v>
      </c>
      <c r="E551" t="s">
        <v>1757</v>
      </c>
      <c r="F551" t="s">
        <v>1779</v>
      </c>
      <c r="G551">
        <v>1464904800</v>
      </c>
      <c r="H551">
        <v>1463852904</v>
      </c>
      <c r="I551" t="s">
        <v>1802</v>
      </c>
      <c r="J551">
        <f>ROUND(C551/B551*100,0)</f>
        <v>109</v>
      </c>
      <c r="K551">
        <f>IFERROR(ROUND(C551/#REF!,2),0)</f>
        <v>0</v>
      </c>
      <c r="L551" t="s">
        <v>1841</v>
      </c>
      <c r="M551" t="s">
        <v>1842</v>
      </c>
      <c r="N551" s="10">
        <f>(((H551/60)/60/24)+DATE(1970,1,1))</f>
        <v>42511.741944444439</v>
      </c>
      <c r="O551" s="10">
        <f>(((G551/60)/60/24)+DATE(1970,1,1))</f>
        <v>42523.916666666672</v>
      </c>
    </row>
    <row r="552" spans="1:15" x14ac:dyDescent="0.3">
      <c r="A552" s="7">
        <v>3498</v>
      </c>
      <c r="B552" s="3">
        <v>1650</v>
      </c>
      <c r="C552" s="5">
        <v>1690</v>
      </c>
      <c r="D552" t="s">
        <v>1752</v>
      </c>
      <c r="E552" t="s">
        <v>1762</v>
      </c>
      <c r="F552" t="s">
        <v>1784</v>
      </c>
      <c r="G552">
        <v>1464471840</v>
      </c>
      <c r="H552">
        <v>1459309704</v>
      </c>
      <c r="I552" t="s">
        <v>1802</v>
      </c>
      <c r="J552">
        <f>ROUND(C552/B552*100,0)</f>
        <v>102</v>
      </c>
      <c r="K552">
        <f>IFERROR(ROUND(C552/#REF!,2),0)</f>
        <v>0</v>
      </c>
      <c r="L552" t="s">
        <v>1841</v>
      </c>
      <c r="M552" t="s">
        <v>1842</v>
      </c>
      <c r="N552" s="10">
        <f>(((H552/60)/60/24)+DATE(1970,1,1))</f>
        <v>42459.15861111111</v>
      </c>
      <c r="O552" s="10">
        <f>(((G552/60)/60/24)+DATE(1970,1,1))</f>
        <v>42518.905555555553</v>
      </c>
    </row>
    <row r="553" spans="1:15" x14ac:dyDescent="0.3">
      <c r="A553" s="7">
        <v>3499</v>
      </c>
      <c r="B553" s="3">
        <v>2000</v>
      </c>
      <c r="C553" s="5">
        <v>2110</v>
      </c>
      <c r="D553" t="s">
        <v>1752</v>
      </c>
      <c r="E553" t="s">
        <v>1757</v>
      </c>
      <c r="F553" t="s">
        <v>1779</v>
      </c>
      <c r="G553">
        <v>1435733940</v>
      </c>
      <c r="H553">
        <v>1431046325</v>
      </c>
      <c r="I553" t="s">
        <v>1802</v>
      </c>
      <c r="J553">
        <f>ROUND(C553/B553*100,0)</f>
        <v>106</v>
      </c>
      <c r="K553">
        <f>IFERROR(ROUND(C553/#REF!,2),0)</f>
        <v>0</v>
      </c>
      <c r="L553" t="s">
        <v>1841</v>
      </c>
      <c r="M553" t="s">
        <v>1842</v>
      </c>
      <c r="N553" s="10">
        <f>(((H553/60)/60/24)+DATE(1970,1,1))</f>
        <v>42132.036168981482</v>
      </c>
      <c r="O553" s="10">
        <f>(((G553/60)/60/24)+DATE(1970,1,1))</f>
        <v>42186.290972222225</v>
      </c>
    </row>
    <row r="554" spans="1:15" x14ac:dyDescent="0.3">
      <c r="A554" s="7">
        <v>3500</v>
      </c>
      <c r="B554" s="3">
        <v>1000</v>
      </c>
      <c r="C554" s="5">
        <v>1063</v>
      </c>
      <c r="D554" t="s">
        <v>1752</v>
      </c>
      <c r="E554" t="s">
        <v>1757</v>
      </c>
      <c r="F554" t="s">
        <v>1779</v>
      </c>
      <c r="G554">
        <v>1457326740</v>
      </c>
      <c r="H554">
        <v>1455919438</v>
      </c>
      <c r="I554" t="s">
        <v>1802</v>
      </c>
      <c r="J554">
        <f>ROUND(C554/B554*100,0)</f>
        <v>106</v>
      </c>
      <c r="K554">
        <f>IFERROR(ROUND(C554/#REF!,2),0)</f>
        <v>0</v>
      </c>
      <c r="L554" t="s">
        <v>1841</v>
      </c>
      <c r="M554" t="s">
        <v>1842</v>
      </c>
      <c r="N554" s="10">
        <f>(((H554/60)/60/24)+DATE(1970,1,1))</f>
        <v>42419.91942129629</v>
      </c>
      <c r="O554" s="10">
        <f>(((G554/60)/60/24)+DATE(1970,1,1))</f>
        <v>42436.207638888889</v>
      </c>
    </row>
    <row r="555" spans="1:15" x14ac:dyDescent="0.3">
      <c r="A555" s="7">
        <v>3501</v>
      </c>
      <c r="B555" s="3">
        <v>1500</v>
      </c>
      <c r="C555" s="5">
        <v>1510</v>
      </c>
      <c r="D555" t="s">
        <v>1752</v>
      </c>
      <c r="E555" t="s">
        <v>1758</v>
      </c>
      <c r="F555" t="s">
        <v>1780</v>
      </c>
      <c r="G555">
        <v>1441995595</v>
      </c>
      <c r="H555">
        <v>1439835595</v>
      </c>
      <c r="I555" t="s">
        <v>1802</v>
      </c>
      <c r="J555">
        <f>ROUND(C555/B555*100,0)</f>
        <v>101</v>
      </c>
      <c r="K555">
        <f>IFERROR(ROUND(C555/#REF!,2),0)</f>
        <v>0</v>
      </c>
      <c r="L555" t="s">
        <v>1841</v>
      </c>
      <c r="M555" t="s">
        <v>1842</v>
      </c>
      <c r="N555" s="10">
        <f>(((H555/60)/60/24)+DATE(1970,1,1))</f>
        <v>42233.763831018514</v>
      </c>
      <c r="O555" s="10">
        <f>(((G555/60)/60/24)+DATE(1970,1,1))</f>
        <v>42258.763831018514</v>
      </c>
    </row>
    <row r="556" spans="1:15" x14ac:dyDescent="0.3">
      <c r="A556" s="7">
        <v>3502</v>
      </c>
      <c r="B556" s="3">
        <v>4000</v>
      </c>
      <c r="C556" s="5">
        <v>4216</v>
      </c>
      <c r="D556" t="s">
        <v>1752</v>
      </c>
      <c r="E556" t="s">
        <v>1757</v>
      </c>
      <c r="F556" t="s">
        <v>1779</v>
      </c>
      <c r="G556">
        <v>1458100740</v>
      </c>
      <c r="H556">
        <v>1456862924</v>
      </c>
      <c r="I556" t="s">
        <v>1802</v>
      </c>
      <c r="J556">
        <f>ROUND(C556/B556*100,0)</f>
        <v>105</v>
      </c>
      <c r="K556">
        <f>IFERROR(ROUND(C556/#REF!,2),0)</f>
        <v>0</v>
      </c>
      <c r="L556" t="s">
        <v>1841</v>
      </c>
      <c r="M556" t="s">
        <v>1842</v>
      </c>
      <c r="N556" s="10">
        <f>(((H556/60)/60/24)+DATE(1970,1,1))</f>
        <v>42430.839398148149</v>
      </c>
      <c r="O556" s="10">
        <f>(((G556/60)/60/24)+DATE(1970,1,1))</f>
        <v>42445.165972222225</v>
      </c>
    </row>
    <row r="557" spans="1:15" x14ac:dyDescent="0.3">
      <c r="A557" s="7">
        <v>3503</v>
      </c>
      <c r="B557" s="3">
        <v>2500</v>
      </c>
      <c r="C557" s="5">
        <v>2689</v>
      </c>
      <c r="D557" t="s">
        <v>1752</v>
      </c>
      <c r="E557" t="s">
        <v>1758</v>
      </c>
      <c r="F557" t="s">
        <v>1780</v>
      </c>
      <c r="G557">
        <v>1469359728</v>
      </c>
      <c r="H557">
        <v>1466767728</v>
      </c>
      <c r="I557" t="s">
        <v>1802</v>
      </c>
      <c r="J557">
        <f>ROUND(C557/B557*100,0)</f>
        <v>108</v>
      </c>
      <c r="K557">
        <f>IFERROR(ROUND(C557/#REF!,2),0)</f>
        <v>0</v>
      </c>
      <c r="L557" t="s">
        <v>1841</v>
      </c>
      <c r="M557" t="s">
        <v>1842</v>
      </c>
      <c r="N557" s="10">
        <f>(((H557/60)/60/24)+DATE(1970,1,1))</f>
        <v>42545.478333333333</v>
      </c>
      <c r="O557" s="10">
        <f>(((G557/60)/60/24)+DATE(1970,1,1))</f>
        <v>42575.478333333333</v>
      </c>
    </row>
    <row r="558" spans="1:15" x14ac:dyDescent="0.3">
      <c r="A558" s="7">
        <v>3504</v>
      </c>
      <c r="B558" s="3">
        <v>1000</v>
      </c>
      <c r="C558" s="5">
        <v>1000</v>
      </c>
      <c r="D558" t="s">
        <v>1752</v>
      </c>
      <c r="E558" t="s">
        <v>1757</v>
      </c>
      <c r="F558" t="s">
        <v>1779</v>
      </c>
      <c r="G558">
        <v>1447959491</v>
      </c>
      <c r="H558">
        <v>1445363891</v>
      </c>
      <c r="I558" t="s">
        <v>1802</v>
      </c>
      <c r="J558">
        <f>ROUND(C558/B558*100,0)</f>
        <v>100</v>
      </c>
      <c r="K558">
        <f>IFERROR(ROUND(C558/#REF!,2),0)</f>
        <v>0</v>
      </c>
      <c r="L558" t="s">
        <v>1841</v>
      </c>
      <c r="M558" t="s">
        <v>1842</v>
      </c>
      <c r="N558" s="10">
        <f>(((H558/60)/60/24)+DATE(1970,1,1))</f>
        <v>42297.748738425929</v>
      </c>
      <c r="O558" s="10">
        <f>(((G558/60)/60/24)+DATE(1970,1,1))</f>
        <v>42327.790405092594</v>
      </c>
    </row>
    <row r="559" spans="1:15" x14ac:dyDescent="0.3">
      <c r="A559" s="7">
        <v>3505</v>
      </c>
      <c r="B559" s="3">
        <v>2500</v>
      </c>
      <c r="C559" s="5">
        <v>2594</v>
      </c>
      <c r="D559" t="s">
        <v>1752</v>
      </c>
      <c r="E559" t="s">
        <v>1757</v>
      </c>
      <c r="F559" t="s">
        <v>1779</v>
      </c>
      <c r="G559">
        <v>1399953600</v>
      </c>
      <c r="H559">
        <v>1398983245</v>
      </c>
      <c r="I559" t="s">
        <v>1802</v>
      </c>
      <c r="J559">
        <f>ROUND(C559/B559*100,0)</f>
        <v>104</v>
      </c>
      <c r="K559">
        <f>IFERROR(ROUND(C559/#REF!,2),0)</f>
        <v>0</v>
      </c>
      <c r="L559" t="s">
        <v>1841</v>
      </c>
      <c r="M559" t="s">
        <v>1842</v>
      </c>
      <c r="N559" s="10">
        <f>(((H559/60)/60/24)+DATE(1970,1,1))</f>
        <v>41760.935706018521</v>
      </c>
      <c r="O559" s="10">
        <f>(((G559/60)/60/24)+DATE(1970,1,1))</f>
        <v>41772.166666666664</v>
      </c>
    </row>
    <row r="560" spans="1:15" x14ac:dyDescent="0.3">
      <c r="A560" s="7">
        <v>3506</v>
      </c>
      <c r="B560" s="3">
        <v>3000</v>
      </c>
      <c r="C560" s="5">
        <v>3045</v>
      </c>
      <c r="D560" t="s">
        <v>1752</v>
      </c>
      <c r="E560" t="s">
        <v>1757</v>
      </c>
      <c r="F560" t="s">
        <v>1779</v>
      </c>
      <c r="G560">
        <v>1408815440</v>
      </c>
      <c r="H560">
        <v>1404927440</v>
      </c>
      <c r="I560" t="s">
        <v>1802</v>
      </c>
      <c r="J560">
        <f>ROUND(C560/B560*100,0)</f>
        <v>102</v>
      </c>
      <c r="K560">
        <f>IFERROR(ROUND(C560/#REF!,2),0)</f>
        <v>0</v>
      </c>
      <c r="L560" t="s">
        <v>1841</v>
      </c>
      <c r="M560" t="s">
        <v>1842</v>
      </c>
      <c r="N560" s="10">
        <f>(((H560/60)/60/24)+DATE(1970,1,1))</f>
        <v>41829.734259259261</v>
      </c>
      <c r="O560" s="10">
        <f>(((G560/60)/60/24)+DATE(1970,1,1))</f>
        <v>41874.734259259261</v>
      </c>
    </row>
    <row r="561" spans="1:15" x14ac:dyDescent="0.3">
      <c r="A561" s="7">
        <v>3507</v>
      </c>
      <c r="B561" s="3">
        <v>10000</v>
      </c>
      <c r="C561" s="5">
        <v>10440</v>
      </c>
      <c r="D561" t="s">
        <v>1752</v>
      </c>
      <c r="E561" t="s">
        <v>1757</v>
      </c>
      <c r="F561" t="s">
        <v>1779</v>
      </c>
      <c r="G561">
        <v>1464732537</v>
      </c>
      <c r="H561">
        <v>1462140537</v>
      </c>
      <c r="I561" t="s">
        <v>1802</v>
      </c>
      <c r="J561">
        <f>ROUND(C561/B561*100,0)</f>
        <v>104</v>
      </c>
      <c r="K561">
        <f>IFERROR(ROUND(C561/#REF!,2),0)</f>
        <v>0</v>
      </c>
      <c r="L561" t="s">
        <v>1841</v>
      </c>
      <c r="M561" t="s">
        <v>1842</v>
      </c>
      <c r="N561" s="10">
        <f>(((H561/60)/60/24)+DATE(1970,1,1))</f>
        <v>42491.92288194444</v>
      </c>
      <c r="O561" s="10">
        <f>(((G561/60)/60/24)+DATE(1970,1,1))</f>
        <v>42521.92288194444</v>
      </c>
    </row>
    <row r="562" spans="1:15" x14ac:dyDescent="0.3">
      <c r="A562" s="7">
        <v>3508</v>
      </c>
      <c r="B562" s="3">
        <v>100</v>
      </c>
      <c r="C562" s="5">
        <v>180</v>
      </c>
      <c r="D562" t="s">
        <v>1752</v>
      </c>
      <c r="E562" t="s">
        <v>1758</v>
      </c>
      <c r="F562" t="s">
        <v>1780</v>
      </c>
      <c r="G562">
        <v>1462914000</v>
      </c>
      <c r="H562">
        <v>1460914253</v>
      </c>
      <c r="I562" t="s">
        <v>1802</v>
      </c>
      <c r="J562">
        <f>ROUND(C562/B562*100,0)</f>
        <v>180</v>
      </c>
      <c r="K562">
        <f>IFERROR(ROUND(C562/#REF!,2),0)</f>
        <v>0</v>
      </c>
      <c r="L562" t="s">
        <v>1841</v>
      </c>
      <c r="M562" t="s">
        <v>1842</v>
      </c>
      <c r="N562" s="10">
        <f>(((H562/60)/60/24)+DATE(1970,1,1))</f>
        <v>42477.729780092588</v>
      </c>
      <c r="O562" s="10">
        <f>(((G562/60)/60/24)+DATE(1970,1,1))</f>
        <v>42500.875</v>
      </c>
    </row>
    <row r="563" spans="1:15" x14ac:dyDescent="0.3">
      <c r="A563" s="7">
        <v>3509</v>
      </c>
      <c r="B563" s="3">
        <v>3000</v>
      </c>
      <c r="C563" s="5">
        <v>3190</v>
      </c>
      <c r="D563" t="s">
        <v>1752</v>
      </c>
      <c r="E563" t="s">
        <v>1757</v>
      </c>
      <c r="F563" t="s">
        <v>1779</v>
      </c>
      <c r="G563">
        <v>1416545700</v>
      </c>
      <c r="H563">
        <v>1415392666</v>
      </c>
      <c r="I563" t="s">
        <v>1802</v>
      </c>
      <c r="J563">
        <f>ROUND(C563/B563*100,0)</f>
        <v>106</v>
      </c>
      <c r="K563">
        <f>IFERROR(ROUND(C563/#REF!,2),0)</f>
        <v>0</v>
      </c>
      <c r="L563" t="s">
        <v>1841</v>
      </c>
      <c r="M563" t="s">
        <v>1842</v>
      </c>
      <c r="N563" s="10">
        <f>(((H563/60)/60/24)+DATE(1970,1,1))</f>
        <v>41950.859560185185</v>
      </c>
      <c r="O563" s="10">
        <f>(((G563/60)/60/24)+DATE(1970,1,1))</f>
        <v>41964.204861111109</v>
      </c>
    </row>
    <row r="564" spans="1:15" x14ac:dyDescent="0.3">
      <c r="A564" s="7">
        <v>3510</v>
      </c>
      <c r="B564" s="3">
        <v>900</v>
      </c>
      <c r="C564" s="5">
        <v>905</v>
      </c>
      <c r="D564" t="s">
        <v>1752</v>
      </c>
      <c r="E564" t="s">
        <v>1757</v>
      </c>
      <c r="F564" t="s">
        <v>1779</v>
      </c>
      <c r="G564">
        <v>1404312846</v>
      </c>
      <c r="H564">
        <v>1402584846</v>
      </c>
      <c r="I564" t="s">
        <v>1802</v>
      </c>
      <c r="J564">
        <f>ROUND(C564/B564*100,0)</f>
        <v>101</v>
      </c>
      <c r="K564">
        <f>IFERROR(ROUND(C564/#REF!,2),0)</f>
        <v>0</v>
      </c>
      <c r="L564" t="s">
        <v>1841</v>
      </c>
      <c r="M564" t="s">
        <v>1842</v>
      </c>
      <c r="N564" s="10">
        <f>(((H564/60)/60/24)+DATE(1970,1,1))</f>
        <v>41802.62090277778</v>
      </c>
      <c r="O564" s="10">
        <f>(((G564/60)/60/24)+DATE(1970,1,1))</f>
        <v>41822.62090277778</v>
      </c>
    </row>
    <row r="565" spans="1:15" x14ac:dyDescent="0.3">
      <c r="A565" s="7">
        <v>3511</v>
      </c>
      <c r="B565" s="3">
        <v>1500</v>
      </c>
      <c r="C565" s="5">
        <v>1518</v>
      </c>
      <c r="D565" t="s">
        <v>1752</v>
      </c>
      <c r="E565" t="s">
        <v>1758</v>
      </c>
      <c r="F565" t="s">
        <v>1780</v>
      </c>
      <c r="G565">
        <v>1415385000</v>
      </c>
      <c r="H565">
        <v>1413406695</v>
      </c>
      <c r="I565" t="s">
        <v>1802</v>
      </c>
      <c r="J565">
        <f>ROUND(C565/B565*100,0)</f>
        <v>101</v>
      </c>
      <c r="K565">
        <f>IFERROR(ROUND(C565/#REF!,2),0)</f>
        <v>0</v>
      </c>
      <c r="L565" t="s">
        <v>1841</v>
      </c>
      <c r="M565" t="s">
        <v>1842</v>
      </c>
      <c r="N565" s="10">
        <f>(((H565/60)/60/24)+DATE(1970,1,1))</f>
        <v>41927.873784722222</v>
      </c>
      <c r="O565" s="10">
        <f>(((G565/60)/60/24)+DATE(1970,1,1))</f>
        <v>41950.770833333336</v>
      </c>
    </row>
    <row r="566" spans="1:15" x14ac:dyDescent="0.3">
      <c r="A566" s="7">
        <v>3512</v>
      </c>
      <c r="B566" s="3">
        <v>1000</v>
      </c>
      <c r="C566" s="5">
        <v>1000</v>
      </c>
      <c r="D566" t="s">
        <v>1752</v>
      </c>
      <c r="E566" t="s">
        <v>1758</v>
      </c>
      <c r="F566" t="s">
        <v>1780</v>
      </c>
      <c r="G566">
        <v>1429789992</v>
      </c>
      <c r="H566">
        <v>1424609592</v>
      </c>
      <c r="I566" t="s">
        <v>1802</v>
      </c>
      <c r="J566">
        <f>ROUND(C566/B566*100,0)</f>
        <v>100</v>
      </c>
      <c r="K566">
        <f>IFERROR(ROUND(C566/#REF!,2),0)</f>
        <v>0</v>
      </c>
      <c r="L566" t="s">
        <v>1841</v>
      </c>
      <c r="M566" t="s">
        <v>1842</v>
      </c>
      <c r="N566" s="10">
        <f>(((H566/60)/60/24)+DATE(1970,1,1))</f>
        <v>42057.536944444444</v>
      </c>
      <c r="O566" s="10">
        <f>(((G566/60)/60/24)+DATE(1970,1,1))</f>
        <v>42117.49527777778</v>
      </c>
    </row>
    <row r="567" spans="1:15" x14ac:dyDescent="0.3">
      <c r="A567" s="7">
        <v>3513</v>
      </c>
      <c r="B567" s="3">
        <v>2800</v>
      </c>
      <c r="C567" s="5">
        <v>3315</v>
      </c>
      <c r="D567" t="s">
        <v>1752</v>
      </c>
      <c r="E567" t="s">
        <v>1757</v>
      </c>
      <c r="F567" t="s">
        <v>1779</v>
      </c>
      <c r="G567">
        <v>1401857940</v>
      </c>
      <c r="H567">
        <v>1400725112</v>
      </c>
      <c r="I567" t="s">
        <v>1802</v>
      </c>
      <c r="J567">
        <f>ROUND(C567/B567*100,0)</f>
        <v>118</v>
      </c>
      <c r="K567">
        <f>IFERROR(ROUND(C567/#REF!,2),0)</f>
        <v>0</v>
      </c>
      <c r="L567" t="s">
        <v>1841</v>
      </c>
      <c r="M567" t="s">
        <v>1842</v>
      </c>
      <c r="N567" s="10">
        <f>(((H567/60)/60/24)+DATE(1970,1,1))</f>
        <v>41781.096203703702</v>
      </c>
      <c r="O567" s="10">
        <f>(((G567/60)/60/24)+DATE(1970,1,1))</f>
        <v>41794.207638888889</v>
      </c>
    </row>
    <row r="568" spans="1:15" x14ac:dyDescent="0.3">
      <c r="A568" s="7">
        <v>3514</v>
      </c>
      <c r="B568" s="3">
        <v>500</v>
      </c>
      <c r="C568" s="5">
        <v>550</v>
      </c>
      <c r="D568" t="s">
        <v>1752</v>
      </c>
      <c r="E568" t="s">
        <v>1757</v>
      </c>
      <c r="F568" t="s">
        <v>1779</v>
      </c>
      <c r="G568">
        <v>1422853140</v>
      </c>
      <c r="H568">
        <v>1421439552</v>
      </c>
      <c r="I568" t="s">
        <v>1802</v>
      </c>
      <c r="J568">
        <f>ROUND(C568/B568*100,0)</f>
        <v>110</v>
      </c>
      <c r="K568">
        <f>IFERROR(ROUND(C568/#REF!,2),0)</f>
        <v>0</v>
      </c>
      <c r="L568" t="s">
        <v>1841</v>
      </c>
      <c r="M568" t="s">
        <v>1842</v>
      </c>
      <c r="N568" s="10">
        <f>(((H568/60)/60/24)+DATE(1970,1,1))</f>
        <v>42020.846666666665</v>
      </c>
      <c r="O568" s="10">
        <f>(((G568/60)/60/24)+DATE(1970,1,1))</f>
        <v>42037.207638888889</v>
      </c>
    </row>
    <row r="569" spans="1:15" x14ac:dyDescent="0.3">
      <c r="A569" s="7">
        <v>3515</v>
      </c>
      <c r="B569" s="3">
        <v>3000</v>
      </c>
      <c r="C569" s="5">
        <v>3080</v>
      </c>
      <c r="D569" t="s">
        <v>1752</v>
      </c>
      <c r="E569" t="s">
        <v>1757</v>
      </c>
      <c r="F569" t="s">
        <v>1779</v>
      </c>
      <c r="G569">
        <v>1433097171</v>
      </c>
      <c r="H569">
        <v>1430505171</v>
      </c>
      <c r="I569" t="s">
        <v>1802</v>
      </c>
      <c r="J569">
        <f>ROUND(C569/B569*100,0)</f>
        <v>103</v>
      </c>
      <c r="K569">
        <f>IFERROR(ROUND(C569/#REF!,2),0)</f>
        <v>0</v>
      </c>
      <c r="L569" t="s">
        <v>1841</v>
      </c>
      <c r="M569" t="s">
        <v>1842</v>
      </c>
      <c r="N569" s="10">
        <f>(((H569/60)/60/24)+DATE(1970,1,1))</f>
        <v>42125.772812499999</v>
      </c>
      <c r="O569" s="10">
        <f>(((G569/60)/60/24)+DATE(1970,1,1))</f>
        <v>42155.772812499999</v>
      </c>
    </row>
    <row r="570" spans="1:15" x14ac:dyDescent="0.3">
      <c r="A570" s="7">
        <v>3516</v>
      </c>
      <c r="B570" s="3">
        <v>2500</v>
      </c>
      <c r="C570" s="5">
        <v>2500</v>
      </c>
      <c r="D570" t="s">
        <v>1752</v>
      </c>
      <c r="E570" t="s">
        <v>1757</v>
      </c>
      <c r="F570" t="s">
        <v>1779</v>
      </c>
      <c r="G570">
        <v>1410145200</v>
      </c>
      <c r="H570">
        <v>1407197670</v>
      </c>
      <c r="I570" t="s">
        <v>1802</v>
      </c>
      <c r="J570">
        <f>ROUND(C570/B570*100,0)</f>
        <v>100</v>
      </c>
      <c r="K570">
        <f>IFERROR(ROUND(C570/#REF!,2),0)</f>
        <v>0</v>
      </c>
      <c r="L570" t="s">
        <v>1841</v>
      </c>
      <c r="M570" t="s">
        <v>1842</v>
      </c>
      <c r="N570" s="10">
        <f>(((H570/60)/60/24)+DATE(1970,1,1))</f>
        <v>41856.010069444441</v>
      </c>
      <c r="O570" s="10">
        <f>(((G570/60)/60/24)+DATE(1970,1,1))</f>
        <v>41890.125</v>
      </c>
    </row>
    <row r="571" spans="1:15" x14ac:dyDescent="0.3">
      <c r="A571" s="7">
        <v>3517</v>
      </c>
      <c r="B571" s="3">
        <v>4000</v>
      </c>
      <c r="C571" s="5">
        <v>4000</v>
      </c>
      <c r="D571" t="s">
        <v>1752</v>
      </c>
      <c r="E571" t="s">
        <v>1758</v>
      </c>
      <c r="F571" t="s">
        <v>1780</v>
      </c>
      <c r="G571">
        <v>1404471600</v>
      </c>
      <c r="H571">
        <v>1401910634</v>
      </c>
      <c r="I571" t="s">
        <v>1802</v>
      </c>
      <c r="J571">
        <f>ROUND(C571/B571*100,0)</f>
        <v>100</v>
      </c>
      <c r="K571">
        <f>IFERROR(ROUND(C571/#REF!,2),0)</f>
        <v>0</v>
      </c>
      <c r="L571" t="s">
        <v>1841</v>
      </c>
      <c r="M571" t="s">
        <v>1842</v>
      </c>
      <c r="N571" s="10">
        <f>(((H571/60)/60/24)+DATE(1970,1,1))</f>
        <v>41794.817523148151</v>
      </c>
      <c r="O571" s="10">
        <f>(((G571/60)/60/24)+DATE(1970,1,1))</f>
        <v>41824.458333333336</v>
      </c>
    </row>
    <row r="572" spans="1:15" x14ac:dyDescent="0.3">
      <c r="A572" s="7">
        <v>3518</v>
      </c>
      <c r="B572" s="3">
        <v>1500</v>
      </c>
      <c r="C572" s="5">
        <v>1650.69</v>
      </c>
      <c r="D572" t="s">
        <v>1752</v>
      </c>
      <c r="E572" t="s">
        <v>1757</v>
      </c>
      <c r="F572" t="s">
        <v>1779</v>
      </c>
      <c r="G572">
        <v>1412259660</v>
      </c>
      <c r="H572">
        <v>1410461299</v>
      </c>
      <c r="I572" t="s">
        <v>1802</v>
      </c>
      <c r="J572">
        <f>ROUND(C572/B572*100,0)</f>
        <v>110</v>
      </c>
      <c r="K572">
        <f>IFERROR(ROUND(C572/#REF!,2),0)</f>
        <v>0</v>
      </c>
      <c r="L572" t="s">
        <v>1841</v>
      </c>
      <c r="M572" t="s">
        <v>1842</v>
      </c>
      <c r="N572" s="10">
        <f>(((H572/60)/60/24)+DATE(1970,1,1))</f>
        <v>41893.783553240741</v>
      </c>
      <c r="O572" s="10">
        <f>(((G572/60)/60/24)+DATE(1970,1,1))</f>
        <v>41914.597916666666</v>
      </c>
    </row>
    <row r="573" spans="1:15" x14ac:dyDescent="0.3">
      <c r="A573" s="7">
        <v>3519</v>
      </c>
      <c r="B573" s="3">
        <v>2000</v>
      </c>
      <c r="C573" s="5">
        <v>2027</v>
      </c>
      <c r="D573" t="s">
        <v>1752</v>
      </c>
      <c r="E573" t="s">
        <v>1758</v>
      </c>
      <c r="F573" t="s">
        <v>1780</v>
      </c>
      <c r="G573">
        <v>1425478950</v>
      </c>
      <c r="H573">
        <v>1422886950</v>
      </c>
      <c r="I573" t="s">
        <v>1802</v>
      </c>
      <c r="J573">
        <f>ROUND(C573/B573*100,0)</f>
        <v>101</v>
      </c>
      <c r="K573">
        <f>IFERROR(ROUND(C573/#REF!,2),0)</f>
        <v>0</v>
      </c>
      <c r="L573" t="s">
        <v>1841</v>
      </c>
      <c r="M573" t="s">
        <v>1842</v>
      </c>
      <c r="N573" s="10">
        <f>(((H573/60)/60/24)+DATE(1970,1,1))</f>
        <v>42037.598958333328</v>
      </c>
      <c r="O573" s="10">
        <f>(((G573/60)/60/24)+DATE(1970,1,1))</f>
        <v>42067.598958333328</v>
      </c>
    </row>
    <row r="574" spans="1:15" x14ac:dyDescent="0.3">
      <c r="A574" s="7">
        <v>3520</v>
      </c>
      <c r="B574" s="3">
        <v>2000</v>
      </c>
      <c r="C574" s="5">
        <v>2015</v>
      </c>
      <c r="D574" t="s">
        <v>1752</v>
      </c>
      <c r="E574" t="s">
        <v>1758</v>
      </c>
      <c r="F574" t="s">
        <v>1780</v>
      </c>
      <c r="G574">
        <v>1441547220</v>
      </c>
      <c r="H574">
        <v>1439322412</v>
      </c>
      <c r="I574" t="s">
        <v>1802</v>
      </c>
      <c r="J574">
        <f>ROUND(C574/B574*100,0)</f>
        <v>101</v>
      </c>
      <c r="K574">
        <f>IFERROR(ROUND(C574/#REF!,2),0)</f>
        <v>0</v>
      </c>
      <c r="L574" t="s">
        <v>1841</v>
      </c>
      <c r="M574" t="s">
        <v>1842</v>
      </c>
      <c r="N574" s="10">
        <f>(((H574/60)/60/24)+DATE(1970,1,1))</f>
        <v>42227.824212962965</v>
      </c>
      <c r="O574" s="10">
        <f>(((G574/60)/60/24)+DATE(1970,1,1))</f>
        <v>42253.57430555555</v>
      </c>
    </row>
    <row r="575" spans="1:15" x14ac:dyDescent="0.3">
      <c r="A575" s="7">
        <v>3521</v>
      </c>
      <c r="B575" s="3">
        <v>350</v>
      </c>
      <c r="C575" s="5">
        <v>593</v>
      </c>
      <c r="D575" t="s">
        <v>1752</v>
      </c>
      <c r="E575" t="s">
        <v>1757</v>
      </c>
      <c r="F575" t="s">
        <v>1779</v>
      </c>
      <c r="G575">
        <v>1411980020</v>
      </c>
      <c r="H575">
        <v>1409388020</v>
      </c>
      <c r="I575" t="s">
        <v>1802</v>
      </c>
      <c r="J575">
        <f>ROUND(C575/B575*100,0)</f>
        <v>169</v>
      </c>
      <c r="K575">
        <f>IFERROR(ROUND(C575/#REF!,2),0)</f>
        <v>0</v>
      </c>
      <c r="L575" t="s">
        <v>1841</v>
      </c>
      <c r="M575" t="s">
        <v>1842</v>
      </c>
      <c r="N575" s="10">
        <f>(((H575/60)/60/24)+DATE(1970,1,1))</f>
        <v>41881.361342592594</v>
      </c>
      <c r="O575" s="10">
        <f>(((G575/60)/60/24)+DATE(1970,1,1))</f>
        <v>41911.361342592594</v>
      </c>
    </row>
    <row r="576" spans="1:15" x14ac:dyDescent="0.3">
      <c r="A576" s="7">
        <v>3522</v>
      </c>
      <c r="B576" s="3">
        <v>1395</v>
      </c>
      <c r="C576" s="5">
        <v>1395</v>
      </c>
      <c r="D576" t="s">
        <v>1752</v>
      </c>
      <c r="E576" t="s">
        <v>1758</v>
      </c>
      <c r="F576" t="s">
        <v>1780</v>
      </c>
      <c r="G576">
        <v>1442311560</v>
      </c>
      <c r="H576">
        <v>1439924246</v>
      </c>
      <c r="I576" t="s">
        <v>1802</v>
      </c>
      <c r="J576">
        <f>ROUND(C576/B576*100,0)</f>
        <v>100</v>
      </c>
      <c r="K576">
        <f>IFERROR(ROUND(C576/#REF!,2),0)</f>
        <v>0</v>
      </c>
      <c r="L576" t="s">
        <v>1841</v>
      </c>
      <c r="M576" t="s">
        <v>1842</v>
      </c>
      <c r="N576" s="10">
        <f>(((H576/60)/60/24)+DATE(1970,1,1))</f>
        <v>42234.789884259255</v>
      </c>
      <c r="O576" s="10">
        <f>(((G576/60)/60/24)+DATE(1970,1,1))</f>
        <v>42262.420833333337</v>
      </c>
    </row>
    <row r="577" spans="1:15" x14ac:dyDescent="0.3">
      <c r="A577" s="7">
        <v>3523</v>
      </c>
      <c r="B577" s="3">
        <v>4000</v>
      </c>
      <c r="C577" s="5">
        <v>4546</v>
      </c>
      <c r="D577" t="s">
        <v>1752</v>
      </c>
      <c r="E577" t="s">
        <v>1758</v>
      </c>
      <c r="F577" t="s">
        <v>1780</v>
      </c>
      <c r="G577">
        <v>1474844400</v>
      </c>
      <c r="H577">
        <v>1469871148</v>
      </c>
      <c r="I577" t="s">
        <v>1802</v>
      </c>
      <c r="J577">
        <f>ROUND(C577/B577*100,0)</f>
        <v>114</v>
      </c>
      <c r="K577">
        <f>IFERROR(ROUND(C577/#REF!,2),0)</f>
        <v>0</v>
      </c>
      <c r="L577" t="s">
        <v>1841</v>
      </c>
      <c r="M577" t="s">
        <v>1842</v>
      </c>
      <c r="N577" s="10">
        <f>(((H577/60)/60/24)+DATE(1970,1,1))</f>
        <v>42581.397546296299</v>
      </c>
      <c r="O577" s="10">
        <f>(((G577/60)/60/24)+DATE(1970,1,1))</f>
        <v>42638.958333333328</v>
      </c>
    </row>
    <row r="578" spans="1:15" x14ac:dyDescent="0.3">
      <c r="A578" s="7">
        <v>3524</v>
      </c>
      <c r="B578" s="3">
        <v>10000</v>
      </c>
      <c r="C578" s="5">
        <v>10156</v>
      </c>
      <c r="D578" t="s">
        <v>1752</v>
      </c>
      <c r="E578" t="s">
        <v>1757</v>
      </c>
      <c r="F578" t="s">
        <v>1779</v>
      </c>
      <c r="G578">
        <v>1410580800</v>
      </c>
      <c r="H578">
        <v>1409336373</v>
      </c>
      <c r="I578" t="s">
        <v>1802</v>
      </c>
      <c r="J578">
        <f>ROUND(C578/B578*100,0)</f>
        <v>102</v>
      </c>
      <c r="K578">
        <f>IFERROR(ROUND(C578/#REF!,2),0)</f>
        <v>0</v>
      </c>
      <c r="L578" t="s">
        <v>1841</v>
      </c>
      <c r="M578" t="s">
        <v>1842</v>
      </c>
      <c r="N578" s="10">
        <f>(((H578/60)/60/24)+DATE(1970,1,1))</f>
        <v>41880.76357638889</v>
      </c>
      <c r="O578" s="10">
        <f>(((G578/60)/60/24)+DATE(1970,1,1))</f>
        <v>41895.166666666664</v>
      </c>
    </row>
    <row r="579" spans="1:15" x14ac:dyDescent="0.3">
      <c r="A579" s="7">
        <v>3525</v>
      </c>
      <c r="B579" s="3">
        <v>500</v>
      </c>
      <c r="C579" s="5">
        <v>530</v>
      </c>
      <c r="D579" t="s">
        <v>1752</v>
      </c>
      <c r="E579" t="s">
        <v>1757</v>
      </c>
      <c r="F579" t="s">
        <v>1779</v>
      </c>
      <c r="G579">
        <v>1439136000</v>
      </c>
      <c r="H579">
        <v>1438188106</v>
      </c>
      <c r="I579" t="s">
        <v>1802</v>
      </c>
      <c r="J579">
        <f>ROUND(C579/B579*100,0)</f>
        <v>106</v>
      </c>
      <c r="K579">
        <f>IFERROR(ROUND(C579/#REF!,2),0)</f>
        <v>0</v>
      </c>
      <c r="L579" t="s">
        <v>1841</v>
      </c>
      <c r="M579" t="s">
        <v>1842</v>
      </c>
      <c r="N579" s="10">
        <f>(((H579/60)/60/24)+DATE(1970,1,1))</f>
        <v>42214.6956712963</v>
      </c>
      <c r="O579" s="10">
        <f>(((G579/60)/60/24)+DATE(1970,1,1))</f>
        <v>42225.666666666672</v>
      </c>
    </row>
    <row r="580" spans="1:15" x14ac:dyDescent="0.3">
      <c r="A580" s="7">
        <v>3526</v>
      </c>
      <c r="B580" s="3">
        <v>3300</v>
      </c>
      <c r="C580" s="5">
        <v>3366</v>
      </c>
      <c r="D580" t="s">
        <v>1752</v>
      </c>
      <c r="E580" t="s">
        <v>1757</v>
      </c>
      <c r="F580" t="s">
        <v>1779</v>
      </c>
      <c r="G580">
        <v>1461823140</v>
      </c>
      <c r="H580">
        <v>1459411371</v>
      </c>
      <c r="I580" t="s">
        <v>1802</v>
      </c>
      <c r="J580">
        <f>ROUND(C580/B580*100,0)</f>
        <v>102</v>
      </c>
      <c r="K580">
        <f>IFERROR(ROUND(C580/#REF!,2),0)</f>
        <v>0</v>
      </c>
      <c r="L580" t="s">
        <v>1841</v>
      </c>
      <c r="M580" t="s">
        <v>1842</v>
      </c>
      <c r="N580" s="10">
        <f>(((H580/60)/60/24)+DATE(1970,1,1))</f>
        <v>42460.335312499999</v>
      </c>
      <c r="O580" s="10">
        <f>(((G580/60)/60/24)+DATE(1970,1,1))</f>
        <v>42488.249305555553</v>
      </c>
    </row>
    <row r="581" spans="1:15" x14ac:dyDescent="0.3">
      <c r="A581" s="7">
        <v>3527</v>
      </c>
      <c r="B581" s="3">
        <v>6000</v>
      </c>
      <c r="C581" s="5">
        <v>7015</v>
      </c>
      <c r="D581" t="s">
        <v>1752</v>
      </c>
      <c r="E581" t="s">
        <v>1757</v>
      </c>
      <c r="F581" t="s">
        <v>1779</v>
      </c>
      <c r="G581">
        <v>1436587140</v>
      </c>
      <c r="H581">
        <v>1434069205</v>
      </c>
      <c r="I581" t="s">
        <v>1802</v>
      </c>
      <c r="J581">
        <f>ROUND(C581/B581*100,0)</f>
        <v>117</v>
      </c>
      <c r="K581">
        <f>IFERROR(ROUND(C581/#REF!,2),0)</f>
        <v>0</v>
      </c>
      <c r="L581" t="s">
        <v>1841</v>
      </c>
      <c r="M581" t="s">
        <v>1842</v>
      </c>
      <c r="N581" s="10">
        <f>(((H581/60)/60/24)+DATE(1970,1,1))</f>
        <v>42167.023206018523</v>
      </c>
      <c r="O581" s="10">
        <f>(((G581/60)/60/24)+DATE(1970,1,1))</f>
        <v>42196.165972222225</v>
      </c>
    </row>
    <row r="582" spans="1:15" x14ac:dyDescent="0.3">
      <c r="A582" s="7">
        <v>3528</v>
      </c>
      <c r="B582" s="3">
        <v>1650</v>
      </c>
      <c r="C582" s="5">
        <v>1669</v>
      </c>
      <c r="D582" t="s">
        <v>1752</v>
      </c>
      <c r="E582" t="s">
        <v>1758</v>
      </c>
      <c r="F582" t="s">
        <v>1780</v>
      </c>
      <c r="G582">
        <v>1484740918</v>
      </c>
      <c r="H582">
        <v>1483012918</v>
      </c>
      <c r="I582" t="s">
        <v>1802</v>
      </c>
      <c r="J582">
        <f>ROUND(C582/B582*100,0)</f>
        <v>101</v>
      </c>
      <c r="K582">
        <f>IFERROR(ROUND(C582/#REF!,2),0)</f>
        <v>0</v>
      </c>
      <c r="L582" t="s">
        <v>1841</v>
      </c>
      <c r="M582" t="s">
        <v>1842</v>
      </c>
      <c r="N582" s="10">
        <f>(((H582/60)/60/24)+DATE(1970,1,1))</f>
        <v>42733.50136574074</v>
      </c>
      <c r="O582" s="10">
        <f>(((G582/60)/60/24)+DATE(1970,1,1))</f>
        <v>42753.50136574074</v>
      </c>
    </row>
    <row r="583" spans="1:15" x14ac:dyDescent="0.3">
      <c r="A583" s="7">
        <v>3529</v>
      </c>
      <c r="B583" s="3">
        <v>500</v>
      </c>
      <c r="C583" s="5">
        <v>660</v>
      </c>
      <c r="D583" t="s">
        <v>1752</v>
      </c>
      <c r="E583" t="s">
        <v>1757</v>
      </c>
      <c r="F583" t="s">
        <v>1779</v>
      </c>
      <c r="G583">
        <v>1436749200</v>
      </c>
      <c r="H583">
        <v>1434997018</v>
      </c>
      <c r="I583" t="s">
        <v>1802</v>
      </c>
      <c r="J583">
        <f>ROUND(C583/B583*100,0)</f>
        <v>132</v>
      </c>
      <c r="K583">
        <f>IFERROR(ROUND(C583/#REF!,2),0)</f>
        <v>0</v>
      </c>
      <c r="L583" t="s">
        <v>1841</v>
      </c>
      <c r="M583" t="s">
        <v>1842</v>
      </c>
      <c r="N583" s="10">
        <f>(((H583/60)/60/24)+DATE(1970,1,1))</f>
        <v>42177.761782407411</v>
      </c>
      <c r="O583" s="10">
        <f>(((G583/60)/60/24)+DATE(1970,1,1))</f>
        <v>42198.041666666672</v>
      </c>
    </row>
    <row r="584" spans="1:15" x14ac:dyDescent="0.3">
      <c r="A584" s="7">
        <v>3530</v>
      </c>
      <c r="B584" s="3">
        <v>2750</v>
      </c>
      <c r="C584" s="5">
        <v>2750</v>
      </c>
      <c r="D584" t="s">
        <v>1752</v>
      </c>
      <c r="E584" t="s">
        <v>1758</v>
      </c>
      <c r="F584" t="s">
        <v>1780</v>
      </c>
      <c r="G584">
        <v>1460318400</v>
      </c>
      <c r="H584">
        <v>1457881057</v>
      </c>
      <c r="I584" t="s">
        <v>1802</v>
      </c>
      <c r="J584">
        <f>ROUND(C584/B584*100,0)</f>
        <v>100</v>
      </c>
      <c r="K584">
        <f>IFERROR(ROUND(C584/#REF!,2),0)</f>
        <v>0</v>
      </c>
      <c r="L584" t="s">
        <v>1841</v>
      </c>
      <c r="M584" t="s">
        <v>1842</v>
      </c>
      <c r="N584" s="10">
        <f>(((H584/60)/60/24)+DATE(1970,1,1))</f>
        <v>42442.623344907406</v>
      </c>
      <c r="O584" s="10">
        <f>(((G584/60)/60/24)+DATE(1970,1,1))</f>
        <v>42470.833333333328</v>
      </c>
    </row>
    <row r="585" spans="1:15" x14ac:dyDescent="0.3">
      <c r="A585" s="7">
        <v>3531</v>
      </c>
      <c r="B585" s="3">
        <v>1000</v>
      </c>
      <c r="C585" s="5">
        <v>1280</v>
      </c>
      <c r="D585" t="s">
        <v>1752</v>
      </c>
      <c r="E585" t="s">
        <v>1757</v>
      </c>
      <c r="F585" t="s">
        <v>1779</v>
      </c>
      <c r="G585">
        <v>1467301334</v>
      </c>
      <c r="H585">
        <v>1464709334</v>
      </c>
      <c r="I585" t="s">
        <v>1802</v>
      </c>
      <c r="J585">
        <f>ROUND(C585/B585*100,0)</f>
        <v>128</v>
      </c>
      <c r="K585">
        <f>IFERROR(ROUND(C585/#REF!,2),0)</f>
        <v>0</v>
      </c>
      <c r="L585" t="s">
        <v>1841</v>
      </c>
      <c r="M585" t="s">
        <v>1842</v>
      </c>
      <c r="N585" s="10">
        <f>(((H585/60)/60/24)+DATE(1970,1,1))</f>
        <v>42521.654328703706</v>
      </c>
      <c r="O585" s="10">
        <f>(((G585/60)/60/24)+DATE(1970,1,1))</f>
        <v>42551.654328703706</v>
      </c>
    </row>
    <row r="586" spans="1:15" x14ac:dyDescent="0.3">
      <c r="A586" s="7">
        <v>3532</v>
      </c>
      <c r="B586" s="3">
        <v>960</v>
      </c>
      <c r="C586" s="5">
        <v>1142</v>
      </c>
      <c r="D586" t="s">
        <v>1752</v>
      </c>
      <c r="E586" t="s">
        <v>1757</v>
      </c>
      <c r="F586" t="s">
        <v>1779</v>
      </c>
      <c r="G586">
        <v>1411012740</v>
      </c>
      <c r="H586">
        <v>1409667827</v>
      </c>
      <c r="I586" t="s">
        <v>1802</v>
      </c>
      <c r="J586">
        <f>ROUND(C586/B586*100,0)</f>
        <v>119</v>
      </c>
      <c r="K586">
        <f>IFERROR(ROUND(C586/#REF!,2),0)</f>
        <v>0</v>
      </c>
      <c r="L586" t="s">
        <v>1841</v>
      </c>
      <c r="M586" t="s">
        <v>1842</v>
      </c>
      <c r="N586" s="10">
        <f>(((H586/60)/60/24)+DATE(1970,1,1))</f>
        <v>41884.599849537037</v>
      </c>
      <c r="O586" s="10">
        <f>(((G586/60)/60/24)+DATE(1970,1,1))</f>
        <v>41900.165972222225</v>
      </c>
    </row>
    <row r="587" spans="1:15" x14ac:dyDescent="0.3">
      <c r="A587" s="7">
        <v>3533</v>
      </c>
      <c r="B587" s="3">
        <v>500</v>
      </c>
      <c r="C587" s="5">
        <v>631</v>
      </c>
      <c r="D587" t="s">
        <v>1752</v>
      </c>
      <c r="E587" t="s">
        <v>1757</v>
      </c>
      <c r="F587" t="s">
        <v>1779</v>
      </c>
      <c r="G587">
        <v>1447269367</v>
      </c>
      <c r="H587">
        <v>1444673767</v>
      </c>
      <c r="I587" t="s">
        <v>1802</v>
      </c>
      <c r="J587">
        <f>ROUND(C587/B587*100,0)</f>
        <v>126</v>
      </c>
      <c r="K587">
        <f>IFERROR(ROUND(C587/#REF!,2),0)</f>
        <v>0</v>
      </c>
      <c r="L587" t="s">
        <v>1841</v>
      </c>
      <c r="M587" t="s">
        <v>1842</v>
      </c>
      <c r="N587" s="10">
        <f>(((H587/60)/60/24)+DATE(1970,1,1))</f>
        <v>42289.761192129634</v>
      </c>
      <c r="O587" s="10">
        <f>(((G587/60)/60/24)+DATE(1970,1,1))</f>
        <v>42319.802858796291</v>
      </c>
    </row>
    <row r="588" spans="1:15" x14ac:dyDescent="0.3">
      <c r="A588" s="7">
        <v>3534</v>
      </c>
      <c r="B588" s="3">
        <v>5000</v>
      </c>
      <c r="C588" s="5">
        <v>7810</v>
      </c>
      <c r="D588" t="s">
        <v>1752</v>
      </c>
      <c r="E588" t="s">
        <v>1757</v>
      </c>
      <c r="F588" t="s">
        <v>1779</v>
      </c>
      <c r="G588">
        <v>1443711623</v>
      </c>
      <c r="H588">
        <v>1440687623</v>
      </c>
      <c r="I588" t="s">
        <v>1802</v>
      </c>
      <c r="J588">
        <f>ROUND(C588/B588*100,0)</f>
        <v>156</v>
      </c>
      <c r="K588">
        <f>IFERROR(ROUND(C588/#REF!,2),0)</f>
        <v>0</v>
      </c>
      <c r="L588" t="s">
        <v>1841</v>
      </c>
      <c r="M588" t="s">
        <v>1842</v>
      </c>
      <c r="N588" s="10">
        <f>(((H588/60)/60/24)+DATE(1970,1,1))</f>
        <v>42243.6252662037</v>
      </c>
      <c r="O588" s="10">
        <f>(((G588/60)/60/24)+DATE(1970,1,1))</f>
        <v>42278.6252662037</v>
      </c>
    </row>
    <row r="589" spans="1:15" x14ac:dyDescent="0.3">
      <c r="A589" s="7">
        <v>3535</v>
      </c>
      <c r="B589" s="3">
        <v>2000</v>
      </c>
      <c r="C589" s="5">
        <v>2063</v>
      </c>
      <c r="D589" t="s">
        <v>1752</v>
      </c>
      <c r="E589" t="s">
        <v>1758</v>
      </c>
      <c r="F589" t="s">
        <v>1780</v>
      </c>
      <c r="G589">
        <v>1443808800</v>
      </c>
      <c r="H589">
        <v>1441120910</v>
      </c>
      <c r="I589" t="s">
        <v>1802</v>
      </c>
      <c r="J589">
        <f>ROUND(C589/B589*100,0)</f>
        <v>103</v>
      </c>
      <c r="K589">
        <f>IFERROR(ROUND(C589/#REF!,2),0)</f>
        <v>0</v>
      </c>
      <c r="L589" t="s">
        <v>1841</v>
      </c>
      <c r="M589" t="s">
        <v>1842</v>
      </c>
      <c r="N589" s="10">
        <f>(((H589/60)/60/24)+DATE(1970,1,1))</f>
        <v>42248.640162037031</v>
      </c>
      <c r="O589" s="10">
        <f>(((G589/60)/60/24)+DATE(1970,1,1))</f>
        <v>42279.75</v>
      </c>
    </row>
    <row r="590" spans="1:15" x14ac:dyDescent="0.3">
      <c r="A590" s="7">
        <v>3536</v>
      </c>
      <c r="B590" s="3">
        <v>150</v>
      </c>
      <c r="C590" s="5">
        <v>230</v>
      </c>
      <c r="D590" t="s">
        <v>1752</v>
      </c>
      <c r="E590" t="s">
        <v>1758</v>
      </c>
      <c r="F590" t="s">
        <v>1780</v>
      </c>
      <c r="G590">
        <v>1450612740</v>
      </c>
      <c r="H590">
        <v>1448040425</v>
      </c>
      <c r="I590" t="s">
        <v>1802</v>
      </c>
      <c r="J590">
        <f>ROUND(C590/B590*100,0)</f>
        <v>153</v>
      </c>
      <c r="K590">
        <f>IFERROR(ROUND(C590/#REF!,2),0)</f>
        <v>0</v>
      </c>
      <c r="L590" t="s">
        <v>1841</v>
      </c>
      <c r="M590" t="s">
        <v>1842</v>
      </c>
      <c r="N590" s="10">
        <f>(((H590/60)/60/24)+DATE(1970,1,1))</f>
        <v>42328.727141203708</v>
      </c>
      <c r="O590" s="10">
        <f>(((G590/60)/60/24)+DATE(1970,1,1))</f>
        <v>42358.499305555553</v>
      </c>
    </row>
    <row r="591" spans="1:15" x14ac:dyDescent="0.3">
      <c r="A591" s="7">
        <v>3537</v>
      </c>
      <c r="B591" s="3">
        <v>675</v>
      </c>
      <c r="C591" s="5">
        <v>1218</v>
      </c>
      <c r="D591" t="s">
        <v>1752</v>
      </c>
      <c r="E591" t="s">
        <v>1762</v>
      </c>
      <c r="F591" t="s">
        <v>1784</v>
      </c>
      <c r="G591">
        <v>1416211140</v>
      </c>
      <c r="H591">
        <v>1413016216</v>
      </c>
      <c r="I591" t="s">
        <v>1802</v>
      </c>
      <c r="J591">
        <f>ROUND(C591/B591*100,0)</f>
        <v>180</v>
      </c>
      <c r="K591">
        <f>IFERROR(ROUND(C591/#REF!,2),0)</f>
        <v>0</v>
      </c>
      <c r="L591" t="s">
        <v>1841</v>
      </c>
      <c r="M591" t="s">
        <v>1842</v>
      </c>
      <c r="N591" s="10">
        <f>(((H591/60)/60/24)+DATE(1970,1,1))</f>
        <v>41923.354351851849</v>
      </c>
      <c r="O591" s="10">
        <f>(((G591/60)/60/24)+DATE(1970,1,1))</f>
        <v>41960.332638888889</v>
      </c>
    </row>
    <row r="592" spans="1:15" x14ac:dyDescent="0.3">
      <c r="A592" s="7">
        <v>3538</v>
      </c>
      <c r="B592" s="3">
        <v>2000</v>
      </c>
      <c r="C592" s="5">
        <v>2569</v>
      </c>
      <c r="D592" t="s">
        <v>1752</v>
      </c>
      <c r="E592" t="s">
        <v>1758</v>
      </c>
      <c r="F592" t="s">
        <v>1780</v>
      </c>
      <c r="G592">
        <v>1471428340</v>
      </c>
      <c r="H592">
        <v>1469009140</v>
      </c>
      <c r="I592" t="s">
        <v>1802</v>
      </c>
      <c r="J592">
        <f>ROUND(C592/B592*100,0)</f>
        <v>128</v>
      </c>
      <c r="K592">
        <f>IFERROR(ROUND(C592/#REF!,2),0)</f>
        <v>0</v>
      </c>
      <c r="L592" t="s">
        <v>1841</v>
      </c>
      <c r="M592" t="s">
        <v>1842</v>
      </c>
      <c r="N592" s="10">
        <f>(((H592/60)/60/24)+DATE(1970,1,1))</f>
        <v>42571.420601851853</v>
      </c>
      <c r="O592" s="10">
        <f>(((G592/60)/60/24)+DATE(1970,1,1))</f>
        <v>42599.420601851853</v>
      </c>
    </row>
    <row r="593" spans="1:15" x14ac:dyDescent="0.3">
      <c r="A593" s="7">
        <v>3539</v>
      </c>
      <c r="B593" s="3">
        <v>600</v>
      </c>
      <c r="C593" s="5">
        <v>718</v>
      </c>
      <c r="D593" t="s">
        <v>1752</v>
      </c>
      <c r="E593" t="s">
        <v>1757</v>
      </c>
      <c r="F593" t="s">
        <v>1779</v>
      </c>
      <c r="G593">
        <v>1473358122</v>
      </c>
      <c r="H593">
        <v>1471543722</v>
      </c>
      <c r="I593" t="s">
        <v>1802</v>
      </c>
      <c r="J593">
        <f>ROUND(C593/B593*100,0)</f>
        <v>120</v>
      </c>
      <c r="K593">
        <f>IFERROR(ROUND(C593/#REF!,2),0)</f>
        <v>0</v>
      </c>
      <c r="L593" t="s">
        <v>1841</v>
      </c>
      <c r="M593" t="s">
        <v>1842</v>
      </c>
      <c r="N593" s="10">
        <f>(((H593/60)/60/24)+DATE(1970,1,1))</f>
        <v>42600.756041666667</v>
      </c>
      <c r="O593" s="10">
        <f>(((G593/60)/60/24)+DATE(1970,1,1))</f>
        <v>42621.756041666667</v>
      </c>
    </row>
    <row r="594" spans="1:15" x14ac:dyDescent="0.3">
      <c r="A594" s="7">
        <v>3540</v>
      </c>
      <c r="B594" s="3">
        <v>300</v>
      </c>
      <c r="C594" s="5">
        <v>369</v>
      </c>
      <c r="D594" t="s">
        <v>1752</v>
      </c>
      <c r="E594" t="s">
        <v>1758</v>
      </c>
      <c r="F594" t="s">
        <v>1780</v>
      </c>
      <c r="G594">
        <v>1466899491</v>
      </c>
      <c r="H594">
        <v>1464307491</v>
      </c>
      <c r="I594" t="s">
        <v>1802</v>
      </c>
      <c r="J594">
        <f>ROUND(C594/B594*100,0)</f>
        <v>123</v>
      </c>
      <c r="K594">
        <f>IFERROR(ROUND(C594/#REF!,2),0)</f>
        <v>0</v>
      </c>
      <c r="L594" t="s">
        <v>1841</v>
      </c>
      <c r="M594" t="s">
        <v>1842</v>
      </c>
      <c r="N594" s="10">
        <f>(((H594/60)/60/24)+DATE(1970,1,1))</f>
        <v>42517.003368055557</v>
      </c>
      <c r="O594" s="10">
        <f>(((G594/60)/60/24)+DATE(1970,1,1))</f>
        <v>42547.003368055557</v>
      </c>
    </row>
    <row r="595" spans="1:15" x14ac:dyDescent="0.3">
      <c r="A595" s="7">
        <v>3541</v>
      </c>
      <c r="B595" s="3">
        <v>1200</v>
      </c>
      <c r="C595" s="5">
        <v>1260</v>
      </c>
      <c r="D595" t="s">
        <v>1752</v>
      </c>
      <c r="E595" t="s">
        <v>1758</v>
      </c>
      <c r="F595" t="s">
        <v>1780</v>
      </c>
      <c r="G595">
        <v>1441042275</v>
      </c>
      <c r="H595">
        <v>1438882275</v>
      </c>
      <c r="I595" t="s">
        <v>1802</v>
      </c>
      <c r="J595">
        <f>ROUND(C595/B595*100,0)</f>
        <v>105</v>
      </c>
      <c r="K595">
        <f>IFERROR(ROUND(C595/#REF!,2),0)</f>
        <v>0</v>
      </c>
      <c r="L595" t="s">
        <v>1841</v>
      </c>
      <c r="M595" t="s">
        <v>1842</v>
      </c>
      <c r="N595" s="10">
        <f>(((H595/60)/60/24)+DATE(1970,1,1))</f>
        <v>42222.730034722219</v>
      </c>
      <c r="O595" s="10">
        <f>(((G595/60)/60/24)+DATE(1970,1,1))</f>
        <v>42247.730034722219</v>
      </c>
    </row>
    <row r="596" spans="1:15" x14ac:dyDescent="0.3">
      <c r="A596" s="7">
        <v>3542</v>
      </c>
      <c r="B596" s="3">
        <v>5500</v>
      </c>
      <c r="C596" s="5">
        <v>5623</v>
      </c>
      <c r="D596" t="s">
        <v>1752</v>
      </c>
      <c r="E596" t="s">
        <v>1757</v>
      </c>
      <c r="F596" t="s">
        <v>1779</v>
      </c>
      <c r="G596">
        <v>1410099822</v>
      </c>
      <c r="H596">
        <v>1404915822</v>
      </c>
      <c r="I596" t="s">
        <v>1802</v>
      </c>
      <c r="J596">
        <f>ROUND(C596/B596*100,0)</f>
        <v>102</v>
      </c>
      <c r="K596">
        <f>IFERROR(ROUND(C596/#REF!,2),0)</f>
        <v>0</v>
      </c>
      <c r="L596" t="s">
        <v>1841</v>
      </c>
      <c r="M596" t="s">
        <v>1842</v>
      </c>
      <c r="N596" s="10">
        <f>(((H596/60)/60/24)+DATE(1970,1,1))</f>
        <v>41829.599791666667</v>
      </c>
      <c r="O596" s="10">
        <f>(((G596/60)/60/24)+DATE(1970,1,1))</f>
        <v>41889.599791666667</v>
      </c>
    </row>
    <row r="597" spans="1:15" x14ac:dyDescent="0.3">
      <c r="A597" s="7">
        <v>3543</v>
      </c>
      <c r="B597" s="3">
        <v>1500</v>
      </c>
      <c r="C597" s="5">
        <v>1570</v>
      </c>
      <c r="D597" t="s">
        <v>1752</v>
      </c>
      <c r="E597" t="s">
        <v>1769</v>
      </c>
      <c r="F597" t="s">
        <v>1782</v>
      </c>
      <c r="G597">
        <v>1435255659</v>
      </c>
      <c r="H597">
        <v>1432663659</v>
      </c>
      <c r="I597" t="s">
        <v>1802</v>
      </c>
      <c r="J597">
        <f>ROUND(C597/B597*100,0)</f>
        <v>105</v>
      </c>
      <c r="K597">
        <f>IFERROR(ROUND(C597/#REF!,2),0)</f>
        <v>0</v>
      </c>
      <c r="L597" t="s">
        <v>1841</v>
      </c>
      <c r="M597" t="s">
        <v>1842</v>
      </c>
      <c r="N597" s="10">
        <f>(((H597/60)/60/24)+DATE(1970,1,1))</f>
        <v>42150.755312499998</v>
      </c>
      <c r="O597" s="10">
        <f>(((G597/60)/60/24)+DATE(1970,1,1))</f>
        <v>42180.755312499998</v>
      </c>
    </row>
    <row r="598" spans="1:15" x14ac:dyDescent="0.3">
      <c r="A598" s="7">
        <v>3544</v>
      </c>
      <c r="B598" s="3">
        <v>2500</v>
      </c>
      <c r="C598" s="5">
        <v>2500</v>
      </c>
      <c r="D598" t="s">
        <v>1752</v>
      </c>
      <c r="E598" t="s">
        <v>1757</v>
      </c>
      <c r="F598" t="s">
        <v>1779</v>
      </c>
      <c r="G598">
        <v>1425758257</v>
      </c>
      <c r="H598">
        <v>1423166257</v>
      </c>
      <c r="I598" t="s">
        <v>1802</v>
      </c>
      <c r="J598">
        <f>ROUND(C598/B598*100,0)</f>
        <v>100</v>
      </c>
      <c r="K598">
        <f>IFERROR(ROUND(C598/#REF!,2),0)</f>
        <v>0</v>
      </c>
      <c r="L598" t="s">
        <v>1841</v>
      </c>
      <c r="M598" t="s">
        <v>1842</v>
      </c>
      <c r="N598" s="10">
        <f>(((H598/60)/60/24)+DATE(1970,1,1))</f>
        <v>42040.831678240742</v>
      </c>
      <c r="O598" s="10">
        <f>(((G598/60)/60/24)+DATE(1970,1,1))</f>
        <v>42070.831678240742</v>
      </c>
    </row>
    <row r="599" spans="1:15" x14ac:dyDescent="0.3">
      <c r="A599" s="7">
        <v>3545</v>
      </c>
      <c r="B599" s="3">
        <v>250</v>
      </c>
      <c r="C599" s="5">
        <v>251</v>
      </c>
      <c r="D599" t="s">
        <v>1752</v>
      </c>
      <c r="E599" t="s">
        <v>1757</v>
      </c>
      <c r="F599" t="s">
        <v>1779</v>
      </c>
      <c r="G599">
        <v>1428780159</v>
      </c>
      <c r="H599">
        <v>1426188159</v>
      </c>
      <c r="I599" t="s">
        <v>1802</v>
      </c>
      <c r="J599">
        <f>ROUND(C599/B599*100,0)</f>
        <v>100</v>
      </c>
      <c r="K599">
        <f>IFERROR(ROUND(C599/#REF!,2),0)</f>
        <v>0</v>
      </c>
      <c r="L599" t="s">
        <v>1841</v>
      </c>
      <c r="M599" t="s">
        <v>1842</v>
      </c>
      <c r="N599" s="10">
        <f>(((H599/60)/60/24)+DATE(1970,1,1))</f>
        <v>42075.807395833333</v>
      </c>
      <c r="O599" s="10">
        <f>(((G599/60)/60/24)+DATE(1970,1,1))</f>
        <v>42105.807395833333</v>
      </c>
    </row>
    <row r="600" spans="1:15" x14ac:dyDescent="0.3">
      <c r="A600" s="7">
        <v>3546</v>
      </c>
      <c r="B600" s="3">
        <v>1100</v>
      </c>
      <c r="C600" s="5">
        <v>1125</v>
      </c>
      <c r="D600" t="s">
        <v>1752</v>
      </c>
      <c r="E600" t="s">
        <v>1757</v>
      </c>
      <c r="F600" t="s">
        <v>1779</v>
      </c>
      <c r="G600">
        <v>1427860740</v>
      </c>
      <c r="H600">
        <v>1426002684</v>
      </c>
      <c r="I600" t="s">
        <v>1802</v>
      </c>
      <c r="J600">
        <f>ROUND(C600/B600*100,0)</f>
        <v>102</v>
      </c>
      <c r="K600">
        <f>IFERROR(ROUND(C600/#REF!,2),0)</f>
        <v>0</v>
      </c>
      <c r="L600" t="s">
        <v>1841</v>
      </c>
      <c r="M600" t="s">
        <v>1842</v>
      </c>
      <c r="N600" s="10">
        <f>(((H600/60)/60/24)+DATE(1970,1,1))</f>
        <v>42073.660694444443</v>
      </c>
      <c r="O600" s="10">
        <f>(((G600/60)/60/24)+DATE(1970,1,1))</f>
        <v>42095.165972222225</v>
      </c>
    </row>
    <row r="601" spans="1:15" x14ac:dyDescent="0.3">
      <c r="A601" s="7">
        <v>3547</v>
      </c>
      <c r="B601" s="3">
        <v>35000</v>
      </c>
      <c r="C601" s="5">
        <v>40043.25</v>
      </c>
      <c r="D601" t="s">
        <v>1752</v>
      </c>
      <c r="E601" t="s">
        <v>1757</v>
      </c>
      <c r="F601" t="s">
        <v>1779</v>
      </c>
      <c r="G601">
        <v>1463198340</v>
      </c>
      <c r="H601">
        <v>1461117201</v>
      </c>
      <c r="I601" t="s">
        <v>1802</v>
      </c>
      <c r="J601">
        <f>ROUND(C601/B601*100,0)</f>
        <v>114</v>
      </c>
      <c r="K601">
        <f>IFERROR(ROUND(C601/#REF!,2),0)</f>
        <v>0</v>
      </c>
      <c r="L601" t="s">
        <v>1841</v>
      </c>
      <c r="M601" t="s">
        <v>1842</v>
      </c>
      <c r="N601" s="10">
        <f>(((H601/60)/60/24)+DATE(1970,1,1))</f>
        <v>42480.078715277778</v>
      </c>
      <c r="O601" s="10">
        <f>(((G601/60)/60/24)+DATE(1970,1,1))</f>
        <v>42504.165972222225</v>
      </c>
    </row>
    <row r="602" spans="1:15" x14ac:dyDescent="0.3">
      <c r="A602" s="7">
        <v>3548</v>
      </c>
      <c r="B602" s="3">
        <v>2100</v>
      </c>
      <c r="C602" s="5">
        <v>2140</v>
      </c>
      <c r="D602" t="s">
        <v>1752</v>
      </c>
      <c r="E602" t="s">
        <v>1757</v>
      </c>
      <c r="F602" t="s">
        <v>1779</v>
      </c>
      <c r="G602">
        <v>1457139600</v>
      </c>
      <c r="H602">
        <v>1455230214</v>
      </c>
      <c r="I602" t="s">
        <v>1802</v>
      </c>
      <c r="J602">
        <f>ROUND(C602/B602*100,0)</f>
        <v>102</v>
      </c>
      <c r="K602">
        <f>IFERROR(ROUND(C602/#REF!,2),0)</f>
        <v>0</v>
      </c>
      <c r="L602" t="s">
        <v>1841</v>
      </c>
      <c r="M602" t="s">
        <v>1842</v>
      </c>
      <c r="N602" s="10">
        <f>(((H602/60)/60/24)+DATE(1970,1,1))</f>
        <v>42411.942291666666</v>
      </c>
      <c r="O602" s="10">
        <f>(((G602/60)/60/24)+DATE(1970,1,1))</f>
        <v>42434.041666666672</v>
      </c>
    </row>
    <row r="603" spans="1:15" x14ac:dyDescent="0.3">
      <c r="A603" s="7">
        <v>3549</v>
      </c>
      <c r="B603" s="3">
        <v>1000</v>
      </c>
      <c r="C603" s="5">
        <v>1020</v>
      </c>
      <c r="D603" t="s">
        <v>1752</v>
      </c>
      <c r="E603" t="s">
        <v>1758</v>
      </c>
      <c r="F603" t="s">
        <v>1780</v>
      </c>
      <c r="G603">
        <v>1441358873</v>
      </c>
      <c r="H603">
        <v>1438939673</v>
      </c>
      <c r="I603" t="s">
        <v>1802</v>
      </c>
      <c r="J603">
        <f>ROUND(C603/B603*100,0)</f>
        <v>102</v>
      </c>
      <c r="K603">
        <f>IFERROR(ROUND(C603/#REF!,2),0)</f>
        <v>0</v>
      </c>
      <c r="L603" t="s">
        <v>1841</v>
      </c>
      <c r="M603" t="s">
        <v>1842</v>
      </c>
      <c r="N603" s="10">
        <f>(((H603/60)/60/24)+DATE(1970,1,1))</f>
        <v>42223.394363425927</v>
      </c>
      <c r="O603" s="10">
        <f>(((G603/60)/60/24)+DATE(1970,1,1))</f>
        <v>42251.394363425927</v>
      </c>
    </row>
    <row r="604" spans="1:15" x14ac:dyDescent="0.3">
      <c r="A604" s="7">
        <v>3550</v>
      </c>
      <c r="B604" s="3">
        <v>2500</v>
      </c>
      <c r="C604" s="5">
        <v>2620</v>
      </c>
      <c r="D604" t="s">
        <v>1752</v>
      </c>
      <c r="E604" t="s">
        <v>1758</v>
      </c>
      <c r="F604" t="s">
        <v>1780</v>
      </c>
      <c r="G604">
        <v>1462224398</v>
      </c>
      <c r="H604">
        <v>1459632398</v>
      </c>
      <c r="I604" t="s">
        <v>1802</v>
      </c>
      <c r="J604">
        <f>ROUND(C604/B604*100,0)</f>
        <v>105</v>
      </c>
      <c r="K604">
        <f>IFERROR(ROUND(C604/#REF!,2),0)</f>
        <v>0</v>
      </c>
      <c r="L604" t="s">
        <v>1841</v>
      </c>
      <c r="M604" t="s">
        <v>1842</v>
      </c>
      <c r="N604" s="10">
        <f>(((H604/60)/60/24)+DATE(1970,1,1))</f>
        <v>42462.893495370372</v>
      </c>
      <c r="O604" s="10">
        <f>(((G604/60)/60/24)+DATE(1970,1,1))</f>
        <v>42492.893495370372</v>
      </c>
    </row>
    <row r="605" spans="1:15" x14ac:dyDescent="0.3">
      <c r="A605" s="7">
        <v>3551</v>
      </c>
      <c r="B605" s="3">
        <v>1500</v>
      </c>
      <c r="C605" s="5">
        <v>1527.5</v>
      </c>
      <c r="D605" t="s">
        <v>1752</v>
      </c>
      <c r="E605" t="s">
        <v>1757</v>
      </c>
      <c r="F605" t="s">
        <v>1779</v>
      </c>
      <c r="G605">
        <v>1400796420</v>
      </c>
      <c r="H605">
        <v>1398342170</v>
      </c>
      <c r="I605" t="s">
        <v>1802</v>
      </c>
      <c r="J605">
        <f>ROUND(C605/B605*100,0)</f>
        <v>102</v>
      </c>
      <c r="K605">
        <f>IFERROR(ROUND(C605/#REF!,2),0)</f>
        <v>0</v>
      </c>
      <c r="L605" t="s">
        <v>1841</v>
      </c>
      <c r="M605" t="s">
        <v>1842</v>
      </c>
      <c r="N605" s="10">
        <f>(((H605/60)/60/24)+DATE(1970,1,1))</f>
        <v>41753.515856481477</v>
      </c>
      <c r="O605" s="10">
        <f>(((G605/60)/60/24)+DATE(1970,1,1))</f>
        <v>41781.921527777777</v>
      </c>
    </row>
    <row r="606" spans="1:15" x14ac:dyDescent="0.3">
      <c r="A606" s="7">
        <v>3552</v>
      </c>
      <c r="B606" s="3">
        <v>773</v>
      </c>
      <c r="C606" s="5">
        <v>773</v>
      </c>
      <c r="D606" t="s">
        <v>1752</v>
      </c>
      <c r="E606" t="s">
        <v>1758</v>
      </c>
      <c r="F606" t="s">
        <v>1780</v>
      </c>
      <c r="G606">
        <v>1403964324</v>
      </c>
      <c r="H606">
        <v>1401372324</v>
      </c>
      <c r="I606" t="s">
        <v>1802</v>
      </c>
      <c r="J606">
        <f>ROUND(C606/B606*100,0)</f>
        <v>100</v>
      </c>
      <c r="K606">
        <f>IFERROR(ROUND(C606/#REF!,2),0)</f>
        <v>0</v>
      </c>
      <c r="L606" t="s">
        <v>1841</v>
      </c>
      <c r="M606" t="s">
        <v>1842</v>
      </c>
      <c r="N606" s="10">
        <f>(((H606/60)/60/24)+DATE(1970,1,1))</f>
        <v>41788.587083333332</v>
      </c>
      <c r="O606" s="10">
        <f>(((G606/60)/60/24)+DATE(1970,1,1))</f>
        <v>41818.587083333332</v>
      </c>
    </row>
    <row r="607" spans="1:15" x14ac:dyDescent="0.3">
      <c r="A607" s="7">
        <v>3553</v>
      </c>
      <c r="B607" s="3">
        <v>5500</v>
      </c>
      <c r="C607" s="5">
        <v>5845</v>
      </c>
      <c r="D607" t="s">
        <v>1752</v>
      </c>
      <c r="E607" t="s">
        <v>1757</v>
      </c>
      <c r="F607" t="s">
        <v>1779</v>
      </c>
      <c r="G607">
        <v>1439337600</v>
      </c>
      <c r="H607">
        <v>1436575280</v>
      </c>
      <c r="I607" t="s">
        <v>1802</v>
      </c>
      <c r="J607">
        <f>ROUND(C607/B607*100,0)</f>
        <v>106</v>
      </c>
      <c r="K607">
        <f>IFERROR(ROUND(C607/#REF!,2),0)</f>
        <v>0</v>
      </c>
      <c r="L607" t="s">
        <v>1841</v>
      </c>
      <c r="M607" t="s">
        <v>1842</v>
      </c>
      <c r="N607" s="10">
        <f>(((H607/60)/60/24)+DATE(1970,1,1))</f>
        <v>42196.028703703705</v>
      </c>
      <c r="O607" s="10">
        <f>(((G607/60)/60/24)+DATE(1970,1,1))</f>
        <v>42228</v>
      </c>
    </row>
    <row r="608" spans="1:15" x14ac:dyDescent="0.3">
      <c r="A608" s="7">
        <v>3554</v>
      </c>
      <c r="B608" s="3">
        <v>5000</v>
      </c>
      <c r="C608" s="5">
        <v>5671.11</v>
      </c>
      <c r="D608" t="s">
        <v>1752</v>
      </c>
      <c r="E608" t="s">
        <v>1757</v>
      </c>
      <c r="F608" t="s">
        <v>1779</v>
      </c>
      <c r="G608">
        <v>1423674000</v>
      </c>
      <c r="H608">
        <v>1421025159</v>
      </c>
      <c r="I608" t="s">
        <v>1802</v>
      </c>
      <c r="J608">
        <f>ROUND(C608/B608*100,0)</f>
        <v>113</v>
      </c>
      <c r="K608">
        <f>IFERROR(ROUND(C608/#REF!,2),0)</f>
        <v>0</v>
      </c>
      <c r="L608" t="s">
        <v>1841</v>
      </c>
      <c r="M608" t="s">
        <v>1842</v>
      </c>
      <c r="N608" s="10">
        <f>(((H608/60)/60/24)+DATE(1970,1,1))</f>
        <v>42016.050451388888</v>
      </c>
      <c r="O608" s="10">
        <f>(((G608/60)/60/24)+DATE(1970,1,1))</f>
        <v>42046.708333333328</v>
      </c>
    </row>
    <row r="609" spans="1:15" x14ac:dyDescent="0.3">
      <c r="A609" s="7">
        <v>3555</v>
      </c>
      <c r="B609" s="3">
        <v>2400</v>
      </c>
      <c r="C609" s="5">
        <v>2400</v>
      </c>
      <c r="D609" t="s">
        <v>1752</v>
      </c>
      <c r="E609" t="s">
        <v>1770</v>
      </c>
      <c r="F609" t="s">
        <v>1782</v>
      </c>
      <c r="G609">
        <v>1479382594</v>
      </c>
      <c r="H609">
        <v>1476786994</v>
      </c>
      <c r="I609" t="s">
        <v>1802</v>
      </c>
      <c r="J609">
        <f>ROUND(C609/B609*100,0)</f>
        <v>100</v>
      </c>
      <c r="K609">
        <f>IFERROR(ROUND(C609/#REF!,2),0)</f>
        <v>0</v>
      </c>
      <c r="L609" t="s">
        <v>1841</v>
      </c>
      <c r="M609" t="s">
        <v>1842</v>
      </c>
      <c r="N609" s="10">
        <f>(((H609/60)/60/24)+DATE(1970,1,1))</f>
        <v>42661.442060185189</v>
      </c>
      <c r="O609" s="10">
        <f>(((G609/60)/60/24)+DATE(1970,1,1))</f>
        <v>42691.483726851846</v>
      </c>
    </row>
    <row r="610" spans="1:15" x14ac:dyDescent="0.3">
      <c r="A610" s="7">
        <v>3556</v>
      </c>
      <c r="B610" s="3">
        <v>2200</v>
      </c>
      <c r="C610" s="5">
        <v>2210</v>
      </c>
      <c r="D610" t="s">
        <v>1752</v>
      </c>
      <c r="E610" t="s">
        <v>1758</v>
      </c>
      <c r="F610" t="s">
        <v>1780</v>
      </c>
      <c r="G610">
        <v>1408289724</v>
      </c>
      <c r="H610">
        <v>1403105724</v>
      </c>
      <c r="I610" t="s">
        <v>1802</v>
      </c>
      <c r="J610">
        <f>ROUND(C610/B610*100,0)</f>
        <v>100</v>
      </c>
      <c r="K610">
        <f>IFERROR(ROUND(C610/#REF!,2),0)</f>
        <v>0</v>
      </c>
      <c r="L610" t="s">
        <v>1841</v>
      </c>
      <c r="M610" t="s">
        <v>1842</v>
      </c>
      <c r="N610" s="10">
        <f>(((H610/60)/60/24)+DATE(1970,1,1))</f>
        <v>41808.649583333332</v>
      </c>
      <c r="O610" s="10">
        <f>(((G610/60)/60/24)+DATE(1970,1,1))</f>
        <v>41868.649583333332</v>
      </c>
    </row>
    <row r="611" spans="1:15" x14ac:dyDescent="0.3">
      <c r="A611" s="7">
        <v>3557</v>
      </c>
      <c r="B611" s="3">
        <v>100000</v>
      </c>
      <c r="C611" s="5">
        <v>100036</v>
      </c>
      <c r="D611" t="s">
        <v>1752</v>
      </c>
      <c r="E611" t="s">
        <v>1757</v>
      </c>
      <c r="F611" t="s">
        <v>1779</v>
      </c>
      <c r="G611">
        <v>1399271911</v>
      </c>
      <c r="H611">
        <v>1396334311</v>
      </c>
      <c r="I611" t="s">
        <v>1802</v>
      </c>
      <c r="J611">
        <f>ROUND(C611/B611*100,0)</f>
        <v>100</v>
      </c>
      <c r="K611">
        <f>IFERROR(ROUND(C611/#REF!,2),0)</f>
        <v>0</v>
      </c>
      <c r="L611" t="s">
        <v>1841</v>
      </c>
      <c r="M611" t="s">
        <v>1842</v>
      </c>
      <c r="N611" s="10">
        <f>(((H611/60)/60/24)+DATE(1970,1,1))</f>
        <v>41730.276747685188</v>
      </c>
      <c r="O611" s="10">
        <f>(((G611/60)/60/24)+DATE(1970,1,1))</f>
        <v>41764.276747685188</v>
      </c>
    </row>
    <row r="612" spans="1:15" x14ac:dyDescent="0.3">
      <c r="A612" s="7">
        <v>3558</v>
      </c>
      <c r="B612" s="3">
        <v>350</v>
      </c>
      <c r="C612" s="5">
        <v>504</v>
      </c>
      <c r="D612" t="s">
        <v>1752</v>
      </c>
      <c r="E612" t="s">
        <v>1758</v>
      </c>
      <c r="F612" t="s">
        <v>1780</v>
      </c>
      <c r="G612">
        <v>1435352400</v>
      </c>
      <c r="H612">
        <v>1431718575</v>
      </c>
      <c r="I612" t="s">
        <v>1802</v>
      </c>
      <c r="J612">
        <f>ROUND(C612/B612*100,0)</f>
        <v>144</v>
      </c>
      <c r="K612">
        <f>IFERROR(ROUND(C612/#REF!,2),0)</f>
        <v>0</v>
      </c>
      <c r="L612" t="s">
        <v>1841</v>
      </c>
      <c r="M612" t="s">
        <v>1842</v>
      </c>
      <c r="N612" s="10">
        <f>(((H612/60)/60/24)+DATE(1970,1,1))</f>
        <v>42139.816840277781</v>
      </c>
      <c r="O612" s="10">
        <f>(((G612/60)/60/24)+DATE(1970,1,1))</f>
        <v>42181.875</v>
      </c>
    </row>
    <row r="613" spans="1:15" x14ac:dyDescent="0.3">
      <c r="A613" s="7">
        <v>3559</v>
      </c>
      <c r="B613" s="3">
        <v>1000</v>
      </c>
      <c r="C613" s="5">
        <v>1035</v>
      </c>
      <c r="D613" t="s">
        <v>1752</v>
      </c>
      <c r="E613" t="s">
        <v>1759</v>
      </c>
      <c r="F613" t="s">
        <v>1781</v>
      </c>
      <c r="G613">
        <v>1438333080</v>
      </c>
      <c r="H613">
        <v>1436408308</v>
      </c>
      <c r="I613" t="s">
        <v>1802</v>
      </c>
      <c r="J613">
        <f>ROUND(C613/B613*100,0)</f>
        <v>104</v>
      </c>
      <c r="K613">
        <f>IFERROR(ROUND(C613/#REF!,2),0)</f>
        <v>0</v>
      </c>
      <c r="L613" t="s">
        <v>1841</v>
      </c>
      <c r="M613" t="s">
        <v>1842</v>
      </c>
      <c r="N613" s="10">
        <f>(((H613/60)/60/24)+DATE(1970,1,1))</f>
        <v>42194.096157407403</v>
      </c>
      <c r="O613" s="10">
        <f>(((G613/60)/60/24)+DATE(1970,1,1))</f>
        <v>42216.373611111107</v>
      </c>
    </row>
    <row r="614" spans="1:15" x14ac:dyDescent="0.3">
      <c r="A614" s="7">
        <v>3560</v>
      </c>
      <c r="B614" s="3">
        <v>3200</v>
      </c>
      <c r="C614" s="5">
        <v>3470</v>
      </c>
      <c r="D614" t="s">
        <v>1752</v>
      </c>
      <c r="E614" t="s">
        <v>1762</v>
      </c>
      <c r="F614" t="s">
        <v>1784</v>
      </c>
      <c r="G614">
        <v>1432694700</v>
      </c>
      <c r="H614">
        <v>1429651266</v>
      </c>
      <c r="I614" t="s">
        <v>1802</v>
      </c>
      <c r="J614">
        <f>ROUND(C614/B614*100,0)</f>
        <v>108</v>
      </c>
      <c r="K614">
        <f>IFERROR(ROUND(C614/#REF!,2),0)</f>
        <v>0</v>
      </c>
      <c r="L614" t="s">
        <v>1841</v>
      </c>
      <c r="M614" t="s">
        <v>1842</v>
      </c>
      <c r="N614" s="10">
        <f>(((H614/60)/60/24)+DATE(1970,1,1))</f>
        <v>42115.889652777783</v>
      </c>
      <c r="O614" s="10">
        <f>(((G614/60)/60/24)+DATE(1970,1,1))</f>
        <v>42151.114583333328</v>
      </c>
    </row>
    <row r="615" spans="1:15" x14ac:dyDescent="0.3">
      <c r="A615" s="7">
        <v>3561</v>
      </c>
      <c r="B615" s="3">
        <v>2500</v>
      </c>
      <c r="C615" s="5">
        <v>2560</v>
      </c>
      <c r="D615" t="s">
        <v>1752</v>
      </c>
      <c r="E615" t="s">
        <v>1757</v>
      </c>
      <c r="F615" t="s">
        <v>1779</v>
      </c>
      <c r="G615">
        <v>1438799760</v>
      </c>
      <c r="H615">
        <v>1437236378</v>
      </c>
      <c r="I615" t="s">
        <v>1802</v>
      </c>
      <c r="J615">
        <f>ROUND(C615/B615*100,0)</f>
        <v>102</v>
      </c>
      <c r="K615">
        <f>IFERROR(ROUND(C615/#REF!,2),0)</f>
        <v>0</v>
      </c>
      <c r="L615" t="s">
        <v>1841</v>
      </c>
      <c r="M615" t="s">
        <v>1842</v>
      </c>
      <c r="N615" s="10">
        <f>(((H615/60)/60/24)+DATE(1970,1,1))</f>
        <v>42203.680300925931</v>
      </c>
      <c r="O615" s="10">
        <f>(((G615/60)/60/24)+DATE(1970,1,1))</f>
        <v>42221.774999999994</v>
      </c>
    </row>
    <row r="616" spans="1:15" x14ac:dyDescent="0.3">
      <c r="A616" s="7">
        <v>3562</v>
      </c>
      <c r="B616" s="3">
        <v>315</v>
      </c>
      <c r="C616" s="5">
        <v>469</v>
      </c>
      <c r="D616" t="s">
        <v>1752</v>
      </c>
      <c r="E616" t="s">
        <v>1758</v>
      </c>
      <c r="F616" t="s">
        <v>1780</v>
      </c>
      <c r="G616">
        <v>1457906400</v>
      </c>
      <c r="H616">
        <v>1457115427</v>
      </c>
      <c r="I616" t="s">
        <v>1802</v>
      </c>
      <c r="J616">
        <f>ROUND(C616/B616*100,0)</f>
        <v>149</v>
      </c>
      <c r="K616">
        <f>IFERROR(ROUND(C616/#REF!,2),0)</f>
        <v>0</v>
      </c>
      <c r="L616" t="s">
        <v>1841</v>
      </c>
      <c r="M616" t="s">
        <v>1842</v>
      </c>
      <c r="N616" s="10">
        <f>(((H616/60)/60/24)+DATE(1970,1,1))</f>
        <v>42433.761886574073</v>
      </c>
      <c r="O616" s="10">
        <f>(((G616/60)/60/24)+DATE(1970,1,1))</f>
        <v>42442.916666666672</v>
      </c>
    </row>
    <row r="617" spans="1:15" x14ac:dyDescent="0.3">
      <c r="A617" s="7">
        <v>3563</v>
      </c>
      <c r="B617" s="3">
        <v>500</v>
      </c>
      <c r="C617" s="5">
        <v>527.45000000000005</v>
      </c>
      <c r="D617" t="s">
        <v>1752</v>
      </c>
      <c r="E617" t="s">
        <v>1758</v>
      </c>
      <c r="F617" t="s">
        <v>1780</v>
      </c>
      <c r="G617">
        <v>1470078000</v>
      </c>
      <c r="H617">
        <v>1467648456</v>
      </c>
      <c r="I617" t="s">
        <v>1802</v>
      </c>
      <c r="J617">
        <f>ROUND(C617/B617*100,0)</f>
        <v>105</v>
      </c>
      <c r="K617">
        <f>IFERROR(ROUND(C617/#REF!,2),0)</f>
        <v>0</v>
      </c>
      <c r="L617" t="s">
        <v>1841</v>
      </c>
      <c r="M617" t="s">
        <v>1842</v>
      </c>
      <c r="N617" s="10">
        <f>(((H617/60)/60/24)+DATE(1970,1,1))</f>
        <v>42555.671944444446</v>
      </c>
      <c r="O617" s="10">
        <f>(((G617/60)/60/24)+DATE(1970,1,1))</f>
        <v>42583.791666666672</v>
      </c>
    </row>
    <row r="618" spans="1:15" x14ac:dyDescent="0.3">
      <c r="A618" s="7">
        <v>3564</v>
      </c>
      <c r="B618" s="3">
        <v>1000</v>
      </c>
      <c r="C618" s="5">
        <v>1005</v>
      </c>
      <c r="D618" t="s">
        <v>1752</v>
      </c>
      <c r="E618" t="s">
        <v>1758</v>
      </c>
      <c r="F618" t="s">
        <v>1780</v>
      </c>
      <c r="G618">
        <v>1444060800</v>
      </c>
      <c r="H618">
        <v>1440082649</v>
      </c>
      <c r="I618" t="s">
        <v>1802</v>
      </c>
      <c r="J618">
        <f>ROUND(C618/B618*100,0)</f>
        <v>101</v>
      </c>
      <c r="K618">
        <f>IFERROR(ROUND(C618/#REF!,2),0)</f>
        <v>0</v>
      </c>
      <c r="L618" t="s">
        <v>1841</v>
      </c>
      <c r="M618" t="s">
        <v>1842</v>
      </c>
      <c r="N618" s="10">
        <f>(((H618/60)/60/24)+DATE(1970,1,1))</f>
        <v>42236.623252314821</v>
      </c>
      <c r="O618" s="10">
        <f>(((G618/60)/60/24)+DATE(1970,1,1))</f>
        <v>42282.666666666672</v>
      </c>
    </row>
    <row r="619" spans="1:15" x14ac:dyDescent="0.3">
      <c r="A619" s="7">
        <v>3565</v>
      </c>
      <c r="B619" s="3">
        <v>900</v>
      </c>
      <c r="C619" s="5">
        <v>1175</v>
      </c>
      <c r="D619" t="s">
        <v>1752</v>
      </c>
      <c r="E619" t="s">
        <v>1757</v>
      </c>
      <c r="F619" t="s">
        <v>1779</v>
      </c>
      <c r="G619">
        <v>1420048208</v>
      </c>
      <c r="H619">
        <v>1417456208</v>
      </c>
      <c r="I619" t="s">
        <v>1802</v>
      </c>
      <c r="J619">
        <f>ROUND(C619/B619*100,0)</f>
        <v>131</v>
      </c>
      <c r="K619">
        <f>IFERROR(ROUND(C619/#REF!,2),0)</f>
        <v>0</v>
      </c>
      <c r="L619" t="s">
        <v>1841</v>
      </c>
      <c r="M619" t="s">
        <v>1842</v>
      </c>
      <c r="N619" s="10">
        <f>(((H619/60)/60/24)+DATE(1970,1,1))</f>
        <v>41974.743148148147</v>
      </c>
      <c r="O619" s="10">
        <f>(((G619/60)/60/24)+DATE(1970,1,1))</f>
        <v>42004.743148148147</v>
      </c>
    </row>
    <row r="620" spans="1:15" x14ac:dyDescent="0.3">
      <c r="A620" s="7">
        <v>3566</v>
      </c>
      <c r="B620" s="3">
        <v>2000</v>
      </c>
      <c r="C620" s="5">
        <v>2095</v>
      </c>
      <c r="D620" t="s">
        <v>1752</v>
      </c>
      <c r="E620" t="s">
        <v>1758</v>
      </c>
      <c r="F620" t="s">
        <v>1780</v>
      </c>
      <c r="G620">
        <v>1422015083</v>
      </c>
      <c r="H620">
        <v>1419423083</v>
      </c>
      <c r="I620" t="s">
        <v>1802</v>
      </c>
      <c r="J620">
        <f>ROUND(C620/B620*100,0)</f>
        <v>105</v>
      </c>
      <c r="K620">
        <f>IFERROR(ROUND(C620/#REF!,2),0)</f>
        <v>0</v>
      </c>
      <c r="L620" t="s">
        <v>1841</v>
      </c>
      <c r="M620" t="s">
        <v>1842</v>
      </c>
      <c r="N620" s="10">
        <f>(((H620/60)/60/24)+DATE(1970,1,1))</f>
        <v>41997.507905092592</v>
      </c>
      <c r="O620" s="10">
        <f>(((G620/60)/60/24)+DATE(1970,1,1))</f>
        <v>42027.507905092592</v>
      </c>
    </row>
    <row r="621" spans="1:15" x14ac:dyDescent="0.3">
      <c r="A621" s="7">
        <v>3567</v>
      </c>
      <c r="B621" s="3">
        <v>1000</v>
      </c>
      <c r="C621" s="5">
        <v>1088</v>
      </c>
      <c r="D621" t="s">
        <v>1752</v>
      </c>
      <c r="E621" t="s">
        <v>1758</v>
      </c>
      <c r="F621" t="s">
        <v>1780</v>
      </c>
      <c r="G621">
        <v>1433964444</v>
      </c>
      <c r="H621">
        <v>1431372444</v>
      </c>
      <c r="I621" t="s">
        <v>1802</v>
      </c>
      <c r="J621">
        <f>ROUND(C621/B621*100,0)</f>
        <v>109</v>
      </c>
      <c r="K621">
        <f>IFERROR(ROUND(C621/#REF!,2),0)</f>
        <v>0</v>
      </c>
      <c r="L621" t="s">
        <v>1841</v>
      </c>
      <c r="M621" t="s">
        <v>1842</v>
      </c>
      <c r="N621" s="10">
        <f>(((H621/60)/60/24)+DATE(1970,1,1))</f>
        <v>42135.810694444444</v>
      </c>
      <c r="O621" s="10">
        <f>(((G621/60)/60/24)+DATE(1970,1,1))</f>
        <v>42165.810694444444</v>
      </c>
    </row>
    <row r="622" spans="1:15" x14ac:dyDescent="0.3">
      <c r="A622" s="7">
        <v>3568</v>
      </c>
      <c r="B622" s="3">
        <v>1000</v>
      </c>
      <c r="C622" s="5">
        <v>1110</v>
      </c>
      <c r="D622" t="s">
        <v>1752</v>
      </c>
      <c r="E622" t="s">
        <v>1757</v>
      </c>
      <c r="F622" t="s">
        <v>1779</v>
      </c>
      <c r="G622">
        <v>1410975994</v>
      </c>
      <c r="H622">
        <v>1408383994</v>
      </c>
      <c r="I622" t="s">
        <v>1802</v>
      </c>
      <c r="J622">
        <f>ROUND(C622/B622*100,0)</f>
        <v>111</v>
      </c>
      <c r="K622">
        <f>IFERROR(ROUND(C622/#REF!,2),0)</f>
        <v>0</v>
      </c>
      <c r="L622" t="s">
        <v>1841</v>
      </c>
      <c r="M622" t="s">
        <v>1842</v>
      </c>
      <c r="N622" s="10">
        <f>(((H622/60)/60/24)+DATE(1970,1,1))</f>
        <v>41869.740671296298</v>
      </c>
      <c r="O622" s="10">
        <f>(((G622/60)/60/24)+DATE(1970,1,1))</f>
        <v>41899.740671296298</v>
      </c>
    </row>
    <row r="623" spans="1:15" x14ac:dyDescent="0.3">
      <c r="A623" s="7">
        <v>3569</v>
      </c>
      <c r="B623" s="3">
        <v>5000</v>
      </c>
      <c r="C623" s="5">
        <v>5024</v>
      </c>
      <c r="D623" t="s">
        <v>1752</v>
      </c>
      <c r="E623" t="s">
        <v>1757</v>
      </c>
      <c r="F623" t="s">
        <v>1779</v>
      </c>
      <c r="G623">
        <v>1420734696</v>
      </c>
      <c r="H623">
        <v>1418142696</v>
      </c>
      <c r="I623" t="s">
        <v>1802</v>
      </c>
      <c r="J623">
        <f>ROUND(C623/B623*100,0)</f>
        <v>100</v>
      </c>
      <c r="K623">
        <f>IFERROR(ROUND(C623/#REF!,2),0)</f>
        <v>0</v>
      </c>
      <c r="L623" t="s">
        <v>1841</v>
      </c>
      <c r="M623" t="s">
        <v>1842</v>
      </c>
      <c r="N623" s="10">
        <f>(((H623/60)/60/24)+DATE(1970,1,1))</f>
        <v>41982.688611111109</v>
      </c>
      <c r="O623" s="10">
        <f>(((G623/60)/60/24)+DATE(1970,1,1))</f>
        <v>42012.688611111109</v>
      </c>
    </row>
    <row r="624" spans="1:15" x14ac:dyDescent="0.3">
      <c r="A624" s="7">
        <v>3570</v>
      </c>
      <c r="B624" s="3">
        <v>2000</v>
      </c>
      <c r="C624" s="5">
        <v>2287</v>
      </c>
      <c r="D624" t="s">
        <v>1752</v>
      </c>
      <c r="E624" t="s">
        <v>1757</v>
      </c>
      <c r="F624" t="s">
        <v>1779</v>
      </c>
      <c r="G624">
        <v>1420009200</v>
      </c>
      <c r="H624">
        <v>1417593483</v>
      </c>
      <c r="I624" t="s">
        <v>1802</v>
      </c>
      <c r="J624">
        <f>ROUND(C624/B624*100,0)</f>
        <v>114</v>
      </c>
      <c r="K624">
        <f>IFERROR(ROUND(C624/#REF!,2),0)</f>
        <v>0</v>
      </c>
      <c r="L624" t="s">
        <v>1841</v>
      </c>
      <c r="M624" t="s">
        <v>1842</v>
      </c>
      <c r="N624" s="10">
        <f>(((H624/60)/60/24)+DATE(1970,1,1))</f>
        <v>41976.331979166673</v>
      </c>
      <c r="O624" s="10">
        <f>(((G624/60)/60/24)+DATE(1970,1,1))</f>
        <v>42004.291666666672</v>
      </c>
    </row>
    <row r="625" spans="1:15" x14ac:dyDescent="0.3">
      <c r="A625" s="7">
        <v>3571</v>
      </c>
      <c r="B625" s="3">
        <v>1500</v>
      </c>
      <c r="C625" s="5">
        <v>1831</v>
      </c>
      <c r="D625" t="s">
        <v>1752</v>
      </c>
      <c r="E625" t="s">
        <v>1758</v>
      </c>
      <c r="F625" t="s">
        <v>1780</v>
      </c>
      <c r="G625">
        <v>1414701413</v>
      </c>
      <c r="H625">
        <v>1412109413</v>
      </c>
      <c r="I625" t="s">
        <v>1802</v>
      </c>
      <c r="J625">
        <f>ROUND(C625/B625*100,0)</f>
        <v>122</v>
      </c>
      <c r="K625">
        <f>IFERROR(ROUND(C625/#REF!,2),0)</f>
        <v>0</v>
      </c>
      <c r="L625" t="s">
        <v>1841</v>
      </c>
      <c r="M625" t="s">
        <v>1842</v>
      </c>
      <c r="N625" s="10">
        <f>(((H625/60)/60/24)+DATE(1970,1,1))</f>
        <v>41912.858946759261</v>
      </c>
      <c r="O625" s="10">
        <f>(((G625/60)/60/24)+DATE(1970,1,1))</f>
        <v>41942.858946759261</v>
      </c>
    </row>
    <row r="626" spans="1:15" x14ac:dyDescent="0.3">
      <c r="A626" s="7">
        <v>3572</v>
      </c>
      <c r="B626" s="3">
        <v>500</v>
      </c>
      <c r="C626" s="5">
        <v>500</v>
      </c>
      <c r="D626" t="s">
        <v>1752</v>
      </c>
      <c r="E626" t="s">
        <v>1758</v>
      </c>
      <c r="F626" t="s">
        <v>1780</v>
      </c>
      <c r="G626">
        <v>1434894082</v>
      </c>
      <c r="H626">
        <v>1432302082</v>
      </c>
      <c r="I626" t="s">
        <v>1802</v>
      </c>
      <c r="J626">
        <f>ROUND(C626/B626*100,0)</f>
        <v>100</v>
      </c>
      <c r="K626">
        <f>IFERROR(ROUND(C626/#REF!,2),0)</f>
        <v>0</v>
      </c>
      <c r="L626" t="s">
        <v>1841</v>
      </c>
      <c r="M626" t="s">
        <v>1842</v>
      </c>
      <c r="N626" s="10">
        <f>(((H626/60)/60/24)+DATE(1970,1,1))</f>
        <v>42146.570393518516</v>
      </c>
      <c r="O626" s="10">
        <f>(((G626/60)/60/24)+DATE(1970,1,1))</f>
        <v>42176.570393518516</v>
      </c>
    </row>
    <row r="627" spans="1:15" x14ac:dyDescent="0.3">
      <c r="A627" s="7">
        <v>3573</v>
      </c>
      <c r="B627" s="3">
        <v>3000</v>
      </c>
      <c r="C627" s="5">
        <v>3084</v>
      </c>
      <c r="D627" t="s">
        <v>1752</v>
      </c>
      <c r="E627" t="s">
        <v>1758</v>
      </c>
      <c r="F627" t="s">
        <v>1780</v>
      </c>
      <c r="G627">
        <v>1415440846</v>
      </c>
      <c r="H627">
        <v>1412845246</v>
      </c>
      <c r="I627" t="s">
        <v>1802</v>
      </c>
      <c r="J627">
        <f>ROUND(C627/B627*100,0)</f>
        <v>103</v>
      </c>
      <c r="K627">
        <f>IFERROR(ROUND(C627/#REF!,2),0)</f>
        <v>0</v>
      </c>
      <c r="L627" t="s">
        <v>1841</v>
      </c>
      <c r="M627" t="s">
        <v>1842</v>
      </c>
      <c r="N627" s="10">
        <f>(((H627/60)/60/24)+DATE(1970,1,1))</f>
        <v>41921.375532407408</v>
      </c>
      <c r="O627" s="10">
        <f>(((G627/60)/60/24)+DATE(1970,1,1))</f>
        <v>41951.417199074072</v>
      </c>
    </row>
    <row r="628" spans="1:15" x14ac:dyDescent="0.3">
      <c r="A628" s="7">
        <v>3574</v>
      </c>
      <c r="B628" s="3">
        <v>5800</v>
      </c>
      <c r="C628" s="5">
        <v>6155</v>
      </c>
      <c r="D628" t="s">
        <v>1752</v>
      </c>
      <c r="E628" t="s">
        <v>1757</v>
      </c>
      <c r="F628" t="s">
        <v>1779</v>
      </c>
      <c r="G628">
        <v>1415921848</v>
      </c>
      <c r="H628">
        <v>1413326248</v>
      </c>
      <c r="I628" t="s">
        <v>1802</v>
      </c>
      <c r="J628">
        <f>ROUND(C628/B628*100,0)</f>
        <v>106</v>
      </c>
      <c r="K628">
        <f>IFERROR(ROUND(C628/#REF!,2),0)</f>
        <v>0</v>
      </c>
      <c r="L628" t="s">
        <v>1841</v>
      </c>
      <c r="M628" t="s">
        <v>1842</v>
      </c>
      <c r="N628" s="10">
        <f>(((H628/60)/60/24)+DATE(1970,1,1))</f>
        <v>41926.942685185182</v>
      </c>
      <c r="O628" s="10">
        <f>(((G628/60)/60/24)+DATE(1970,1,1))</f>
        <v>41956.984351851846</v>
      </c>
    </row>
    <row r="629" spans="1:15" x14ac:dyDescent="0.3">
      <c r="A629" s="7">
        <v>3575</v>
      </c>
      <c r="B629" s="3">
        <v>10000</v>
      </c>
      <c r="C629" s="5">
        <v>10133</v>
      </c>
      <c r="D629" t="s">
        <v>1752</v>
      </c>
      <c r="E629" t="s">
        <v>1757</v>
      </c>
      <c r="F629" t="s">
        <v>1779</v>
      </c>
      <c r="G629">
        <v>1470887940</v>
      </c>
      <c r="H629">
        <v>1468176527</v>
      </c>
      <c r="I629" t="s">
        <v>1802</v>
      </c>
      <c r="J629">
        <f>ROUND(C629/B629*100,0)</f>
        <v>101</v>
      </c>
      <c r="K629">
        <f>IFERROR(ROUND(C629/#REF!,2),0)</f>
        <v>0</v>
      </c>
      <c r="L629" t="s">
        <v>1841</v>
      </c>
      <c r="M629" t="s">
        <v>1842</v>
      </c>
      <c r="N629" s="10">
        <f>(((H629/60)/60/24)+DATE(1970,1,1))</f>
        <v>42561.783877314811</v>
      </c>
      <c r="O629" s="10">
        <f>(((G629/60)/60/24)+DATE(1970,1,1))</f>
        <v>42593.165972222225</v>
      </c>
    </row>
    <row r="630" spans="1:15" x14ac:dyDescent="0.3">
      <c r="A630" s="7">
        <v>3576</v>
      </c>
      <c r="B630" s="3">
        <v>100</v>
      </c>
      <c r="C630" s="5">
        <v>100</v>
      </c>
      <c r="D630" t="s">
        <v>1752</v>
      </c>
      <c r="E630" t="s">
        <v>1757</v>
      </c>
      <c r="F630" t="s">
        <v>1779</v>
      </c>
      <c r="G630">
        <v>1480947054</v>
      </c>
      <c r="H630">
        <v>1475759454</v>
      </c>
      <c r="I630" t="s">
        <v>1802</v>
      </c>
      <c r="J630">
        <f>ROUND(C630/B630*100,0)</f>
        <v>100</v>
      </c>
      <c r="K630">
        <f>IFERROR(ROUND(C630/#REF!,2),0)</f>
        <v>0</v>
      </c>
      <c r="L630" t="s">
        <v>1841</v>
      </c>
      <c r="M630" t="s">
        <v>1842</v>
      </c>
      <c r="N630" s="10">
        <f>(((H630/60)/60/24)+DATE(1970,1,1))</f>
        <v>42649.54923611111</v>
      </c>
      <c r="O630" s="10">
        <f>(((G630/60)/60/24)+DATE(1970,1,1))</f>
        <v>42709.590902777782</v>
      </c>
    </row>
    <row r="631" spans="1:15" x14ac:dyDescent="0.3">
      <c r="A631" s="7">
        <v>3577</v>
      </c>
      <c r="B631" s="3">
        <v>600</v>
      </c>
      <c r="C631" s="5">
        <v>780</v>
      </c>
      <c r="D631" t="s">
        <v>1752</v>
      </c>
      <c r="E631" t="s">
        <v>1757</v>
      </c>
      <c r="F631" t="s">
        <v>1779</v>
      </c>
      <c r="G631">
        <v>1430029680</v>
      </c>
      <c r="H631">
        <v>1427741583</v>
      </c>
      <c r="I631" t="s">
        <v>1802</v>
      </c>
      <c r="J631">
        <f>ROUND(C631/B631*100,0)</f>
        <v>130</v>
      </c>
      <c r="K631">
        <f>IFERROR(ROUND(C631/#REF!,2),0)</f>
        <v>0</v>
      </c>
      <c r="L631" t="s">
        <v>1841</v>
      </c>
      <c r="M631" t="s">
        <v>1842</v>
      </c>
      <c r="N631" s="10">
        <f>(((H631/60)/60/24)+DATE(1970,1,1))</f>
        <v>42093.786840277782</v>
      </c>
      <c r="O631" s="10">
        <f>(((G631/60)/60/24)+DATE(1970,1,1))</f>
        <v>42120.26944444445</v>
      </c>
    </row>
    <row r="632" spans="1:15" x14ac:dyDescent="0.3">
      <c r="A632" s="7">
        <v>3578</v>
      </c>
      <c r="B632" s="3">
        <v>1500</v>
      </c>
      <c r="C632" s="5">
        <v>1500.2</v>
      </c>
      <c r="D632" t="s">
        <v>1752</v>
      </c>
      <c r="E632" t="s">
        <v>1758</v>
      </c>
      <c r="F632" t="s">
        <v>1780</v>
      </c>
      <c r="G632">
        <v>1462037777</v>
      </c>
      <c r="H632">
        <v>1459445777</v>
      </c>
      <c r="I632" t="s">
        <v>1802</v>
      </c>
      <c r="J632">
        <f>ROUND(C632/B632*100,0)</f>
        <v>100</v>
      </c>
      <c r="K632">
        <f>IFERROR(ROUND(C632/#REF!,2),0)</f>
        <v>0</v>
      </c>
      <c r="L632" t="s">
        <v>1841</v>
      </c>
      <c r="M632" t="s">
        <v>1842</v>
      </c>
      <c r="N632" s="10">
        <f>(((H632/60)/60/24)+DATE(1970,1,1))</f>
        <v>42460.733530092592</v>
      </c>
      <c r="O632" s="10">
        <f>(((G632/60)/60/24)+DATE(1970,1,1))</f>
        <v>42490.733530092592</v>
      </c>
    </row>
    <row r="633" spans="1:15" x14ac:dyDescent="0.3">
      <c r="A633" s="7">
        <v>3579</v>
      </c>
      <c r="B633" s="3">
        <v>500</v>
      </c>
      <c r="C633" s="5">
        <v>500</v>
      </c>
      <c r="D633" t="s">
        <v>1752</v>
      </c>
      <c r="E633" t="s">
        <v>1758</v>
      </c>
      <c r="F633" t="s">
        <v>1780</v>
      </c>
      <c r="G633">
        <v>1459444656</v>
      </c>
      <c r="H633">
        <v>1456856256</v>
      </c>
      <c r="I633" t="s">
        <v>1802</v>
      </c>
      <c r="J633">
        <f>ROUND(C633/B633*100,0)</f>
        <v>100</v>
      </c>
      <c r="K633">
        <f>IFERROR(ROUND(C633/#REF!,2),0)</f>
        <v>0</v>
      </c>
      <c r="L633" t="s">
        <v>1841</v>
      </c>
      <c r="M633" t="s">
        <v>1842</v>
      </c>
      <c r="N633" s="10">
        <f>(((H633/60)/60/24)+DATE(1970,1,1))</f>
        <v>42430.762222222227</v>
      </c>
      <c r="O633" s="10">
        <f>(((G633/60)/60/24)+DATE(1970,1,1))</f>
        <v>42460.720555555556</v>
      </c>
    </row>
    <row r="634" spans="1:15" x14ac:dyDescent="0.3">
      <c r="A634" s="7">
        <v>3580</v>
      </c>
      <c r="B634" s="3">
        <v>900</v>
      </c>
      <c r="C634" s="5">
        <v>1025</v>
      </c>
      <c r="D634" t="s">
        <v>1752</v>
      </c>
      <c r="E634" t="s">
        <v>1757</v>
      </c>
      <c r="F634" t="s">
        <v>1779</v>
      </c>
      <c r="G634">
        <v>1425185940</v>
      </c>
      <c r="H634">
        <v>1421900022</v>
      </c>
      <c r="I634" t="s">
        <v>1802</v>
      </c>
      <c r="J634">
        <f>ROUND(C634/B634*100,0)</f>
        <v>114</v>
      </c>
      <c r="K634">
        <f>IFERROR(ROUND(C634/#REF!,2),0)</f>
        <v>0</v>
      </c>
      <c r="L634" t="s">
        <v>1841</v>
      </c>
      <c r="M634" t="s">
        <v>1842</v>
      </c>
      <c r="N634" s="10">
        <f>(((H634/60)/60/24)+DATE(1970,1,1))</f>
        <v>42026.176180555558</v>
      </c>
      <c r="O634" s="10">
        <f>(((G634/60)/60/24)+DATE(1970,1,1))</f>
        <v>42064.207638888889</v>
      </c>
    </row>
    <row r="635" spans="1:15" x14ac:dyDescent="0.3">
      <c r="A635" s="7">
        <v>3581</v>
      </c>
      <c r="B635" s="3">
        <v>1500</v>
      </c>
      <c r="C635" s="5">
        <v>1500</v>
      </c>
      <c r="D635" t="s">
        <v>1752</v>
      </c>
      <c r="E635" t="s">
        <v>1758</v>
      </c>
      <c r="F635" t="s">
        <v>1780</v>
      </c>
      <c r="G635">
        <v>1406719110</v>
      </c>
      <c r="H635">
        <v>1405509510</v>
      </c>
      <c r="I635" t="s">
        <v>1802</v>
      </c>
      <c r="J635">
        <f>ROUND(C635/B635*100,0)</f>
        <v>100</v>
      </c>
      <c r="K635">
        <f>IFERROR(ROUND(C635/#REF!,2),0)</f>
        <v>0</v>
      </c>
      <c r="L635" t="s">
        <v>1841</v>
      </c>
      <c r="M635" t="s">
        <v>1842</v>
      </c>
      <c r="N635" s="10">
        <f>(((H635/60)/60/24)+DATE(1970,1,1))</f>
        <v>41836.471180555556</v>
      </c>
      <c r="O635" s="10">
        <f>(((G635/60)/60/24)+DATE(1970,1,1))</f>
        <v>41850.471180555556</v>
      </c>
    </row>
    <row r="636" spans="1:15" x14ac:dyDescent="0.3">
      <c r="A636" s="7">
        <v>3582</v>
      </c>
      <c r="B636" s="3">
        <v>1000</v>
      </c>
      <c r="C636" s="5">
        <v>2870</v>
      </c>
      <c r="D636" t="s">
        <v>1752</v>
      </c>
      <c r="E636" t="s">
        <v>1757</v>
      </c>
      <c r="F636" t="s">
        <v>1779</v>
      </c>
      <c r="G636">
        <v>1459822682</v>
      </c>
      <c r="H636">
        <v>1458613082</v>
      </c>
      <c r="I636" t="s">
        <v>1802</v>
      </c>
      <c r="J636">
        <f>ROUND(C636/B636*100,0)</f>
        <v>287</v>
      </c>
      <c r="K636">
        <f>IFERROR(ROUND(C636/#REF!,2),0)</f>
        <v>0</v>
      </c>
      <c r="L636" t="s">
        <v>1841</v>
      </c>
      <c r="M636" t="s">
        <v>1842</v>
      </c>
      <c r="N636" s="10">
        <f>(((H636/60)/60/24)+DATE(1970,1,1))</f>
        <v>42451.095856481479</v>
      </c>
      <c r="O636" s="10">
        <f>(((G636/60)/60/24)+DATE(1970,1,1))</f>
        <v>42465.095856481479</v>
      </c>
    </row>
    <row r="637" spans="1:15" x14ac:dyDescent="0.3">
      <c r="A637" s="7">
        <v>3583</v>
      </c>
      <c r="B637" s="3">
        <v>3000</v>
      </c>
      <c r="C637" s="5">
        <v>3255</v>
      </c>
      <c r="D637" t="s">
        <v>1752</v>
      </c>
      <c r="E637" t="s">
        <v>1757</v>
      </c>
      <c r="F637" t="s">
        <v>1779</v>
      </c>
      <c r="G637">
        <v>1460970805</v>
      </c>
      <c r="H637">
        <v>1455790405</v>
      </c>
      <c r="I637" t="s">
        <v>1802</v>
      </c>
      <c r="J637">
        <f>ROUND(C637/B637*100,0)</f>
        <v>109</v>
      </c>
      <c r="K637">
        <f>IFERROR(ROUND(C637/#REF!,2),0)</f>
        <v>0</v>
      </c>
      <c r="L637" t="s">
        <v>1841</v>
      </c>
      <c r="M637" t="s">
        <v>1842</v>
      </c>
      <c r="N637" s="10">
        <f>(((H637/60)/60/24)+DATE(1970,1,1))</f>
        <v>42418.425983796296</v>
      </c>
      <c r="O637" s="10">
        <f>(((G637/60)/60/24)+DATE(1970,1,1))</f>
        <v>42478.384317129632</v>
      </c>
    </row>
    <row r="638" spans="1:15" x14ac:dyDescent="0.3">
      <c r="A638" s="7">
        <v>3584</v>
      </c>
      <c r="B638" s="3">
        <v>3000</v>
      </c>
      <c r="C638" s="5">
        <v>3465</v>
      </c>
      <c r="D638" t="s">
        <v>1752</v>
      </c>
      <c r="E638" t="s">
        <v>1758</v>
      </c>
      <c r="F638" t="s">
        <v>1780</v>
      </c>
      <c r="G638">
        <v>1436772944</v>
      </c>
      <c r="H638">
        <v>1434180944</v>
      </c>
      <c r="I638" t="s">
        <v>1802</v>
      </c>
      <c r="J638">
        <f>ROUND(C638/B638*100,0)</f>
        <v>116</v>
      </c>
      <c r="K638">
        <f>IFERROR(ROUND(C638/#REF!,2),0)</f>
        <v>0</v>
      </c>
      <c r="L638" t="s">
        <v>1841</v>
      </c>
      <c r="M638" t="s">
        <v>1842</v>
      </c>
      <c r="N638" s="10">
        <f>(((H638/60)/60/24)+DATE(1970,1,1))</f>
        <v>42168.316481481481</v>
      </c>
      <c r="O638" s="10">
        <f>(((G638/60)/60/24)+DATE(1970,1,1))</f>
        <v>42198.316481481481</v>
      </c>
    </row>
    <row r="639" spans="1:15" x14ac:dyDescent="0.3">
      <c r="A639" s="7">
        <v>3585</v>
      </c>
      <c r="B639" s="3">
        <v>3400</v>
      </c>
      <c r="C639" s="5">
        <v>4050</v>
      </c>
      <c r="D639" t="s">
        <v>1752</v>
      </c>
      <c r="E639" t="s">
        <v>1757</v>
      </c>
      <c r="F639" t="s">
        <v>1779</v>
      </c>
      <c r="G639">
        <v>1419181890</v>
      </c>
      <c r="H639">
        <v>1416589890</v>
      </c>
      <c r="I639" t="s">
        <v>1802</v>
      </c>
      <c r="J639">
        <f>ROUND(C639/B639*100,0)</f>
        <v>119</v>
      </c>
      <c r="K639">
        <f>IFERROR(ROUND(C639/#REF!,2),0)</f>
        <v>0</v>
      </c>
      <c r="L639" t="s">
        <v>1841</v>
      </c>
      <c r="M639" t="s">
        <v>1842</v>
      </c>
      <c r="N639" s="10">
        <f>(((H639/60)/60/24)+DATE(1970,1,1))</f>
        <v>41964.716319444444</v>
      </c>
      <c r="O639" s="10">
        <f>(((G639/60)/60/24)+DATE(1970,1,1))</f>
        <v>41994.716319444444</v>
      </c>
    </row>
    <row r="640" spans="1:15" x14ac:dyDescent="0.3">
      <c r="A640" s="7">
        <v>3586</v>
      </c>
      <c r="B640" s="3">
        <v>7500</v>
      </c>
      <c r="C640" s="5">
        <v>8207</v>
      </c>
      <c r="D640" t="s">
        <v>1752</v>
      </c>
      <c r="E640" t="s">
        <v>1757</v>
      </c>
      <c r="F640" t="s">
        <v>1779</v>
      </c>
      <c r="G640">
        <v>1474649070</v>
      </c>
      <c r="H640">
        <v>1469465070</v>
      </c>
      <c r="I640" t="s">
        <v>1802</v>
      </c>
      <c r="J640">
        <f>ROUND(C640/B640*100,0)</f>
        <v>109</v>
      </c>
      <c r="K640">
        <f>IFERROR(ROUND(C640/#REF!,2),0)</f>
        <v>0</v>
      </c>
      <c r="L640" t="s">
        <v>1841</v>
      </c>
      <c r="M640" t="s">
        <v>1842</v>
      </c>
      <c r="N640" s="10">
        <f>(((H640/60)/60/24)+DATE(1970,1,1))</f>
        <v>42576.697569444441</v>
      </c>
      <c r="O640" s="10">
        <f>(((G640/60)/60/24)+DATE(1970,1,1))</f>
        <v>42636.697569444441</v>
      </c>
    </row>
    <row r="641" spans="1:15" x14ac:dyDescent="0.3">
      <c r="A641" s="7">
        <v>3587</v>
      </c>
      <c r="B641" s="3">
        <v>500</v>
      </c>
      <c r="C641" s="5">
        <v>633</v>
      </c>
      <c r="D641" t="s">
        <v>1752</v>
      </c>
      <c r="E641" t="s">
        <v>1758</v>
      </c>
      <c r="F641" t="s">
        <v>1780</v>
      </c>
      <c r="G641">
        <v>1467054000</v>
      </c>
      <c r="H641">
        <v>1463144254</v>
      </c>
      <c r="I641" t="s">
        <v>1802</v>
      </c>
      <c r="J641">
        <f>ROUND(C641/B641*100,0)</f>
        <v>127</v>
      </c>
      <c r="K641">
        <f>IFERROR(ROUND(C641/#REF!,2),0)</f>
        <v>0</v>
      </c>
      <c r="L641" t="s">
        <v>1841</v>
      </c>
      <c r="M641" t="s">
        <v>1842</v>
      </c>
      <c r="N641" s="10">
        <f>(((H641/60)/60/24)+DATE(1970,1,1))</f>
        <v>42503.539976851855</v>
      </c>
      <c r="O641" s="10">
        <f>(((G641/60)/60/24)+DATE(1970,1,1))</f>
        <v>42548.791666666672</v>
      </c>
    </row>
    <row r="642" spans="1:15" x14ac:dyDescent="0.3">
      <c r="A642" s="7">
        <v>3588</v>
      </c>
      <c r="B642" s="3">
        <v>200</v>
      </c>
      <c r="C642" s="5">
        <v>201</v>
      </c>
      <c r="D642" t="s">
        <v>1752</v>
      </c>
      <c r="E642" t="s">
        <v>1758</v>
      </c>
      <c r="F642" t="s">
        <v>1780</v>
      </c>
      <c r="G642">
        <v>1430348400</v>
      </c>
      <c r="H642">
        <v>1428436410</v>
      </c>
      <c r="I642" t="s">
        <v>1802</v>
      </c>
      <c r="J642">
        <f>ROUND(C642/B642*100,0)</f>
        <v>101</v>
      </c>
      <c r="K642">
        <f>IFERROR(ROUND(C642/#REF!,2),0)</f>
        <v>0</v>
      </c>
      <c r="L642" t="s">
        <v>1841</v>
      </c>
      <c r="M642" t="s">
        <v>1842</v>
      </c>
      <c r="N642" s="10">
        <f>(((H642/60)/60/24)+DATE(1970,1,1))</f>
        <v>42101.828819444447</v>
      </c>
      <c r="O642" s="10">
        <f>(((G642/60)/60/24)+DATE(1970,1,1))</f>
        <v>42123.958333333328</v>
      </c>
    </row>
    <row r="643" spans="1:15" x14ac:dyDescent="0.3">
      <c r="A643" s="7">
        <v>3589</v>
      </c>
      <c r="B643" s="3">
        <v>4000</v>
      </c>
      <c r="C643" s="5">
        <v>5100</v>
      </c>
      <c r="D643" t="s">
        <v>1752</v>
      </c>
      <c r="E643" t="s">
        <v>1757</v>
      </c>
      <c r="F643" t="s">
        <v>1779</v>
      </c>
      <c r="G643">
        <v>1432654347</v>
      </c>
      <c r="H643">
        <v>1430494347</v>
      </c>
      <c r="I643" t="s">
        <v>1802</v>
      </c>
      <c r="J643">
        <f>ROUND(C643/B643*100,0)</f>
        <v>128</v>
      </c>
      <c r="K643">
        <f>IFERROR(ROUND(C643/#REF!,2),0)</f>
        <v>0</v>
      </c>
      <c r="L643" t="s">
        <v>1841</v>
      </c>
      <c r="M643" t="s">
        <v>1842</v>
      </c>
      <c r="N643" s="10">
        <f>(((H643/60)/60/24)+DATE(1970,1,1))</f>
        <v>42125.647534722222</v>
      </c>
      <c r="O643" s="10">
        <f>(((G643/60)/60/24)+DATE(1970,1,1))</f>
        <v>42150.647534722222</v>
      </c>
    </row>
    <row r="644" spans="1:15" x14ac:dyDescent="0.3">
      <c r="A644" s="7">
        <v>3590</v>
      </c>
      <c r="B644" s="3">
        <v>5000</v>
      </c>
      <c r="C644" s="5">
        <v>5003</v>
      </c>
      <c r="D644" t="s">
        <v>1752</v>
      </c>
      <c r="E644" t="s">
        <v>1758</v>
      </c>
      <c r="F644" t="s">
        <v>1780</v>
      </c>
      <c r="G644">
        <v>1413792034</v>
      </c>
      <c r="H644">
        <v>1411200034</v>
      </c>
      <c r="I644" t="s">
        <v>1802</v>
      </c>
      <c r="J644">
        <f>ROUND(C644/B644*100,0)</f>
        <v>100</v>
      </c>
      <c r="K644">
        <f>IFERROR(ROUND(C644/#REF!,2),0)</f>
        <v>0</v>
      </c>
      <c r="L644" t="s">
        <v>1841</v>
      </c>
      <c r="M644" t="s">
        <v>1842</v>
      </c>
      <c r="N644" s="10">
        <f>(((H644/60)/60/24)+DATE(1970,1,1))</f>
        <v>41902.333726851852</v>
      </c>
      <c r="O644" s="10">
        <f>(((G644/60)/60/24)+DATE(1970,1,1))</f>
        <v>41932.333726851852</v>
      </c>
    </row>
    <row r="645" spans="1:15" x14ac:dyDescent="0.3">
      <c r="A645" s="7">
        <v>3591</v>
      </c>
      <c r="B645" s="3">
        <v>700</v>
      </c>
      <c r="C645" s="5">
        <v>1225</v>
      </c>
      <c r="D645" t="s">
        <v>1752</v>
      </c>
      <c r="E645" t="s">
        <v>1757</v>
      </c>
      <c r="F645" t="s">
        <v>1779</v>
      </c>
      <c r="G645">
        <v>1422075540</v>
      </c>
      <c r="H645">
        <v>1419979544</v>
      </c>
      <c r="I645" t="s">
        <v>1802</v>
      </c>
      <c r="J645">
        <f>ROUND(C645/B645*100,0)</f>
        <v>175</v>
      </c>
      <c r="K645">
        <f>IFERROR(ROUND(C645/#REF!,2),0)</f>
        <v>0</v>
      </c>
      <c r="L645" t="s">
        <v>1841</v>
      </c>
      <c r="M645" t="s">
        <v>1842</v>
      </c>
      <c r="N645" s="10">
        <f>(((H645/60)/60/24)+DATE(1970,1,1))</f>
        <v>42003.948425925926</v>
      </c>
      <c r="O645" s="10">
        <f>(((G645/60)/60/24)+DATE(1970,1,1))</f>
        <v>42028.207638888889</v>
      </c>
    </row>
    <row r="646" spans="1:15" x14ac:dyDescent="0.3">
      <c r="A646" s="7">
        <v>3592</v>
      </c>
      <c r="B646" s="3">
        <v>2000</v>
      </c>
      <c r="C646" s="5">
        <v>2545</v>
      </c>
      <c r="D646" t="s">
        <v>1752</v>
      </c>
      <c r="E646" t="s">
        <v>1757</v>
      </c>
      <c r="F646" t="s">
        <v>1779</v>
      </c>
      <c r="G646">
        <v>1423630740</v>
      </c>
      <c r="H646">
        <v>1418673307</v>
      </c>
      <c r="I646" t="s">
        <v>1802</v>
      </c>
      <c r="J646">
        <f>ROUND(C646/B646*100,0)</f>
        <v>127</v>
      </c>
      <c r="K646">
        <f>IFERROR(ROUND(C646/#REF!,2),0)</f>
        <v>0</v>
      </c>
      <c r="L646" t="s">
        <v>1841</v>
      </c>
      <c r="M646" t="s">
        <v>1842</v>
      </c>
      <c r="N646" s="10">
        <f>(((H646/60)/60/24)+DATE(1970,1,1))</f>
        <v>41988.829942129625</v>
      </c>
      <c r="O646" s="10">
        <f>(((G646/60)/60/24)+DATE(1970,1,1))</f>
        <v>42046.207638888889</v>
      </c>
    </row>
    <row r="647" spans="1:15" x14ac:dyDescent="0.3">
      <c r="A647" s="7">
        <v>3593</v>
      </c>
      <c r="B647" s="3">
        <v>3000</v>
      </c>
      <c r="C647" s="5">
        <v>3319</v>
      </c>
      <c r="D647" t="s">
        <v>1752</v>
      </c>
      <c r="E647" t="s">
        <v>1757</v>
      </c>
      <c r="F647" t="s">
        <v>1779</v>
      </c>
      <c r="G647">
        <v>1420489560</v>
      </c>
      <c r="H647">
        <v>1417469639</v>
      </c>
      <c r="I647" t="s">
        <v>1802</v>
      </c>
      <c r="J647">
        <f>ROUND(C647/B647*100,0)</f>
        <v>111</v>
      </c>
      <c r="K647">
        <f>IFERROR(ROUND(C647/#REF!,2),0)</f>
        <v>0</v>
      </c>
      <c r="L647" t="s">
        <v>1841</v>
      </c>
      <c r="M647" t="s">
        <v>1842</v>
      </c>
      <c r="N647" s="10">
        <f>(((H647/60)/60/24)+DATE(1970,1,1))</f>
        <v>41974.898599537039</v>
      </c>
      <c r="O647" s="10">
        <f>(((G647/60)/60/24)+DATE(1970,1,1))</f>
        <v>42009.851388888885</v>
      </c>
    </row>
    <row r="648" spans="1:15" x14ac:dyDescent="0.3">
      <c r="A648" s="7">
        <v>3594</v>
      </c>
      <c r="B648" s="3">
        <v>1600</v>
      </c>
      <c r="C648" s="5">
        <v>2015</v>
      </c>
      <c r="D648" t="s">
        <v>1752</v>
      </c>
      <c r="E648" t="s">
        <v>1757</v>
      </c>
      <c r="F648" t="s">
        <v>1779</v>
      </c>
      <c r="G648">
        <v>1472952982</v>
      </c>
      <c r="H648">
        <v>1470792982</v>
      </c>
      <c r="I648" t="s">
        <v>1802</v>
      </c>
      <c r="J648">
        <f>ROUND(C648/B648*100,0)</f>
        <v>126</v>
      </c>
      <c r="K648">
        <f>IFERROR(ROUND(C648/#REF!,2),0)</f>
        <v>0</v>
      </c>
      <c r="L648" t="s">
        <v>1841</v>
      </c>
      <c r="M648" t="s">
        <v>1842</v>
      </c>
      <c r="N648" s="10">
        <f>(((H648/60)/60/24)+DATE(1970,1,1))</f>
        <v>42592.066921296297</v>
      </c>
      <c r="O648" s="10">
        <f>(((G648/60)/60/24)+DATE(1970,1,1))</f>
        <v>42617.066921296297</v>
      </c>
    </row>
    <row r="649" spans="1:15" x14ac:dyDescent="0.3">
      <c r="A649" s="7">
        <v>3595</v>
      </c>
      <c r="B649" s="3">
        <v>2600</v>
      </c>
      <c r="C649" s="5">
        <v>3081</v>
      </c>
      <c r="D649" t="s">
        <v>1752</v>
      </c>
      <c r="E649" t="s">
        <v>1757</v>
      </c>
      <c r="F649" t="s">
        <v>1779</v>
      </c>
      <c r="G649">
        <v>1426229940</v>
      </c>
      <c r="H649">
        <v>1423959123</v>
      </c>
      <c r="I649" t="s">
        <v>1802</v>
      </c>
      <c r="J649">
        <f>ROUND(C649/B649*100,0)</f>
        <v>119</v>
      </c>
      <c r="K649">
        <f>IFERROR(ROUND(C649/#REF!,2),0)</f>
        <v>0</v>
      </c>
      <c r="L649" t="s">
        <v>1841</v>
      </c>
      <c r="M649" t="s">
        <v>1842</v>
      </c>
      <c r="N649" s="10">
        <f>(((H649/60)/60/24)+DATE(1970,1,1))</f>
        <v>42050.008368055554</v>
      </c>
      <c r="O649" s="10">
        <f>(((G649/60)/60/24)+DATE(1970,1,1))</f>
        <v>42076.290972222225</v>
      </c>
    </row>
    <row r="650" spans="1:15" x14ac:dyDescent="0.3">
      <c r="A650" s="7">
        <v>3596</v>
      </c>
      <c r="B650" s="3">
        <v>1100</v>
      </c>
      <c r="C650" s="5">
        <v>1185</v>
      </c>
      <c r="D650" t="s">
        <v>1752</v>
      </c>
      <c r="E650" t="s">
        <v>1762</v>
      </c>
      <c r="F650" t="s">
        <v>1784</v>
      </c>
      <c r="G650">
        <v>1409072982</v>
      </c>
      <c r="H650">
        <v>1407258582</v>
      </c>
      <c r="I650" t="s">
        <v>1802</v>
      </c>
      <c r="J650">
        <f>ROUND(C650/B650*100,0)</f>
        <v>108</v>
      </c>
      <c r="K650">
        <f>IFERROR(ROUND(C650/#REF!,2),0)</f>
        <v>0</v>
      </c>
      <c r="L650" t="s">
        <v>1841</v>
      </c>
      <c r="M650" t="s">
        <v>1842</v>
      </c>
      <c r="N650" s="10">
        <f>(((H650/60)/60/24)+DATE(1970,1,1))</f>
        <v>41856.715069444443</v>
      </c>
      <c r="O650" s="10">
        <f>(((G650/60)/60/24)+DATE(1970,1,1))</f>
        <v>41877.715069444443</v>
      </c>
    </row>
    <row r="651" spans="1:15" x14ac:dyDescent="0.3">
      <c r="A651" s="7">
        <v>3597</v>
      </c>
      <c r="B651" s="3">
        <v>2500</v>
      </c>
      <c r="C651" s="5">
        <v>2565</v>
      </c>
      <c r="D651" t="s">
        <v>1752</v>
      </c>
      <c r="E651" t="s">
        <v>1757</v>
      </c>
      <c r="F651" t="s">
        <v>1779</v>
      </c>
      <c r="G651">
        <v>1456984740</v>
      </c>
      <c r="H651">
        <v>1455717790</v>
      </c>
      <c r="I651" t="s">
        <v>1802</v>
      </c>
      <c r="J651">
        <f>ROUND(C651/B651*100,0)</f>
        <v>103</v>
      </c>
      <c r="K651">
        <f>IFERROR(ROUND(C651/#REF!,2),0)</f>
        <v>0</v>
      </c>
      <c r="L651" t="s">
        <v>1841</v>
      </c>
      <c r="M651" t="s">
        <v>1842</v>
      </c>
      <c r="N651" s="10">
        <f>(((H651/60)/60/24)+DATE(1970,1,1))</f>
        <v>42417.585532407407</v>
      </c>
      <c r="O651" s="10">
        <f>(((G651/60)/60/24)+DATE(1970,1,1))</f>
        <v>42432.249305555553</v>
      </c>
    </row>
    <row r="652" spans="1:15" x14ac:dyDescent="0.3">
      <c r="A652" s="7">
        <v>3598</v>
      </c>
      <c r="B652" s="3">
        <v>1000</v>
      </c>
      <c r="C652" s="5">
        <v>1101</v>
      </c>
      <c r="D652" t="s">
        <v>1752</v>
      </c>
      <c r="E652" t="s">
        <v>1757</v>
      </c>
      <c r="F652" t="s">
        <v>1779</v>
      </c>
      <c r="G652">
        <v>1409720340</v>
      </c>
      <c r="H652">
        <v>1408129822</v>
      </c>
      <c r="I652" t="s">
        <v>1802</v>
      </c>
      <c r="J652">
        <f>ROUND(C652/B652*100,0)</f>
        <v>110</v>
      </c>
      <c r="K652">
        <f>IFERROR(ROUND(C652/#REF!,2),0)</f>
        <v>0</v>
      </c>
      <c r="L652" t="s">
        <v>1841</v>
      </c>
      <c r="M652" t="s">
        <v>1842</v>
      </c>
      <c r="N652" s="10">
        <f>(((H652/60)/60/24)+DATE(1970,1,1))</f>
        <v>41866.79886574074</v>
      </c>
      <c r="O652" s="10">
        <f>(((G652/60)/60/24)+DATE(1970,1,1))</f>
        <v>41885.207638888889</v>
      </c>
    </row>
    <row r="653" spans="1:15" x14ac:dyDescent="0.3">
      <c r="A653" s="7">
        <v>3599</v>
      </c>
      <c r="B653" s="3">
        <v>500</v>
      </c>
      <c r="C653" s="5">
        <v>1010</v>
      </c>
      <c r="D653" t="s">
        <v>1752</v>
      </c>
      <c r="E653" t="s">
        <v>1757</v>
      </c>
      <c r="F653" t="s">
        <v>1779</v>
      </c>
      <c r="G653">
        <v>1440892800</v>
      </c>
      <c r="H653">
        <v>1438715077</v>
      </c>
      <c r="I653" t="s">
        <v>1802</v>
      </c>
      <c r="J653">
        <f>ROUND(C653/B653*100,0)</f>
        <v>202</v>
      </c>
      <c r="K653">
        <f>IFERROR(ROUND(C653/#REF!,2),0)</f>
        <v>0</v>
      </c>
      <c r="L653" t="s">
        <v>1841</v>
      </c>
      <c r="M653" t="s">
        <v>1842</v>
      </c>
      <c r="N653" s="10">
        <f>(((H653/60)/60/24)+DATE(1970,1,1))</f>
        <v>42220.79487268519</v>
      </c>
      <c r="O653" s="10">
        <f>(((G653/60)/60/24)+DATE(1970,1,1))</f>
        <v>42246</v>
      </c>
    </row>
    <row r="654" spans="1:15" x14ac:dyDescent="0.3">
      <c r="A654" s="7">
        <v>3600</v>
      </c>
      <c r="B654" s="3">
        <v>10</v>
      </c>
      <c r="C654" s="5">
        <v>13</v>
      </c>
      <c r="D654" t="s">
        <v>1752</v>
      </c>
      <c r="E654" t="s">
        <v>1757</v>
      </c>
      <c r="F654" t="s">
        <v>1779</v>
      </c>
      <c r="G654">
        <v>1476390164</v>
      </c>
      <c r="H654">
        <v>1473970964</v>
      </c>
      <c r="I654" t="s">
        <v>1802</v>
      </c>
      <c r="J654">
        <f>ROUND(C654/B654*100,0)</f>
        <v>130</v>
      </c>
      <c r="K654">
        <f>IFERROR(ROUND(C654/#REF!,2),0)</f>
        <v>0</v>
      </c>
      <c r="L654" t="s">
        <v>1841</v>
      </c>
      <c r="M654" t="s">
        <v>1842</v>
      </c>
      <c r="N654" s="10">
        <f>(((H654/60)/60/24)+DATE(1970,1,1))</f>
        <v>42628.849120370374</v>
      </c>
      <c r="O654" s="10">
        <f>(((G654/60)/60/24)+DATE(1970,1,1))</f>
        <v>42656.849120370374</v>
      </c>
    </row>
    <row r="655" spans="1:15" x14ac:dyDescent="0.3">
      <c r="A655" s="7">
        <v>3601</v>
      </c>
      <c r="B655" s="3">
        <v>2000</v>
      </c>
      <c r="C655" s="5">
        <v>2087</v>
      </c>
      <c r="D655" t="s">
        <v>1752</v>
      </c>
      <c r="E655" t="s">
        <v>1758</v>
      </c>
      <c r="F655" t="s">
        <v>1780</v>
      </c>
      <c r="G655">
        <v>1421452682</v>
      </c>
      <c r="H655">
        <v>1418860682</v>
      </c>
      <c r="I655" t="s">
        <v>1802</v>
      </c>
      <c r="J655">
        <f>ROUND(C655/B655*100,0)</f>
        <v>104</v>
      </c>
      <c r="K655">
        <f>IFERROR(ROUND(C655/#REF!,2),0)</f>
        <v>0</v>
      </c>
      <c r="L655" t="s">
        <v>1841</v>
      </c>
      <c r="M655" t="s">
        <v>1842</v>
      </c>
      <c r="N655" s="10">
        <f>(((H655/60)/60/24)+DATE(1970,1,1))</f>
        <v>41990.99863425926</v>
      </c>
      <c r="O655" s="10">
        <f>(((G655/60)/60/24)+DATE(1970,1,1))</f>
        <v>42020.99863425926</v>
      </c>
    </row>
    <row r="656" spans="1:15" x14ac:dyDescent="0.3">
      <c r="A656" s="7">
        <v>3602</v>
      </c>
      <c r="B656" s="3">
        <v>4000</v>
      </c>
      <c r="C656" s="5">
        <v>4002</v>
      </c>
      <c r="D656" t="s">
        <v>1752</v>
      </c>
      <c r="E656" t="s">
        <v>1757</v>
      </c>
      <c r="F656" t="s">
        <v>1779</v>
      </c>
      <c r="G656">
        <v>1463520479</v>
      </c>
      <c r="H656">
        <v>1458336479</v>
      </c>
      <c r="I656" t="s">
        <v>1802</v>
      </c>
      <c r="J656">
        <f>ROUND(C656/B656*100,0)</f>
        <v>100</v>
      </c>
      <c r="K656">
        <f>IFERROR(ROUND(C656/#REF!,2),0)</f>
        <v>0</v>
      </c>
      <c r="L656" t="s">
        <v>1841</v>
      </c>
      <c r="M656" t="s">
        <v>1842</v>
      </c>
      <c r="N656" s="10">
        <f>(((H656/60)/60/24)+DATE(1970,1,1))</f>
        <v>42447.894432870366</v>
      </c>
      <c r="O656" s="10">
        <f>(((G656/60)/60/24)+DATE(1970,1,1))</f>
        <v>42507.894432870366</v>
      </c>
    </row>
    <row r="657" spans="1:15" x14ac:dyDescent="0.3">
      <c r="A657" s="7">
        <v>3603</v>
      </c>
      <c r="B657" s="3">
        <v>1500</v>
      </c>
      <c r="C657" s="5">
        <v>2560</v>
      </c>
      <c r="D657" t="s">
        <v>1752</v>
      </c>
      <c r="E657" t="s">
        <v>1757</v>
      </c>
      <c r="F657" t="s">
        <v>1779</v>
      </c>
      <c r="G657">
        <v>1446759880</v>
      </c>
      <c r="H657">
        <v>1444164280</v>
      </c>
      <c r="I657" t="s">
        <v>1802</v>
      </c>
      <c r="J657">
        <f>ROUND(C657/B657*100,0)</f>
        <v>171</v>
      </c>
      <c r="K657">
        <f>IFERROR(ROUND(C657/#REF!,2),0)</f>
        <v>0</v>
      </c>
      <c r="L657" t="s">
        <v>1841</v>
      </c>
      <c r="M657" t="s">
        <v>1842</v>
      </c>
      <c r="N657" s="10">
        <f>(((H657/60)/60/24)+DATE(1970,1,1))</f>
        <v>42283.864351851851</v>
      </c>
      <c r="O657" s="10">
        <f>(((G657/60)/60/24)+DATE(1970,1,1))</f>
        <v>42313.906018518523</v>
      </c>
    </row>
    <row r="658" spans="1:15" x14ac:dyDescent="0.3">
      <c r="A658" s="7">
        <v>3604</v>
      </c>
      <c r="B658" s="3">
        <v>3000</v>
      </c>
      <c r="C658" s="5">
        <v>3385</v>
      </c>
      <c r="D658" t="s">
        <v>1752</v>
      </c>
      <c r="E658" t="s">
        <v>1757</v>
      </c>
      <c r="F658" t="s">
        <v>1779</v>
      </c>
      <c r="G658">
        <v>1461913140</v>
      </c>
      <c r="H658">
        <v>1461370956</v>
      </c>
      <c r="I658" t="s">
        <v>1802</v>
      </c>
      <c r="J658">
        <f>ROUND(C658/B658*100,0)</f>
        <v>113</v>
      </c>
      <c r="K658">
        <f>IFERROR(ROUND(C658/#REF!,2),0)</f>
        <v>0</v>
      </c>
      <c r="L658" t="s">
        <v>1841</v>
      </c>
      <c r="M658" t="s">
        <v>1842</v>
      </c>
      <c r="N658" s="10">
        <f>(((H658/60)/60/24)+DATE(1970,1,1))</f>
        <v>42483.015694444446</v>
      </c>
      <c r="O658" s="10">
        <f>(((G658/60)/60/24)+DATE(1970,1,1))</f>
        <v>42489.290972222225</v>
      </c>
    </row>
    <row r="659" spans="1:15" x14ac:dyDescent="0.3">
      <c r="A659" s="7">
        <v>3605</v>
      </c>
      <c r="B659" s="3">
        <v>250</v>
      </c>
      <c r="C659" s="5">
        <v>460</v>
      </c>
      <c r="D659" t="s">
        <v>1752</v>
      </c>
      <c r="E659" t="s">
        <v>1758</v>
      </c>
      <c r="F659" t="s">
        <v>1780</v>
      </c>
      <c r="G659">
        <v>1455390126</v>
      </c>
      <c r="H659">
        <v>1452798126</v>
      </c>
      <c r="I659" t="s">
        <v>1802</v>
      </c>
      <c r="J659">
        <f>ROUND(C659/B659*100,0)</f>
        <v>184</v>
      </c>
      <c r="K659">
        <f>IFERROR(ROUND(C659/#REF!,2),0)</f>
        <v>0</v>
      </c>
      <c r="L659" t="s">
        <v>1841</v>
      </c>
      <c r="M659" t="s">
        <v>1842</v>
      </c>
      <c r="N659" s="10">
        <f>(((H659/60)/60/24)+DATE(1970,1,1))</f>
        <v>42383.793124999997</v>
      </c>
      <c r="O659" s="10">
        <f>(((G659/60)/60/24)+DATE(1970,1,1))</f>
        <v>42413.793124999997</v>
      </c>
    </row>
    <row r="660" spans="1:15" x14ac:dyDescent="0.3">
      <c r="A660" s="7">
        <v>3606</v>
      </c>
      <c r="B660" s="3">
        <v>3000</v>
      </c>
      <c r="C660" s="5">
        <v>3908</v>
      </c>
      <c r="D660" t="s">
        <v>1752</v>
      </c>
      <c r="E660" t="s">
        <v>1758</v>
      </c>
      <c r="F660" t="s">
        <v>1780</v>
      </c>
      <c r="G660">
        <v>1471185057</v>
      </c>
      <c r="H660">
        <v>1468593057</v>
      </c>
      <c r="I660" t="s">
        <v>1802</v>
      </c>
      <c r="J660">
        <f>ROUND(C660/B660*100,0)</f>
        <v>130</v>
      </c>
      <c r="K660">
        <f>IFERROR(ROUND(C660/#REF!,2),0)</f>
        <v>0</v>
      </c>
      <c r="L660" t="s">
        <v>1841</v>
      </c>
      <c r="M660" t="s">
        <v>1842</v>
      </c>
      <c r="N660" s="10">
        <f>(((H660/60)/60/24)+DATE(1970,1,1))</f>
        <v>42566.604826388888</v>
      </c>
      <c r="O660" s="10">
        <f>(((G660/60)/60/24)+DATE(1970,1,1))</f>
        <v>42596.604826388888</v>
      </c>
    </row>
    <row r="661" spans="1:15" x14ac:dyDescent="0.3">
      <c r="A661" s="7">
        <v>3607</v>
      </c>
      <c r="B661" s="3">
        <v>550</v>
      </c>
      <c r="C661" s="5">
        <v>580</v>
      </c>
      <c r="D661" t="s">
        <v>1752</v>
      </c>
      <c r="E661" t="s">
        <v>1758</v>
      </c>
      <c r="F661" t="s">
        <v>1780</v>
      </c>
      <c r="G661">
        <v>1450137600</v>
      </c>
      <c r="H661">
        <v>1448924882</v>
      </c>
      <c r="I661" t="s">
        <v>1802</v>
      </c>
      <c r="J661">
        <f>ROUND(C661/B661*100,0)</f>
        <v>105</v>
      </c>
      <c r="K661">
        <f>IFERROR(ROUND(C661/#REF!,2),0)</f>
        <v>0</v>
      </c>
      <c r="L661" t="s">
        <v>1841</v>
      </c>
      <c r="M661" t="s">
        <v>1842</v>
      </c>
      <c r="N661" s="10">
        <f>(((H661/60)/60/24)+DATE(1970,1,1))</f>
        <v>42338.963912037041</v>
      </c>
      <c r="O661" s="10">
        <f>(((G661/60)/60/24)+DATE(1970,1,1))</f>
        <v>42353</v>
      </c>
    </row>
    <row r="662" spans="1:15" x14ac:dyDescent="0.3">
      <c r="A662" s="7">
        <v>3608</v>
      </c>
      <c r="B662" s="3">
        <v>800</v>
      </c>
      <c r="C662" s="5">
        <v>800</v>
      </c>
      <c r="D662" t="s">
        <v>1752</v>
      </c>
      <c r="E662" t="s">
        <v>1758</v>
      </c>
      <c r="F662" t="s">
        <v>1780</v>
      </c>
      <c r="G662">
        <v>1466172000</v>
      </c>
      <c r="H662">
        <v>1463418090</v>
      </c>
      <c r="I662" t="s">
        <v>1802</v>
      </c>
      <c r="J662">
        <f>ROUND(C662/B662*100,0)</f>
        <v>100</v>
      </c>
      <c r="K662">
        <f>IFERROR(ROUND(C662/#REF!,2),0)</f>
        <v>0</v>
      </c>
      <c r="L662" t="s">
        <v>1841</v>
      </c>
      <c r="M662" t="s">
        <v>1842</v>
      </c>
      <c r="N662" s="10">
        <f>(((H662/60)/60/24)+DATE(1970,1,1))</f>
        <v>42506.709375000006</v>
      </c>
      <c r="O662" s="10">
        <f>(((G662/60)/60/24)+DATE(1970,1,1))</f>
        <v>42538.583333333328</v>
      </c>
    </row>
    <row r="663" spans="1:15" x14ac:dyDescent="0.3">
      <c r="A663" s="7">
        <v>3609</v>
      </c>
      <c r="B663" s="3">
        <v>1960</v>
      </c>
      <c r="C663" s="5">
        <v>3005</v>
      </c>
      <c r="D663" t="s">
        <v>1752</v>
      </c>
      <c r="E663" t="s">
        <v>1758</v>
      </c>
      <c r="F663" t="s">
        <v>1780</v>
      </c>
      <c r="G663">
        <v>1459378085</v>
      </c>
      <c r="H663">
        <v>1456789685</v>
      </c>
      <c r="I663" t="s">
        <v>1802</v>
      </c>
      <c r="J663">
        <f>ROUND(C663/B663*100,0)</f>
        <v>153</v>
      </c>
      <c r="K663">
        <f>IFERROR(ROUND(C663/#REF!,2),0)</f>
        <v>0</v>
      </c>
      <c r="L663" t="s">
        <v>1841</v>
      </c>
      <c r="M663" t="s">
        <v>1842</v>
      </c>
      <c r="N663" s="10">
        <f>(((H663/60)/60/24)+DATE(1970,1,1))</f>
        <v>42429.991724537031</v>
      </c>
      <c r="O663" s="10">
        <f>(((G663/60)/60/24)+DATE(1970,1,1))</f>
        <v>42459.950057870374</v>
      </c>
    </row>
    <row r="664" spans="1:15" x14ac:dyDescent="0.3">
      <c r="A664" s="7">
        <v>3610</v>
      </c>
      <c r="B664" s="3">
        <v>1000</v>
      </c>
      <c r="C664" s="5">
        <v>1623</v>
      </c>
      <c r="D664" t="s">
        <v>1752</v>
      </c>
      <c r="E664" t="s">
        <v>1758</v>
      </c>
      <c r="F664" t="s">
        <v>1780</v>
      </c>
      <c r="G664">
        <v>1439806936</v>
      </c>
      <c r="H664">
        <v>1437214936</v>
      </c>
      <c r="I664" t="s">
        <v>1802</v>
      </c>
      <c r="J664">
        <f>ROUND(C664/B664*100,0)</f>
        <v>162</v>
      </c>
      <c r="K664">
        <f>IFERROR(ROUND(C664/#REF!,2),0)</f>
        <v>0</v>
      </c>
      <c r="L664" t="s">
        <v>1841</v>
      </c>
      <c r="M664" t="s">
        <v>1842</v>
      </c>
      <c r="N664" s="10">
        <f>(((H664/60)/60/24)+DATE(1970,1,1))</f>
        <v>42203.432129629626</v>
      </c>
      <c r="O664" s="10">
        <f>(((G664/60)/60/24)+DATE(1970,1,1))</f>
        <v>42233.432129629626</v>
      </c>
    </row>
    <row r="665" spans="1:15" x14ac:dyDescent="0.3">
      <c r="A665" s="7">
        <v>3611</v>
      </c>
      <c r="B665" s="3">
        <v>2500</v>
      </c>
      <c r="C665" s="5">
        <v>3400</v>
      </c>
      <c r="D665" t="s">
        <v>1752</v>
      </c>
      <c r="E665" t="s">
        <v>1758</v>
      </c>
      <c r="F665" t="s">
        <v>1780</v>
      </c>
      <c r="G665">
        <v>1428483201</v>
      </c>
      <c r="H665">
        <v>1425891201</v>
      </c>
      <c r="I665" t="s">
        <v>1802</v>
      </c>
      <c r="J665">
        <f>ROUND(C665/B665*100,0)</f>
        <v>136</v>
      </c>
      <c r="K665">
        <f>IFERROR(ROUND(C665/#REF!,2),0)</f>
        <v>0</v>
      </c>
      <c r="L665" t="s">
        <v>1841</v>
      </c>
      <c r="M665" t="s">
        <v>1842</v>
      </c>
      <c r="N665" s="10">
        <f>(((H665/60)/60/24)+DATE(1970,1,1))</f>
        <v>42072.370381944449</v>
      </c>
      <c r="O665" s="10">
        <f>(((G665/60)/60/24)+DATE(1970,1,1))</f>
        <v>42102.370381944449</v>
      </c>
    </row>
    <row r="666" spans="1:15" x14ac:dyDescent="0.3">
      <c r="A666" s="7">
        <v>3612</v>
      </c>
      <c r="B666" s="3">
        <v>5000</v>
      </c>
      <c r="C666" s="5">
        <v>7220</v>
      </c>
      <c r="D666" t="s">
        <v>1752</v>
      </c>
      <c r="E666" t="s">
        <v>1762</v>
      </c>
      <c r="F666" t="s">
        <v>1784</v>
      </c>
      <c r="G666">
        <v>1402334811</v>
      </c>
      <c r="H666">
        <v>1401470811</v>
      </c>
      <c r="I666" t="s">
        <v>1802</v>
      </c>
      <c r="J666">
        <f>ROUND(C666/B666*100,0)</f>
        <v>144</v>
      </c>
      <c r="K666">
        <f>IFERROR(ROUND(C666/#REF!,2),0)</f>
        <v>0</v>
      </c>
      <c r="L666" t="s">
        <v>1841</v>
      </c>
      <c r="M666" t="s">
        <v>1842</v>
      </c>
      <c r="N666" s="10">
        <f>(((H666/60)/60/24)+DATE(1970,1,1))</f>
        <v>41789.726979166669</v>
      </c>
      <c r="O666" s="10">
        <f>(((G666/60)/60/24)+DATE(1970,1,1))</f>
        <v>41799.726979166669</v>
      </c>
    </row>
    <row r="667" spans="1:15" x14ac:dyDescent="0.3">
      <c r="A667" s="7">
        <v>3613</v>
      </c>
      <c r="B667" s="3">
        <v>1250</v>
      </c>
      <c r="C667" s="5">
        <v>1250</v>
      </c>
      <c r="D667" t="s">
        <v>1752</v>
      </c>
      <c r="E667" t="s">
        <v>1757</v>
      </c>
      <c r="F667" t="s">
        <v>1779</v>
      </c>
      <c r="G667">
        <v>1403964574</v>
      </c>
      <c r="H667">
        <v>1401372574</v>
      </c>
      <c r="I667" t="s">
        <v>1802</v>
      </c>
      <c r="J667">
        <f>ROUND(C667/B667*100,0)</f>
        <v>100</v>
      </c>
      <c r="K667">
        <f>IFERROR(ROUND(C667/#REF!,2),0)</f>
        <v>0</v>
      </c>
      <c r="L667" t="s">
        <v>1841</v>
      </c>
      <c r="M667" t="s">
        <v>1842</v>
      </c>
      <c r="N667" s="10">
        <f>(((H667/60)/60/24)+DATE(1970,1,1))</f>
        <v>41788.58997685185</v>
      </c>
      <c r="O667" s="10">
        <f>(((G667/60)/60/24)+DATE(1970,1,1))</f>
        <v>41818.58997685185</v>
      </c>
    </row>
    <row r="668" spans="1:15" x14ac:dyDescent="0.3">
      <c r="A668" s="7">
        <v>3614</v>
      </c>
      <c r="B668" s="3">
        <v>2500</v>
      </c>
      <c r="C668" s="5">
        <v>2520</v>
      </c>
      <c r="D668" t="s">
        <v>1752</v>
      </c>
      <c r="E668" t="s">
        <v>1757</v>
      </c>
      <c r="F668" t="s">
        <v>1779</v>
      </c>
      <c r="G668">
        <v>1434675616</v>
      </c>
      <c r="H668">
        <v>1432083616</v>
      </c>
      <c r="I668" t="s">
        <v>1802</v>
      </c>
      <c r="J668">
        <f>ROUND(C668/B668*100,0)</f>
        <v>101</v>
      </c>
      <c r="K668">
        <f>IFERROR(ROUND(C668/#REF!,2),0)</f>
        <v>0</v>
      </c>
      <c r="L668" t="s">
        <v>1841</v>
      </c>
      <c r="M668" t="s">
        <v>1842</v>
      </c>
      <c r="N668" s="10">
        <f>(((H668/60)/60/24)+DATE(1970,1,1))</f>
        <v>42144.041851851856</v>
      </c>
      <c r="O668" s="10">
        <f>(((G668/60)/60/24)+DATE(1970,1,1))</f>
        <v>42174.041851851856</v>
      </c>
    </row>
    <row r="669" spans="1:15" x14ac:dyDescent="0.3">
      <c r="A669" s="7">
        <v>3615</v>
      </c>
      <c r="B669" s="3">
        <v>2500</v>
      </c>
      <c r="C669" s="5">
        <v>2670</v>
      </c>
      <c r="D669" t="s">
        <v>1752</v>
      </c>
      <c r="E669" t="s">
        <v>1758</v>
      </c>
      <c r="F669" t="s">
        <v>1780</v>
      </c>
      <c r="G669">
        <v>1449756896</v>
      </c>
      <c r="H669">
        <v>1447164896</v>
      </c>
      <c r="I669" t="s">
        <v>1802</v>
      </c>
      <c r="J669">
        <f>ROUND(C669/B669*100,0)</f>
        <v>107</v>
      </c>
      <c r="K669">
        <f>IFERROR(ROUND(C669/#REF!,2),0)</f>
        <v>0</v>
      </c>
      <c r="L669" t="s">
        <v>1841</v>
      </c>
      <c r="M669" t="s">
        <v>1842</v>
      </c>
      <c r="N669" s="10">
        <f>(((H669/60)/60/24)+DATE(1970,1,1))</f>
        <v>42318.593703703707</v>
      </c>
      <c r="O669" s="10">
        <f>(((G669/60)/60/24)+DATE(1970,1,1))</f>
        <v>42348.593703703707</v>
      </c>
    </row>
    <row r="670" spans="1:15" x14ac:dyDescent="0.3">
      <c r="A670" s="7">
        <v>3616</v>
      </c>
      <c r="B670" s="3">
        <v>2500</v>
      </c>
      <c r="C670" s="5">
        <v>3120</v>
      </c>
      <c r="D670" t="s">
        <v>1752</v>
      </c>
      <c r="E670" t="s">
        <v>1758</v>
      </c>
      <c r="F670" t="s">
        <v>1780</v>
      </c>
      <c r="G670">
        <v>1426801664</v>
      </c>
      <c r="H670">
        <v>1424213264</v>
      </c>
      <c r="I670" t="s">
        <v>1802</v>
      </c>
      <c r="J670">
        <f>ROUND(C670/B670*100,0)</f>
        <v>125</v>
      </c>
      <c r="K670">
        <f>IFERROR(ROUND(C670/#REF!,2),0)</f>
        <v>0</v>
      </c>
      <c r="L670" t="s">
        <v>1841</v>
      </c>
      <c r="M670" t="s">
        <v>1842</v>
      </c>
      <c r="N670" s="10">
        <f>(((H670/60)/60/24)+DATE(1970,1,1))</f>
        <v>42052.949814814812</v>
      </c>
      <c r="O670" s="10">
        <f>(((G670/60)/60/24)+DATE(1970,1,1))</f>
        <v>42082.908148148148</v>
      </c>
    </row>
    <row r="671" spans="1:15" x14ac:dyDescent="0.3">
      <c r="A671" s="7">
        <v>3617</v>
      </c>
      <c r="B671" s="3">
        <v>740</v>
      </c>
      <c r="C671" s="5">
        <v>880</v>
      </c>
      <c r="D671" t="s">
        <v>1752</v>
      </c>
      <c r="E671" t="s">
        <v>1758</v>
      </c>
      <c r="F671" t="s">
        <v>1780</v>
      </c>
      <c r="G671">
        <v>1488240000</v>
      </c>
      <c r="H671">
        <v>1486996729</v>
      </c>
      <c r="I671" t="s">
        <v>1802</v>
      </c>
      <c r="J671">
        <f>ROUND(C671/B671*100,0)</f>
        <v>119</v>
      </c>
      <c r="K671">
        <f>IFERROR(ROUND(C671/#REF!,2),0)</f>
        <v>0</v>
      </c>
      <c r="L671" t="s">
        <v>1841</v>
      </c>
      <c r="M671" t="s">
        <v>1842</v>
      </c>
      <c r="N671" s="10">
        <f>(((H671/60)/60/24)+DATE(1970,1,1))</f>
        <v>42779.610289351855</v>
      </c>
      <c r="O671" s="10">
        <f>(((G671/60)/60/24)+DATE(1970,1,1))</f>
        <v>42794</v>
      </c>
    </row>
    <row r="672" spans="1:15" x14ac:dyDescent="0.3">
      <c r="A672" s="7">
        <v>3618</v>
      </c>
      <c r="B672" s="3">
        <v>2000</v>
      </c>
      <c r="C672" s="5">
        <v>2020</v>
      </c>
      <c r="D672" t="s">
        <v>1752</v>
      </c>
      <c r="E672" t="s">
        <v>1758</v>
      </c>
      <c r="F672" t="s">
        <v>1780</v>
      </c>
      <c r="G672">
        <v>1433343850</v>
      </c>
      <c r="H672">
        <v>1430751850</v>
      </c>
      <c r="I672" t="s">
        <v>1802</v>
      </c>
      <c r="J672">
        <f>ROUND(C672/B672*100,0)</f>
        <v>101</v>
      </c>
      <c r="K672">
        <f>IFERROR(ROUND(C672/#REF!,2),0)</f>
        <v>0</v>
      </c>
      <c r="L672" t="s">
        <v>1841</v>
      </c>
      <c r="M672" t="s">
        <v>1842</v>
      </c>
      <c r="N672" s="10">
        <f>(((H672/60)/60/24)+DATE(1970,1,1))</f>
        <v>42128.627893518518</v>
      </c>
      <c r="O672" s="10">
        <f>(((G672/60)/60/24)+DATE(1970,1,1))</f>
        <v>42158.627893518518</v>
      </c>
    </row>
    <row r="673" spans="1:15" x14ac:dyDescent="0.3">
      <c r="A673" s="7">
        <v>3619</v>
      </c>
      <c r="B673" s="3">
        <v>1000</v>
      </c>
      <c r="C673" s="5">
        <v>1130</v>
      </c>
      <c r="D673" t="s">
        <v>1752</v>
      </c>
      <c r="E673" t="s">
        <v>1757</v>
      </c>
      <c r="F673" t="s">
        <v>1779</v>
      </c>
      <c r="G673">
        <v>1479592800</v>
      </c>
      <c r="H673">
        <v>1476760226</v>
      </c>
      <c r="I673" t="s">
        <v>1802</v>
      </c>
      <c r="J673">
        <f>ROUND(C673/B673*100,0)</f>
        <v>113</v>
      </c>
      <c r="K673">
        <f>IFERROR(ROUND(C673/#REF!,2),0)</f>
        <v>0</v>
      </c>
      <c r="L673" t="s">
        <v>1841</v>
      </c>
      <c r="M673" t="s">
        <v>1842</v>
      </c>
      <c r="N673" s="10">
        <f>(((H673/60)/60/24)+DATE(1970,1,1))</f>
        <v>42661.132245370376</v>
      </c>
      <c r="O673" s="10">
        <f>(((G673/60)/60/24)+DATE(1970,1,1))</f>
        <v>42693.916666666672</v>
      </c>
    </row>
    <row r="674" spans="1:15" x14ac:dyDescent="0.3">
      <c r="A674" s="7">
        <v>3620</v>
      </c>
      <c r="B674" s="3">
        <v>10500</v>
      </c>
      <c r="C674" s="5">
        <v>11045</v>
      </c>
      <c r="D674" t="s">
        <v>1752</v>
      </c>
      <c r="E674" t="s">
        <v>1757</v>
      </c>
      <c r="F674" t="s">
        <v>1779</v>
      </c>
      <c r="G674">
        <v>1425528000</v>
      </c>
      <c r="H674">
        <v>1422916261</v>
      </c>
      <c r="I674" t="s">
        <v>1802</v>
      </c>
      <c r="J674">
        <f>ROUND(C674/B674*100,0)</f>
        <v>105</v>
      </c>
      <c r="K674">
        <f>IFERROR(ROUND(C674/#REF!,2),0)</f>
        <v>0</v>
      </c>
      <c r="L674" t="s">
        <v>1841</v>
      </c>
      <c r="M674" t="s">
        <v>1842</v>
      </c>
      <c r="N674" s="10">
        <f>(((H674/60)/60/24)+DATE(1970,1,1))</f>
        <v>42037.938206018516</v>
      </c>
      <c r="O674" s="10">
        <f>(((G674/60)/60/24)+DATE(1970,1,1))</f>
        <v>42068.166666666672</v>
      </c>
    </row>
    <row r="675" spans="1:15" x14ac:dyDescent="0.3">
      <c r="A675" s="7">
        <v>3621</v>
      </c>
      <c r="B675" s="3">
        <v>3000</v>
      </c>
      <c r="C675" s="5">
        <v>3292</v>
      </c>
      <c r="D675" t="s">
        <v>1752</v>
      </c>
      <c r="E675" t="s">
        <v>1757</v>
      </c>
      <c r="F675" t="s">
        <v>1779</v>
      </c>
      <c r="G675">
        <v>1475269200</v>
      </c>
      <c r="H675">
        <v>1473200844</v>
      </c>
      <c r="I675" t="s">
        <v>1802</v>
      </c>
      <c r="J675">
        <f>ROUND(C675/B675*100,0)</f>
        <v>110</v>
      </c>
      <c r="K675">
        <f>IFERROR(ROUND(C675/#REF!,2),0)</f>
        <v>0</v>
      </c>
      <c r="L675" t="s">
        <v>1841</v>
      </c>
      <c r="M675" t="s">
        <v>1842</v>
      </c>
      <c r="N675" s="10">
        <f>(((H675/60)/60/24)+DATE(1970,1,1))</f>
        <v>42619.935694444444</v>
      </c>
      <c r="O675" s="10">
        <f>(((G675/60)/60/24)+DATE(1970,1,1))</f>
        <v>42643.875</v>
      </c>
    </row>
    <row r="676" spans="1:15" x14ac:dyDescent="0.3">
      <c r="A676" s="7">
        <v>3622</v>
      </c>
      <c r="B676" s="3">
        <v>1000</v>
      </c>
      <c r="C676" s="5">
        <v>1000.99</v>
      </c>
      <c r="D676" t="s">
        <v>1752</v>
      </c>
      <c r="E676" t="s">
        <v>1757</v>
      </c>
      <c r="F676" t="s">
        <v>1779</v>
      </c>
      <c r="G676">
        <v>1411874580</v>
      </c>
      <c r="H676">
        <v>1409030371</v>
      </c>
      <c r="I676" t="s">
        <v>1802</v>
      </c>
      <c r="J676">
        <f>ROUND(C676/B676*100,0)</f>
        <v>100</v>
      </c>
      <c r="K676">
        <f>IFERROR(ROUND(C676/#REF!,2),0)</f>
        <v>0</v>
      </c>
      <c r="L676" t="s">
        <v>1841</v>
      </c>
      <c r="M676" t="s">
        <v>1842</v>
      </c>
      <c r="N676" s="10">
        <f>(((H676/60)/60/24)+DATE(1970,1,1))</f>
        <v>41877.221886574072</v>
      </c>
      <c r="O676" s="10">
        <f>(((G676/60)/60/24)+DATE(1970,1,1))</f>
        <v>41910.140972222223</v>
      </c>
    </row>
    <row r="677" spans="1:15" x14ac:dyDescent="0.3">
      <c r="A677" s="7">
        <v>3623</v>
      </c>
      <c r="B677" s="3">
        <v>2500</v>
      </c>
      <c r="C677" s="5">
        <v>3000</v>
      </c>
      <c r="D677" t="s">
        <v>1752</v>
      </c>
      <c r="E677" t="s">
        <v>1757</v>
      </c>
      <c r="F677" t="s">
        <v>1779</v>
      </c>
      <c r="G677">
        <v>1406358000</v>
      </c>
      <c r="H677">
        <v>1404841270</v>
      </c>
      <c r="I677" t="s">
        <v>1802</v>
      </c>
      <c r="J677">
        <f>ROUND(C677/B677*100,0)</f>
        <v>120</v>
      </c>
      <c r="K677">
        <f>IFERROR(ROUND(C677/#REF!,2),0)</f>
        <v>0</v>
      </c>
      <c r="L677" t="s">
        <v>1841</v>
      </c>
      <c r="M677" t="s">
        <v>1842</v>
      </c>
      <c r="N677" s="10">
        <f>(((H677/60)/60/24)+DATE(1970,1,1))</f>
        <v>41828.736921296295</v>
      </c>
      <c r="O677" s="10">
        <f>(((G677/60)/60/24)+DATE(1970,1,1))</f>
        <v>41846.291666666664</v>
      </c>
    </row>
    <row r="678" spans="1:15" x14ac:dyDescent="0.3">
      <c r="A678" s="7">
        <v>3624</v>
      </c>
      <c r="B678" s="3">
        <v>3000</v>
      </c>
      <c r="C678" s="5">
        <v>3148</v>
      </c>
      <c r="D678" t="s">
        <v>1752</v>
      </c>
      <c r="E678" t="s">
        <v>1757</v>
      </c>
      <c r="F678" t="s">
        <v>1779</v>
      </c>
      <c r="G678">
        <v>1471977290</v>
      </c>
      <c r="H678">
        <v>1466793290</v>
      </c>
      <c r="I678" t="s">
        <v>1802</v>
      </c>
      <c r="J678">
        <f>ROUND(C678/B678*100,0)</f>
        <v>105</v>
      </c>
      <c r="K678">
        <f>IFERROR(ROUND(C678/#REF!,2),0)</f>
        <v>0</v>
      </c>
      <c r="L678" t="s">
        <v>1841</v>
      </c>
      <c r="M678" t="s">
        <v>1842</v>
      </c>
      <c r="N678" s="10">
        <f>(((H678/60)/60/24)+DATE(1970,1,1))</f>
        <v>42545.774189814809</v>
      </c>
      <c r="O678" s="10">
        <f>(((G678/60)/60/24)+DATE(1970,1,1))</f>
        <v>42605.774189814809</v>
      </c>
    </row>
    <row r="679" spans="1:15" x14ac:dyDescent="0.3">
      <c r="A679" s="7">
        <v>3625</v>
      </c>
      <c r="B679" s="3">
        <v>3000</v>
      </c>
      <c r="C679" s="5">
        <v>3080</v>
      </c>
      <c r="D679" t="s">
        <v>1752</v>
      </c>
      <c r="E679" t="s">
        <v>1758</v>
      </c>
      <c r="F679" t="s">
        <v>1780</v>
      </c>
      <c r="G679">
        <v>1435851577</v>
      </c>
      <c r="H679">
        <v>1433259577</v>
      </c>
      <c r="I679" t="s">
        <v>1802</v>
      </c>
      <c r="J679">
        <f>ROUND(C679/B679*100,0)</f>
        <v>103</v>
      </c>
      <c r="K679">
        <f>IFERROR(ROUND(C679/#REF!,2),0)</f>
        <v>0</v>
      </c>
      <c r="L679" t="s">
        <v>1841</v>
      </c>
      <c r="M679" t="s">
        <v>1842</v>
      </c>
      <c r="N679" s="10">
        <f>(((H679/60)/60/24)+DATE(1970,1,1))</f>
        <v>42157.652511574073</v>
      </c>
      <c r="O679" s="10">
        <f>(((G679/60)/60/24)+DATE(1970,1,1))</f>
        <v>42187.652511574073</v>
      </c>
    </row>
    <row r="680" spans="1:15" x14ac:dyDescent="0.3">
      <c r="A680" s="7">
        <v>3626</v>
      </c>
      <c r="B680" s="3">
        <v>4000</v>
      </c>
      <c r="C680" s="5">
        <v>4073</v>
      </c>
      <c r="D680" t="s">
        <v>1752</v>
      </c>
      <c r="E680" t="s">
        <v>1758</v>
      </c>
      <c r="F680" t="s">
        <v>1780</v>
      </c>
      <c r="G680">
        <v>1408204857</v>
      </c>
      <c r="H680">
        <v>1406390457</v>
      </c>
      <c r="I680" t="s">
        <v>1802</v>
      </c>
      <c r="J680">
        <f>ROUND(C680/B680*100,0)</f>
        <v>102</v>
      </c>
      <c r="K680">
        <f>IFERROR(ROUND(C680/#REF!,2),0)</f>
        <v>0</v>
      </c>
      <c r="L680" t="s">
        <v>1841</v>
      </c>
      <c r="M680" t="s">
        <v>1842</v>
      </c>
      <c r="N680" s="10">
        <f>(((H680/60)/60/24)+DATE(1970,1,1))</f>
        <v>41846.667326388888</v>
      </c>
      <c r="O680" s="10">
        <f>(((G680/60)/60/24)+DATE(1970,1,1))</f>
        <v>41867.667326388888</v>
      </c>
    </row>
    <row r="681" spans="1:15" x14ac:dyDescent="0.3">
      <c r="A681" s="7">
        <v>3627</v>
      </c>
      <c r="B681" s="3">
        <v>2000</v>
      </c>
      <c r="C681" s="5">
        <v>2000</v>
      </c>
      <c r="D681" t="s">
        <v>1752</v>
      </c>
      <c r="E681" t="s">
        <v>1757</v>
      </c>
      <c r="F681" t="s">
        <v>1779</v>
      </c>
      <c r="G681">
        <v>1463803140</v>
      </c>
      <c r="H681">
        <v>1459446487</v>
      </c>
      <c r="I681" t="s">
        <v>1802</v>
      </c>
      <c r="J681">
        <f>ROUND(C681/B681*100,0)</f>
        <v>100</v>
      </c>
      <c r="K681">
        <f>IFERROR(ROUND(C681/#REF!,2),0)</f>
        <v>0</v>
      </c>
      <c r="L681" t="s">
        <v>1841</v>
      </c>
      <c r="M681" t="s">
        <v>1842</v>
      </c>
      <c r="N681" s="10">
        <f>(((H681/60)/60/24)+DATE(1970,1,1))</f>
        <v>42460.741747685184</v>
      </c>
      <c r="O681" s="10">
        <f>(((G681/60)/60/24)+DATE(1970,1,1))</f>
        <v>42511.165972222225</v>
      </c>
    </row>
    <row r="682" spans="1:15" x14ac:dyDescent="0.3">
      <c r="A682" s="7">
        <v>3648</v>
      </c>
      <c r="B682" s="3">
        <v>40000</v>
      </c>
      <c r="C682" s="5">
        <v>40153</v>
      </c>
      <c r="D682" t="s">
        <v>1752</v>
      </c>
      <c r="E682" t="s">
        <v>1757</v>
      </c>
      <c r="F682" t="s">
        <v>1779</v>
      </c>
      <c r="G682">
        <v>1412492445</v>
      </c>
      <c r="H682">
        <v>1409900445</v>
      </c>
      <c r="I682" t="s">
        <v>1802</v>
      </c>
      <c r="J682">
        <f>ROUND(C682/B682*100,0)</f>
        <v>100</v>
      </c>
      <c r="K682">
        <f>IFERROR(ROUND(C682/#REF!,2),0)</f>
        <v>0</v>
      </c>
      <c r="L682" t="s">
        <v>1841</v>
      </c>
      <c r="M682" t="s">
        <v>1842</v>
      </c>
      <c r="N682" s="10">
        <f>(((H682/60)/60/24)+DATE(1970,1,1))</f>
        <v>41887.292187500003</v>
      </c>
      <c r="O682" s="10">
        <f>(((G682/60)/60/24)+DATE(1970,1,1))</f>
        <v>41917.292187500003</v>
      </c>
    </row>
    <row r="683" spans="1:15" x14ac:dyDescent="0.3">
      <c r="A683" s="7">
        <v>3649</v>
      </c>
      <c r="B683" s="3">
        <v>750</v>
      </c>
      <c r="C683" s="5">
        <v>780</v>
      </c>
      <c r="D683" t="s">
        <v>1752</v>
      </c>
      <c r="E683" t="s">
        <v>1762</v>
      </c>
      <c r="F683" t="s">
        <v>1784</v>
      </c>
      <c r="G683">
        <v>1402938394</v>
      </c>
      <c r="H683">
        <v>1400691994</v>
      </c>
      <c r="I683" t="s">
        <v>1802</v>
      </c>
      <c r="J683">
        <f>ROUND(C683/B683*100,0)</f>
        <v>104</v>
      </c>
      <c r="K683">
        <f>IFERROR(ROUND(C683/#REF!,2),0)</f>
        <v>0</v>
      </c>
      <c r="L683" t="s">
        <v>1841</v>
      </c>
      <c r="M683" t="s">
        <v>1842</v>
      </c>
      <c r="N683" s="10">
        <f>(((H683/60)/60/24)+DATE(1970,1,1))</f>
        <v>41780.712893518517</v>
      </c>
      <c r="O683" s="10">
        <f>(((G683/60)/60/24)+DATE(1970,1,1))</f>
        <v>41806.712893518517</v>
      </c>
    </row>
    <row r="684" spans="1:15" x14ac:dyDescent="0.3">
      <c r="A684" s="7">
        <v>3650</v>
      </c>
      <c r="B684" s="3">
        <v>500</v>
      </c>
      <c r="C684" s="5">
        <v>500</v>
      </c>
      <c r="D684" t="s">
        <v>1752</v>
      </c>
      <c r="E684" t="s">
        <v>1758</v>
      </c>
      <c r="F684" t="s">
        <v>1780</v>
      </c>
      <c r="G684">
        <v>1454412584</v>
      </c>
      <c r="H684">
        <v>1452598184</v>
      </c>
      <c r="I684" t="s">
        <v>1802</v>
      </c>
      <c r="J684">
        <f>ROUND(C684/B684*100,0)</f>
        <v>100</v>
      </c>
      <c r="K684">
        <f>IFERROR(ROUND(C684/#REF!,2),0)</f>
        <v>0</v>
      </c>
      <c r="L684" t="s">
        <v>1841</v>
      </c>
      <c r="M684" t="s">
        <v>1842</v>
      </c>
      <c r="N684" s="10">
        <f>(((H684/60)/60/24)+DATE(1970,1,1))</f>
        <v>42381.478981481487</v>
      </c>
      <c r="O684" s="10">
        <f>(((G684/60)/60/24)+DATE(1970,1,1))</f>
        <v>42402.478981481487</v>
      </c>
    </row>
    <row r="685" spans="1:15" x14ac:dyDescent="0.3">
      <c r="A685" s="7">
        <v>3651</v>
      </c>
      <c r="B685" s="3">
        <v>500</v>
      </c>
      <c r="C685" s="5">
        <v>520</v>
      </c>
      <c r="D685" t="s">
        <v>1752</v>
      </c>
      <c r="E685" t="s">
        <v>1757</v>
      </c>
      <c r="F685" t="s">
        <v>1779</v>
      </c>
      <c r="G685">
        <v>1407686340</v>
      </c>
      <c r="H685">
        <v>1404833442</v>
      </c>
      <c r="I685" t="s">
        <v>1802</v>
      </c>
      <c r="J685">
        <f>ROUND(C685/B685*100,0)</f>
        <v>104</v>
      </c>
      <c r="K685">
        <f>IFERROR(ROUND(C685/#REF!,2),0)</f>
        <v>0</v>
      </c>
      <c r="L685" t="s">
        <v>1841</v>
      </c>
      <c r="M685" t="s">
        <v>1842</v>
      </c>
      <c r="N685" s="10">
        <f>(((H685/60)/60/24)+DATE(1970,1,1))</f>
        <v>41828.646319444444</v>
      </c>
      <c r="O685" s="10">
        <f>(((G685/60)/60/24)+DATE(1970,1,1))</f>
        <v>41861.665972222225</v>
      </c>
    </row>
    <row r="686" spans="1:15" x14ac:dyDescent="0.3">
      <c r="A686" s="7">
        <v>3652</v>
      </c>
      <c r="B686" s="3">
        <v>300</v>
      </c>
      <c r="C686" s="5">
        <v>752</v>
      </c>
      <c r="D686" t="s">
        <v>1752</v>
      </c>
      <c r="E686" t="s">
        <v>1762</v>
      </c>
      <c r="F686" t="s">
        <v>1784</v>
      </c>
      <c r="G686">
        <v>1472097540</v>
      </c>
      <c r="H686">
        <v>1471188502</v>
      </c>
      <c r="I686" t="s">
        <v>1802</v>
      </c>
      <c r="J686">
        <f>ROUND(C686/B686*100,0)</f>
        <v>251</v>
      </c>
      <c r="K686">
        <f>IFERROR(ROUND(C686/#REF!,2),0)</f>
        <v>0</v>
      </c>
      <c r="L686" t="s">
        <v>1841</v>
      </c>
      <c r="M686" t="s">
        <v>1842</v>
      </c>
      <c r="N686" s="10">
        <f>(((H686/60)/60/24)+DATE(1970,1,1))</f>
        <v>42596.644699074073</v>
      </c>
      <c r="O686" s="10">
        <f>(((G686/60)/60/24)+DATE(1970,1,1))</f>
        <v>42607.165972222225</v>
      </c>
    </row>
    <row r="687" spans="1:15" x14ac:dyDescent="0.3">
      <c r="A687" s="7">
        <v>3653</v>
      </c>
      <c r="B687" s="3">
        <v>2000</v>
      </c>
      <c r="C687" s="5">
        <v>2010</v>
      </c>
      <c r="D687" t="s">
        <v>1752</v>
      </c>
      <c r="E687" t="s">
        <v>1758</v>
      </c>
      <c r="F687" t="s">
        <v>1780</v>
      </c>
      <c r="G687">
        <v>1438764207</v>
      </c>
      <c r="H687">
        <v>1436172207</v>
      </c>
      <c r="I687" t="s">
        <v>1802</v>
      </c>
      <c r="J687">
        <f>ROUND(C687/B687*100,0)</f>
        <v>101</v>
      </c>
      <c r="K687">
        <f>IFERROR(ROUND(C687/#REF!,2),0)</f>
        <v>0</v>
      </c>
      <c r="L687" t="s">
        <v>1841</v>
      </c>
      <c r="M687" t="s">
        <v>1842</v>
      </c>
      <c r="N687" s="10">
        <f>(((H687/60)/60/24)+DATE(1970,1,1))</f>
        <v>42191.363506944443</v>
      </c>
      <c r="O687" s="10">
        <f>(((G687/60)/60/24)+DATE(1970,1,1))</f>
        <v>42221.363506944443</v>
      </c>
    </row>
    <row r="688" spans="1:15" x14ac:dyDescent="0.3">
      <c r="A688" s="7">
        <v>3654</v>
      </c>
      <c r="B688" s="3">
        <v>1500</v>
      </c>
      <c r="C688" s="5">
        <v>2616</v>
      </c>
      <c r="D688" t="s">
        <v>1752</v>
      </c>
      <c r="E688" t="s">
        <v>1758</v>
      </c>
      <c r="F688" t="s">
        <v>1780</v>
      </c>
      <c r="G688">
        <v>1459702800</v>
      </c>
      <c r="H688">
        <v>1457690386</v>
      </c>
      <c r="I688" t="s">
        <v>1802</v>
      </c>
      <c r="J688">
        <f>ROUND(C688/B688*100,0)</f>
        <v>174</v>
      </c>
      <c r="K688">
        <f>IFERROR(ROUND(C688/#REF!,2),0)</f>
        <v>0</v>
      </c>
      <c r="L688" t="s">
        <v>1841</v>
      </c>
      <c r="M688" t="s">
        <v>1842</v>
      </c>
      <c r="N688" s="10">
        <f>(((H688/60)/60/24)+DATE(1970,1,1))</f>
        <v>42440.416504629626</v>
      </c>
      <c r="O688" s="10">
        <f>(((G688/60)/60/24)+DATE(1970,1,1))</f>
        <v>42463.708333333328</v>
      </c>
    </row>
    <row r="689" spans="1:15" x14ac:dyDescent="0.3">
      <c r="A689" s="7">
        <v>3655</v>
      </c>
      <c r="B689" s="3">
        <v>5000</v>
      </c>
      <c r="C689" s="5">
        <v>5813</v>
      </c>
      <c r="D689" t="s">
        <v>1752</v>
      </c>
      <c r="E689" t="s">
        <v>1757</v>
      </c>
      <c r="F689" t="s">
        <v>1779</v>
      </c>
      <c r="G689">
        <v>1437202740</v>
      </c>
      <c r="H689">
        <v>1434654998</v>
      </c>
      <c r="I689" t="s">
        <v>1802</v>
      </c>
      <c r="J689">
        <f>ROUND(C689/B689*100,0)</f>
        <v>116</v>
      </c>
      <c r="K689">
        <f>IFERROR(ROUND(C689/#REF!,2),0)</f>
        <v>0</v>
      </c>
      <c r="L689" t="s">
        <v>1841</v>
      </c>
      <c r="M689" t="s">
        <v>1842</v>
      </c>
      <c r="N689" s="10">
        <f>(((H689/60)/60/24)+DATE(1970,1,1))</f>
        <v>42173.803217592591</v>
      </c>
      <c r="O689" s="10">
        <f>(((G689/60)/60/24)+DATE(1970,1,1))</f>
        <v>42203.290972222225</v>
      </c>
    </row>
    <row r="690" spans="1:15" x14ac:dyDescent="0.3">
      <c r="A690" s="7">
        <v>3656</v>
      </c>
      <c r="B690" s="3">
        <v>5000</v>
      </c>
      <c r="C690" s="5">
        <v>5291</v>
      </c>
      <c r="D690" t="s">
        <v>1752</v>
      </c>
      <c r="E690" t="s">
        <v>1773</v>
      </c>
      <c r="F690" t="s">
        <v>1789</v>
      </c>
      <c r="G690">
        <v>1485989940</v>
      </c>
      <c r="H690">
        <v>1483393836</v>
      </c>
      <c r="I690" t="s">
        <v>1802</v>
      </c>
      <c r="J690">
        <f>ROUND(C690/B690*100,0)</f>
        <v>106</v>
      </c>
      <c r="K690">
        <f>IFERROR(ROUND(C690/#REF!,2),0)</f>
        <v>0</v>
      </c>
      <c r="L690" t="s">
        <v>1841</v>
      </c>
      <c r="M690" t="s">
        <v>1842</v>
      </c>
      <c r="N690" s="10">
        <f>(((H690/60)/60/24)+DATE(1970,1,1))</f>
        <v>42737.910138888896</v>
      </c>
      <c r="O690" s="10">
        <f>(((G690/60)/60/24)+DATE(1970,1,1))</f>
        <v>42767.957638888889</v>
      </c>
    </row>
    <row r="691" spans="1:15" x14ac:dyDescent="0.3">
      <c r="A691" s="7">
        <v>3657</v>
      </c>
      <c r="B691" s="3">
        <v>2000</v>
      </c>
      <c r="C691" s="5">
        <v>2215</v>
      </c>
      <c r="D691" t="s">
        <v>1752</v>
      </c>
      <c r="E691" t="s">
        <v>1765</v>
      </c>
      <c r="F691" t="s">
        <v>1785</v>
      </c>
      <c r="G691">
        <v>1464817320</v>
      </c>
      <c r="H691">
        <v>1462806419</v>
      </c>
      <c r="I691" t="s">
        <v>1802</v>
      </c>
      <c r="J691">
        <f>ROUND(C691/B691*100,0)</f>
        <v>111</v>
      </c>
      <c r="K691">
        <f>IFERROR(ROUND(C691/#REF!,2),0)</f>
        <v>0</v>
      </c>
      <c r="L691" t="s">
        <v>1841</v>
      </c>
      <c r="M691" t="s">
        <v>1842</v>
      </c>
      <c r="N691" s="10">
        <f>(((H691/60)/60/24)+DATE(1970,1,1))</f>
        <v>42499.629849537043</v>
      </c>
      <c r="O691" s="10">
        <f>(((G691/60)/60/24)+DATE(1970,1,1))</f>
        <v>42522.904166666667</v>
      </c>
    </row>
    <row r="692" spans="1:15" x14ac:dyDescent="0.3">
      <c r="A692" s="7">
        <v>3658</v>
      </c>
      <c r="B692" s="3">
        <v>1500</v>
      </c>
      <c r="C692" s="5">
        <v>1510</v>
      </c>
      <c r="D692" t="s">
        <v>1752</v>
      </c>
      <c r="E692" t="s">
        <v>1757</v>
      </c>
      <c r="F692" t="s">
        <v>1779</v>
      </c>
      <c r="G692">
        <v>1404273540</v>
      </c>
      <c r="H692">
        <v>1400272580</v>
      </c>
      <c r="I692" t="s">
        <v>1802</v>
      </c>
      <c r="J692">
        <f>ROUND(C692/B692*100,0)</f>
        <v>101</v>
      </c>
      <c r="K692">
        <f>IFERROR(ROUND(C692/#REF!,2),0)</f>
        <v>0</v>
      </c>
      <c r="L692" t="s">
        <v>1841</v>
      </c>
      <c r="M692" t="s">
        <v>1842</v>
      </c>
      <c r="N692" s="10">
        <f>(((H692/60)/60/24)+DATE(1970,1,1))</f>
        <v>41775.858564814815</v>
      </c>
      <c r="O692" s="10">
        <f>(((G692/60)/60/24)+DATE(1970,1,1))</f>
        <v>41822.165972222225</v>
      </c>
    </row>
    <row r="693" spans="1:15" x14ac:dyDescent="0.3">
      <c r="A693" s="7">
        <v>3659</v>
      </c>
      <c r="B693" s="3">
        <v>3000</v>
      </c>
      <c r="C693" s="5">
        <v>3061</v>
      </c>
      <c r="D693" t="s">
        <v>1752</v>
      </c>
      <c r="E693" t="s">
        <v>1757</v>
      </c>
      <c r="F693" t="s">
        <v>1779</v>
      </c>
      <c r="G693">
        <v>1426775940</v>
      </c>
      <c r="H693">
        <v>1424414350</v>
      </c>
      <c r="I693" t="s">
        <v>1802</v>
      </c>
      <c r="J693">
        <f>ROUND(C693/B693*100,0)</f>
        <v>102</v>
      </c>
      <c r="K693">
        <f>IFERROR(ROUND(C693/#REF!,2),0)</f>
        <v>0</v>
      </c>
      <c r="L693" t="s">
        <v>1841</v>
      </c>
      <c r="M693" t="s">
        <v>1842</v>
      </c>
      <c r="N693" s="10">
        <f>(((H693/60)/60/24)+DATE(1970,1,1))</f>
        <v>42055.277199074073</v>
      </c>
      <c r="O693" s="10">
        <f>(((G693/60)/60/24)+DATE(1970,1,1))</f>
        <v>42082.610416666663</v>
      </c>
    </row>
    <row r="694" spans="1:15" x14ac:dyDescent="0.3">
      <c r="A694" s="7">
        <v>3660</v>
      </c>
      <c r="B694" s="3">
        <v>250</v>
      </c>
      <c r="C694" s="5">
        <v>250</v>
      </c>
      <c r="D694" t="s">
        <v>1752</v>
      </c>
      <c r="E694" t="s">
        <v>1758</v>
      </c>
      <c r="F694" t="s">
        <v>1780</v>
      </c>
      <c r="G694">
        <v>1419368925</v>
      </c>
      <c r="H694">
        <v>1417208925</v>
      </c>
      <c r="I694" t="s">
        <v>1802</v>
      </c>
      <c r="J694">
        <f>ROUND(C694/B694*100,0)</f>
        <v>100</v>
      </c>
      <c r="K694">
        <f>IFERROR(ROUND(C694/#REF!,2),0)</f>
        <v>0</v>
      </c>
      <c r="L694" t="s">
        <v>1841</v>
      </c>
      <c r="M694" t="s">
        <v>1842</v>
      </c>
      <c r="N694" s="10">
        <f>(((H694/60)/60/24)+DATE(1970,1,1))</f>
        <v>41971.881076388891</v>
      </c>
      <c r="O694" s="10">
        <f>(((G694/60)/60/24)+DATE(1970,1,1))</f>
        <v>41996.881076388891</v>
      </c>
    </row>
    <row r="695" spans="1:15" x14ac:dyDescent="0.3">
      <c r="A695" s="7">
        <v>3661</v>
      </c>
      <c r="B695" s="3">
        <v>3000</v>
      </c>
      <c r="C695" s="5">
        <v>3330</v>
      </c>
      <c r="D695" t="s">
        <v>1752</v>
      </c>
      <c r="E695" t="s">
        <v>1757</v>
      </c>
      <c r="F695" t="s">
        <v>1779</v>
      </c>
      <c r="G695">
        <v>1460260800</v>
      </c>
      <c r="H695">
        <v>1458336672</v>
      </c>
      <c r="I695" t="s">
        <v>1802</v>
      </c>
      <c r="J695">
        <f>ROUND(C695/B695*100,0)</f>
        <v>111</v>
      </c>
      <c r="K695">
        <f>IFERROR(ROUND(C695/#REF!,2),0)</f>
        <v>0</v>
      </c>
      <c r="L695" t="s">
        <v>1841</v>
      </c>
      <c r="M695" t="s">
        <v>1842</v>
      </c>
      <c r="N695" s="10">
        <f>(((H695/60)/60/24)+DATE(1970,1,1))</f>
        <v>42447.896666666667</v>
      </c>
      <c r="O695" s="10">
        <f>(((G695/60)/60/24)+DATE(1970,1,1))</f>
        <v>42470.166666666672</v>
      </c>
    </row>
    <row r="696" spans="1:15" x14ac:dyDescent="0.3">
      <c r="A696" s="7">
        <v>3662</v>
      </c>
      <c r="B696" s="3">
        <v>8000</v>
      </c>
      <c r="C696" s="5">
        <v>8114</v>
      </c>
      <c r="D696" t="s">
        <v>1752</v>
      </c>
      <c r="E696" t="s">
        <v>1762</v>
      </c>
      <c r="F696" t="s">
        <v>1784</v>
      </c>
      <c r="G696">
        <v>1427775414</v>
      </c>
      <c r="H696">
        <v>1425187014</v>
      </c>
      <c r="I696" t="s">
        <v>1802</v>
      </c>
      <c r="J696">
        <f>ROUND(C696/B696*100,0)</f>
        <v>101</v>
      </c>
      <c r="K696">
        <f>IFERROR(ROUND(C696/#REF!,2),0)</f>
        <v>0</v>
      </c>
      <c r="L696" t="s">
        <v>1841</v>
      </c>
      <c r="M696" t="s">
        <v>1842</v>
      </c>
      <c r="N696" s="10">
        <f>(((H696/60)/60/24)+DATE(1970,1,1))</f>
        <v>42064.220069444447</v>
      </c>
      <c r="O696" s="10">
        <f>(((G696/60)/60/24)+DATE(1970,1,1))</f>
        <v>42094.178402777776</v>
      </c>
    </row>
    <row r="697" spans="1:15" x14ac:dyDescent="0.3">
      <c r="A697" s="7">
        <v>3663</v>
      </c>
      <c r="B697" s="3">
        <v>225</v>
      </c>
      <c r="C697" s="5">
        <v>234</v>
      </c>
      <c r="D697" t="s">
        <v>1752</v>
      </c>
      <c r="E697" t="s">
        <v>1758</v>
      </c>
      <c r="F697" t="s">
        <v>1780</v>
      </c>
      <c r="G697">
        <v>1482321030</v>
      </c>
      <c r="H697">
        <v>1477133430</v>
      </c>
      <c r="I697" t="s">
        <v>1802</v>
      </c>
      <c r="J697">
        <f>ROUND(C697/B697*100,0)</f>
        <v>104</v>
      </c>
      <c r="K697">
        <f>IFERROR(ROUND(C697/#REF!,2),0)</f>
        <v>0</v>
      </c>
      <c r="L697" t="s">
        <v>1841</v>
      </c>
      <c r="M697" t="s">
        <v>1842</v>
      </c>
      <c r="N697" s="10">
        <f>(((H697/60)/60/24)+DATE(1970,1,1))</f>
        <v>42665.451736111107</v>
      </c>
      <c r="O697" s="10">
        <f>(((G697/60)/60/24)+DATE(1970,1,1))</f>
        <v>42725.493402777778</v>
      </c>
    </row>
    <row r="698" spans="1:15" x14ac:dyDescent="0.3">
      <c r="A698" s="7">
        <v>3664</v>
      </c>
      <c r="B698" s="3">
        <v>800</v>
      </c>
      <c r="C698" s="5">
        <v>875</v>
      </c>
      <c r="D698" t="s">
        <v>1752</v>
      </c>
      <c r="E698" t="s">
        <v>1757</v>
      </c>
      <c r="F698" t="s">
        <v>1779</v>
      </c>
      <c r="G698">
        <v>1466056689</v>
      </c>
      <c r="H698">
        <v>1464847089</v>
      </c>
      <c r="I698" t="s">
        <v>1802</v>
      </c>
      <c r="J698">
        <f>ROUND(C698/B698*100,0)</f>
        <v>109</v>
      </c>
      <c r="K698">
        <f>IFERROR(ROUND(C698/#REF!,2),0)</f>
        <v>0</v>
      </c>
      <c r="L698" t="s">
        <v>1841</v>
      </c>
      <c r="M698" t="s">
        <v>1842</v>
      </c>
      <c r="N698" s="10">
        <f>(((H698/60)/60/24)+DATE(1970,1,1))</f>
        <v>42523.248715277776</v>
      </c>
      <c r="O698" s="10">
        <f>(((G698/60)/60/24)+DATE(1970,1,1))</f>
        <v>42537.248715277776</v>
      </c>
    </row>
    <row r="699" spans="1:15" x14ac:dyDescent="0.3">
      <c r="A699" s="7">
        <v>3665</v>
      </c>
      <c r="B699" s="3">
        <v>620</v>
      </c>
      <c r="C699" s="5">
        <v>714</v>
      </c>
      <c r="D699" t="s">
        <v>1752</v>
      </c>
      <c r="E699" t="s">
        <v>1763</v>
      </c>
      <c r="F699" t="s">
        <v>1782</v>
      </c>
      <c r="G699">
        <v>1446062040</v>
      </c>
      <c r="H699">
        <v>1445109822</v>
      </c>
      <c r="I699" t="s">
        <v>1802</v>
      </c>
      <c r="J699">
        <f>ROUND(C699/B699*100,0)</f>
        <v>115</v>
      </c>
      <c r="K699">
        <f>IFERROR(ROUND(C699/#REF!,2),0)</f>
        <v>0</v>
      </c>
      <c r="L699" t="s">
        <v>1841</v>
      </c>
      <c r="M699" t="s">
        <v>1842</v>
      </c>
      <c r="N699" s="10">
        <f>(((H699/60)/60/24)+DATE(1970,1,1))</f>
        <v>42294.808124999996</v>
      </c>
      <c r="O699" s="10">
        <f>(((G699/60)/60/24)+DATE(1970,1,1))</f>
        <v>42305.829166666663</v>
      </c>
    </row>
    <row r="700" spans="1:15" x14ac:dyDescent="0.3">
      <c r="A700" s="7">
        <v>3666</v>
      </c>
      <c r="B700" s="3">
        <v>1200</v>
      </c>
      <c r="C700" s="5">
        <v>1200</v>
      </c>
      <c r="D700" t="s">
        <v>1752</v>
      </c>
      <c r="E700" t="s">
        <v>1757</v>
      </c>
      <c r="F700" t="s">
        <v>1779</v>
      </c>
      <c r="G700">
        <v>1406185200</v>
      </c>
      <c r="H700">
        <v>1404337382</v>
      </c>
      <c r="I700" t="s">
        <v>1802</v>
      </c>
      <c r="J700">
        <f>ROUND(C700/B700*100,0)</f>
        <v>100</v>
      </c>
      <c r="K700">
        <f>IFERROR(ROUND(C700/#REF!,2),0)</f>
        <v>0</v>
      </c>
      <c r="L700" t="s">
        <v>1841</v>
      </c>
      <c r="M700" t="s">
        <v>1842</v>
      </c>
      <c r="N700" s="10">
        <f>(((H700/60)/60/24)+DATE(1970,1,1))</f>
        <v>41822.90488425926</v>
      </c>
      <c r="O700" s="10">
        <f>(((G700/60)/60/24)+DATE(1970,1,1))</f>
        <v>41844.291666666664</v>
      </c>
    </row>
    <row r="701" spans="1:15" x14ac:dyDescent="0.3">
      <c r="A701" s="7">
        <v>3667</v>
      </c>
      <c r="B701" s="3">
        <v>3000</v>
      </c>
      <c r="C701" s="5">
        <v>3095.11</v>
      </c>
      <c r="D701" t="s">
        <v>1752</v>
      </c>
      <c r="E701" t="s">
        <v>1758</v>
      </c>
      <c r="F701" t="s">
        <v>1780</v>
      </c>
      <c r="G701">
        <v>1437261419</v>
      </c>
      <c r="H701">
        <v>1434669419</v>
      </c>
      <c r="I701" t="s">
        <v>1802</v>
      </c>
      <c r="J701">
        <f>ROUND(C701/B701*100,0)</f>
        <v>103</v>
      </c>
      <c r="K701">
        <f>IFERROR(ROUND(C701/#REF!,2),0)</f>
        <v>0</v>
      </c>
      <c r="L701" t="s">
        <v>1841</v>
      </c>
      <c r="M701" t="s">
        <v>1842</v>
      </c>
      <c r="N701" s="10">
        <f>(((H701/60)/60/24)+DATE(1970,1,1))</f>
        <v>42173.970127314817</v>
      </c>
      <c r="O701" s="10">
        <f>(((G701/60)/60/24)+DATE(1970,1,1))</f>
        <v>42203.970127314817</v>
      </c>
    </row>
    <row r="702" spans="1:15" x14ac:dyDescent="0.3">
      <c r="A702" s="7">
        <v>3668</v>
      </c>
      <c r="B702" s="3">
        <v>1000</v>
      </c>
      <c r="C702" s="5">
        <v>1035</v>
      </c>
      <c r="D702" t="s">
        <v>1752</v>
      </c>
      <c r="E702" t="s">
        <v>1757</v>
      </c>
      <c r="F702" t="s">
        <v>1779</v>
      </c>
      <c r="G702">
        <v>1437676380</v>
      </c>
      <c r="H702">
        <v>1435670452</v>
      </c>
      <c r="I702" t="s">
        <v>1802</v>
      </c>
      <c r="J702">
        <f>ROUND(C702/B702*100,0)</f>
        <v>104</v>
      </c>
      <c r="K702">
        <f>IFERROR(ROUND(C702/#REF!,2),0)</f>
        <v>0</v>
      </c>
      <c r="L702" t="s">
        <v>1841</v>
      </c>
      <c r="M702" t="s">
        <v>1842</v>
      </c>
      <c r="N702" s="10">
        <f>(((H702/60)/60/24)+DATE(1970,1,1))</f>
        <v>42185.556157407409</v>
      </c>
      <c r="O702" s="10">
        <f>(((G702/60)/60/24)+DATE(1970,1,1))</f>
        <v>42208.772916666669</v>
      </c>
    </row>
    <row r="703" spans="1:15" x14ac:dyDescent="0.3">
      <c r="A703" s="7">
        <v>3669</v>
      </c>
      <c r="B703" s="3">
        <v>1000</v>
      </c>
      <c r="C703" s="5">
        <v>1382</v>
      </c>
      <c r="D703" t="s">
        <v>1752</v>
      </c>
      <c r="E703" t="s">
        <v>1758</v>
      </c>
      <c r="F703" t="s">
        <v>1780</v>
      </c>
      <c r="G703">
        <v>1434039137</v>
      </c>
      <c r="H703">
        <v>1431447137</v>
      </c>
      <c r="I703" t="s">
        <v>1802</v>
      </c>
      <c r="J703">
        <f>ROUND(C703/B703*100,0)</f>
        <v>138</v>
      </c>
      <c r="K703">
        <f>IFERROR(ROUND(C703/#REF!,2),0)</f>
        <v>0</v>
      </c>
      <c r="L703" t="s">
        <v>1841</v>
      </c>
      <c r="M703" t="s">
        <v>1842</v>
      </c>
      <c r="N703" s="10">
        <f>(((H703/60)/60/24)+DATE(1970,1,1))</f>
        <v>42136.675196759257</v>
      </c>
      <c r="O703" s="10">
        <f>(((G703/60)/60/24)+DATE(1970,1,1))</f>
        <v>42166.675196759257</v>
      </c>
    </row>
    <row r="704" spans="1:15" x14ac:dyDescent="0.3">
      <c r="A704" s="7">
        <v>3670</v>
      </c>
      <c r="B704" s="3">
        <v>220</v>
      </c>
      <c r="C704" s="5">
        <v>241</v>
      </c>
      <c r="D704" t="s">
        <v>1752</v>
      </c>
      <c r="E704" t="s">
        <v>1758</v>
      </c>
      <c r="F704" t="s">
        <v>1780</v>
      </c>
      <c r="G704">
        <v>1433113200</v>
      </c>
      <c r="H704">
        <v>1431951611</v>
      </c>
      <c r="I704" t="s">
        <v>1802</v>
      </c>
      <c r="J704">
        <f>ROUND(C704/B704*100,0)</f>
        <v>110</v>
      </c>
      <c r="K704">
        <f>IFERROR(ROUND(C704/#REF!,2),0)</f>
        <v>0</v>
      </c>
      <c r="L704" t="s">
        <v>1841</v>
      </c>
      <c r="M704" t="s">
        <v>1842</v>
      </c>
      <c r="N704" s="10">
        <f>(((H704/60)/60/24)+DATE(1970,1,1))</f>
        <v>42142.514016203699</v>
      </c>
      <c r="O704" s="10">
        <f>(((G704/60)/60/24)+DATE(1970,1,1))</f>
        <v>42155.958333333328</v>
      </c>
    </row>
    <row r="705" spans="1:15" x14ac:dyDescent="0.3">
      <c r="A705" s="7">
        <v>3671</v>
      </c>
      <c r="B705" s="3">
        <v>3500</v>
      </c>
      <c r="C705" s="5">
        <v>3530</v>
      </c>
      <c r="D705" t="s">
        <v>1752</v>
      </c>
      <c r="E705" t="s">
        <v>1757</v>
      </c>
      <c r="F705" t="s">
        <v>1779</v>
      </c>
      <c r="G705">
        <v>1405915140</v>
      </c>
      <c r="H705">
        <v>1404140667</v>
      </c>
      <c r="I705" t="s">
        <v>1802</v>
      </c>
      <c r="J705">
        <f>ROUND(C705/B705*100,0)</f>
        <v>101</v>
      </c>
      <c r="K705">
        <f>IFERROR(ROUND(C705/#REF!,2),0)</f>
        <v>0</v>
      </c>
      <c r="L705" t="s">
        <v>1841</v>
      </c>
      <c r="M705" t="s">
        <v>1842</v>
      </c>
      <c r="N705" s="10">
        <f>(((H705/60)/60/24)+DATE(1970,1,1))</f>
        <v>41820.62809027778</v>
      </c>
      <c r="O705" s="10">
        <f>(((G705/60)/60/24)+DATE(1970,1,1))</f>
        <v>41841.165972222225</v>
      </c>
    </row>
    <row r="706" spans="1:15" x14ac:dyDescent="0.3">
      <c r="A706" s="7">
        <v>3672</v>
      </c>
      <c r="B706" s="3">
        <v>3000</v>
      </c>
      <c r="C706" s="5">
        <v>3046</v>
      </c>
      <c r="D706" t="s">
        <v>1752</v>
      </c>
      <c r="E706" t="s">
        <v>1758</v>
      </c>
      <c r="F706" t="s">
        <v>1780</v>
      </c>
      <c r="G706">
        <v>1411771384</v>
      </c>
      <c r="H706">
        <v>1409179384</v>
      </c>
      <c r="I706" t="s">
        <v>1802</v>
      </c>
      <c r="J706">
        <f>ROUND(C706/B706*100,0)</f>
        <v>102</v>
      </c>
      <c r="K706">
        <f>IFERROR(ROUND(C706/#REF!,2),0)</f>
        <v>0</v>
      </c>
      <c r="L706" t="s">
        <v>1841</v>
      </c>
      <c r="M706" t="s">
        <v>1842</v>
      </c>
      <c r="N706" s="10">
        <f>(((H706/60)/60/24)+DATE(1970,1,1))</f>
        <v>41878.946574074071</v>
      </c>
      <c r="O706" s="10">
        <f>(((G706/60)/60/24)+DATE(1970,1,1))</f>
        <v>41908.946574074071</v>
      </c>
    </row>
    <row r="707" spans="1:15" x14ac:dyDescent="0.3">
      <c r="A707" s="7">
        <v>3673</v>
      </c>
      <c r="B707" s="3">
        <v>4000</v>
      </c>
      <c r="C707" s="5">
        <v>4545</v>
      </c>
      <c r="D707" t="s">
        <v>1752</v>
      </c>
      <c r="E707" t="s">
        <v>1758</v>
      </c>
      <c r="F707" t="s">
        <v>1780</v>
      </c>
      <c r="G707">
        <v>1415191920</v>
      </c>
      <c r="H707">
        <v>1412233497</v>
      </c>
      <c r="I707" t="s">
        <v>1802</v>
      </c>
      <c r="J707">
        <f>ROUND(C707/B707*100,0)</f>
        <v>114</v>
      </c>
      <c r="K707">
        <f>IFERROR(ROUND(C707/#REF!,2),0)</f>
        <v>0</v>
      </c>
      <c r="L707" t="s">
        <v>1841</v>
      </c>
      <c r="M707" t="s">
        <v>1842</v>
      </c>
      <c r="N707" s="10">
        <f>(((H707/60)/60/24)+DATE(1970,1,1))</f>
        <v>41914.295104166667</v>
      </c>
      <c r="O707" s="10">
        <f>(((G707/60)/60/24)+DATE(1970,1,1))</f>
        <v>41948.536111111112</v>
      </c>
    </row>
    <row r="708" spans="1:15" x14ac:dyDescent="0.3">
      <c r="A708" s="7">
        <v>3674</v>
      </c>
      <c r="B708" s="3">
        <v>4500</v>
      </c>
      <c r="C708" s="5">
        <v>4500</v>
      </c>
      <c r="D708" t="s">
        <v>1752</v>
      </c>
      <c r="E708" t="s">
        <v>1769</v>
      </c>
      <c r="F708" t="s">
        <v>1782</v>
      </c>
      <c r="G708">
        <v>1472936229</v>
      </c>
      <c r="H708">
        <v>1467752229</v>
      </c>
      <c r="I708" t="s">
        <v>1802</v>
      </c>
      <c r="J708">
        <f>ROUND(C708/B708*100,0)</f>
        <v>100</v>
      </c>
      <c r="K708">
        <f>IFERROR(ROUND(C708/#REF!,2),0)</f>
        <v>0</v>
      </c>
      <c r="L708" t="s">
        <v>1841</v>
      </c>
      <c r="M708" t="s">
        <v>1842</v>
      </c>
      <c r="N708" s="10">
        <f>(((H708/60)/60/24)+DATE(1970,1,1))</f>
        <v>42556.873020833329</v>
      </c>
      <c r="O708" s="10">
        <f>(((G708/60)/60/24)+DATE(1970,1,1))</f>
        <v>42616.873020833329</v>
      </c>
    </row>
    <row r="709" spans="1:15" x14ac:dyDescent="0.3">
      <c r="A709" s="7">
        <v>3675</v>
      </c>
      <c r="B709" s="3">
        <v>50</v>
      </c>
      <c r="C709" s="5">
        <v>70</v>
      </c>
      <c r="D709" t="s">
        <v>1752</v>
      </c>
      <c r="E709" t="s">
        <v>1758</v>
      </c>
      <c r="F709" t="s">
        <v>1780</v>
      </c>
      <c r="G709">
        <v>1463353200</v>
      </c>
      <c r="H709">
        <v>1462285182</v>
      </c>
      <c r="I709" t="s">
        <v>1802</v>
      </c>
      <c r="J709">
        <f>ROUND(C709/B709*100,0)</f>
        <v>140</v>
      </c>
      <c r="K709">
        <f>IFERROR(ROUND(C709/#REF!,2),0)</f>
        <v>0</v>
      </c>
      <c r="L709" t="s">
        <v>1841</v>
      </c>
      <c r="M709" t="s">
        <v>1842</v>
      </c>
      <c r="N709" s="10">
        <f>(((H709/60)/60/24)+DATE(1970,1,1))</f>
        <v>42493.597013888888</v>
      </c>
      <c r="O709" s="10">
        <f>(((G709/60)/60/24)+DATE(1970,1,1))</f>
        <v>42505.958333333328</v>
      </c>
    </row>
    <row r="710" spans="1:15" x14ac:dyDescent="0.3">
      <c r="A710" s="7">
        <v>3676</v>
      </c>
      <c r="B710" s="3">
        <v>800</v>
      </c>
      <c r="C710" s="5">
        <v>1030</v>
      </c>
      <c r="D710" t="s">
        <v>1752</v>
      </c>
      <c r="E710" t="s">
        <v>1757</v>
      </c>
      <c r="F710" t="s">
        <v>1779</v>
      </c>
      <c r="G710">
        <v>1410550484</v>
      </c>
      <c r="H710">
        <v>1408995284</v>
      </c>
      <c r="I710" t="s">
        <v>1802</v>
      </c>
      <c r="J710">
        <f>ROUND(C710/B710*100,0)</f>
        <v>129</v>
      </c>
      <c r="K710">
        <f>IFERROR(ROUND(C710/#REF!,2),0)</f>
        <v>0</v>
      </c>
      <c r="L710" t="s">
        <v>1841</v>
      </c>
      <c r="M710" t="s">
        <v>1842</v>
      </c>
      <c r="N710" s="10">
        <f>(((H710/60)/60/24)+DATE(1970,1,1))</f>
        <v>41876.815787037034</v>
      </c>
      <c r="O710" s="10">
        <f>(((G710/60)/60/24)+DATE(1970,1,1))</f>
        <v>41894.815787037034</v>
      </c>
    </row>
    <row r="711" spans="1:15" x14ac:dyDescent="0.3">
      <c r="A711" s="7">
        <v>3677</v>
      </c>
      <c r="B711" s="3">
        <v>12000</v>
      </c>
      <c r="C711" s="5">
        <v>12348.5</v>
      </c>
      <c r="D711" t="s">
        <v>1752</v>
      </c>
      <c r="E711" t="s">
        <v>1757</v>
      </c>
      <c r="F711" t="s">
        <v>1779</v>
      </c>
      <c r="G711">
        <v>1404359940</v>
      </c>
      <c r="H711">
        <v>1402580818</v>
      </c>
      <c r="I711" t="s">
        <v>1802</v>
      </c>
      <c r="J711">
        <f>ROUND(C711/B711*100,0)</f>
        <v>103</v>
      </c>
      <c r="K711">
        <f>IFERROR(ROUND(C711/#REF!,2),0)</f>
        <v>0</v>
      </c>
      <c r="L711" t="s">
        <v>1841</v>
      </c>
      <c r="M711" t="s">
        <v>1842</v>
      </c>
      <c r="N711" s="10">
        <f>(((H711/60)/60/24)+DATE(1970,1,1))</f>
        <v>41802.574282407404</v>
      </c>
      <c r="O711" s="10">
        <f>(((G711/60)/60/24)+DATE(1970,1,1))</f>
        <v>41823.165972222225</v>
      </c>
    </row>
    <row r="712" spans="1:15" x14ac:dyDescent="0.3">
      <c r="A712" s="7">
        <v>3678</v>
      </c>
      <c r="B712" s="3">
        <v>2000</v>
      </c>
      <c r="C712" s="5">
        <v>2050</v>
      </c>
      <c r="D712" t="s">
        <v>1752</v>
      </c>
      <c r="E712" t="s">
        <v>1758</v>
      </c>
      <c r="F712" t="s">
        <v>1780</v>
      </c>
      <c r="G712">
        <v>1433076298</v>
      </c>
      <c r="H712">
        <v>1430052298</v>
      </c>
      <c r="I712" t="s">
        <v>1802</v>
      </c>
      <c r="J712">
        <f>ROUND(C712/B712*100,0)</f>
        <v>103</v>
      </c>
      <c r="K712">
        <f>IFERROR(ROUND(C712/#REF!,2),0)</f>
        <v>0</v>
      </c>
      <c r="L712" t="s">
        <v>1841</v>
      </c>
      <c r="M712" t="s">
        <v>1842</v>
      </c>
      <c r="N712" s="10">
        <f>(((H712/60)/60/24)+DATE(1970,1,1))</f>
        <v>42120.531226851846</v>
      </c>
      <c r="O712" s="10">
        <f>(((G712/60)/60/24)+DATE(1970,1,1))</f>
        <v>42155.531226851846</v>
      </c>
    </row>
    <row r="713" spans="1:15" x14ac:dyDescent="0.3">
      <c r="A713" s="7">
        <v>3679</v>
      </c>
      <c r="B713" s="3">
        <v>2000</v>
      </c>
      <c r="C713" s="5">
        <v>2202</v>
      </c>
      <c r="D713" t="s">
        <v>1752</v>
      </c>
      <c r="E713" t="s">
        <v>1757</v>
      </c>
      <c r="F713" t="s">
        <v>1779</v>
      </c>
      <c r="G713">
        <v>1404190740</v>
      </c>
      <c r="H713">
        <v>1401214581</v>
      </c>
      <c r="I713" t="s">
        <v>1802</v>
      </c>
      <c r="J713">
        <f>ROUND(C713/B713*100,0)</f>
        <v>110</v>
      </c>
      <c r="K713">
        <f>IFERROR(ROUND(C713/#REF!,2),0)</f>
        <v>0</v>
      </c>
      <c r="L713" t="s">
        <v>1841</v>
      </c>
      <c r="M713" t="s">
        <v>1842</v>
      </c>
      <c r="N713" s="10">
        <f>(((H713/60)/60/24)+DATE(1970,1,1))</f>
        <v>41786.761354166665</v>
      </c>
      <c r="O713" s="10">
        <f>(((G713/60)/60/24)+DATE(1970,1,1))</f>
        <v>41821.207638888889</v>
      </c>
    </row>
    <row r="714" spans="1:15" x14ac:dyDescent="0.3">
      <c r="A714" s="7">
        <v>3680</v>
      </c>
      <c r="B714" s="3">
        <v>3000</v>
      </c>
      <c r="C714" s="5">
        <v>3383</v>
      </c>
      <c r="D714" t="s">
        <v>1752</v>
      </c>
      <c r="E714" t="s">
        <v>1757</v>
      </c>
      <c r="F714" t="s">
        <v>1779</v>
      </c>
      <c r="G714">
        <v>1475664834</v>
      </c>
      <c r="H714">
        <v>1473850434</v>
      </c>
      <c r="I714" t="s">
        <v>1802</v>
      </c>
      <c r="J714">
        <f>ROUND(C714/B714*100,0)</f>
        <v>113</v>
      </c>
      <c r="K714">
        <f>IFERROR(ROUND(C714/#REF!,2),0)</f>
        <v>0</v>
      </c>
      <c r="L714" t="s">
        <v>1841</v>
      </c>
      <c r="M714" t="s">
        <v>1842</v>
      </c>
      <c r="N714" s="10">
        <f>(((H714/60)/60/24)+DATE(1970,1,1))</f>
        <v>42627.454097222217</v>
      </c>
      <c r="O714" s="10">
        <f>(((G714/60)/60/24)+DATE(1970,1,1))</f>
        <v>42648.454097222217</v>
      </c>
    </row>
    <row r="715" spans="1:15" x14ac:dyDescent="0.3">
      <c r="A715" s="7">
        <v>3681</v>
      </c>
      <c r="B715" s="3">
        <v>1000</v>
      </c>
      <c r="C715" s="5">
        <v>1119</v>
      </c>
      <c r="D715" t="s">
        <v>1752</v>
      </c>
      <c r="E715" t="s">
        <v>1757</v>
      </c>
      <c r="F715" t="s">
        <v>1779</v>
      </c>
      <c r="G715">
        <v>1452872290</v>
      </c>
      <c r="H715">
        <v>1452008290</v>
      </c>
      <c r="I715" t="s">
        <v>1802</v>
      </c>
      <c r="J715">
        <f>ROUND(C715/B715*100,0)</f>
        <v>112</v>
      </c>
      <c r="K715">
        <f>IFERROR(ROUND(C715/#REF!,2),0)</f>
        <v>0</v>
      </c>
      <c r="L715" t="s">
        <v>1841</v>
      </c>
      <c r="M715" t="s">
        <v>1842</v>
      </c>
      <c r="N715" s="10">
        <f>(((H715/60)/60/24)+DATE(1970,1,1))</f>
        <v>42374.651504629626</v>
      </c>
      <c r="O715" s="10">
        <f>(((G715/60)/60/24)+DATE(1970,1,1))</f>
        <v>42384.651504629626</v>
      </c>
    </row>
    <row r="716" spans="1:15" x14ac:dyDescent="0.3">
      <c r="A716" s="7">
        <v>3682</v>
      </c>
      <c r="B716" s="3">
        <v>3000</v>
      </c>
      <c r="C716" s="5">
        <v>4176</v>
      </c>
      <c r="D716" t="s">
        <v>1752</v>
      </c>
      <c r="E716" t="s">
        <v>1757</v>
      </c>
      <c r="F716" t="s">
        <v>1779</v>
      </c>
      <c r="G716">
        <v>1402901940</v>
      </c>
      <c r="H716">
        <v>1399998418</v>
      </c>
      <c r="I716" t="s">
        <v>1802</v>
      </c>
      <c r="J716">
        <f>ROUND(C716/B716*100,0)</f>
        <v>139</v>
      </c>
      <c r="K716">
        <f>IFERROR(ROUND(C716/#REF!,2),0)</f>
        <v>0</v>
      </c>
      <c r="L716" t="s">
        <v>1841</v>
      </c>
      <c r="M716" t="s">
        <v>1842</v>
      </c>
      <c r="N716" s="10">
        <f>(((H716/60)/60/24)+DATE(1970,1,1))</f>
        <v>41772.685393518521</v>
      </c>
      <c r="O716" s="10">
        <f>(((G716/60)/60/24)+DATE(1970,1,1))</f>
        <v>41806.290972222225</v>
      </c>
    </row>
    <row r="717" spans="1:15" x14ac:dyDescent="0.3">
      <c r="A717" s="7">
        <v>3683</v>
      </c>
      <c r="B717" s="3">
        <v>3500</v>
      </c>
      <c r="C717" s="5">
        <v>3880</v>
      </c>
      <c r="D717" t="s">
        <v>1752</v>
      </c>
      <c r="E717" t="s">
        <v>1757</v>
      </c>
      <c r="F717" t="s">
        <v>1779</v>
      </c>
      <c r="G717">
        <v>1476931696</v>
      </c>
      <c r="H717">
        <v>1474339696</v>
      </c>
      <c r="I717" t="s">
        <v>1802</v>
      </c>
      <c r="J717">
        <f>ROUND(C717/B717*100,0)</f>
        <v>111</v>
      </c>
      <c r="K717">
        <f>IFERROR(ROUND(C717/#REF!,2),0)</f>
        <v>0</v>
      </c>
      <c r="L717" t="s">
        <v>1841</v>
      </c>
      <c r="M717" t="s">
        <v>1842</v>
      </c>
      <c r="N717" s="10">
        <f>(((H717/60)/60/24)+DATE(1970,1,1))</f>
        <v>42633.116851851853</v>
      </c>
      <c r="O717" s="10">
        <f>(((G717/60)/60/24)+DATE(1970,1,1))</f>
        <v>42663.116851851853</v>
      </c>
    </row>
    <row r="718" spans="1:15" x14ac:dyDescent="0.3">
      <c r="A718" s="7">
        <v>3684</v>
      </c>
      <c r="B718" s="3">
        <v>750</v>
      </c>
      <c r="C718" s="5">
        <v>1043</v>
      </c>
      <c r="D718" t="s">
        <v>1752</v>
      </c>
      <c r="E718" t="s">
        <v>1757</v>
      </c>
      <c r="F718" t="s">
        <v>1779</v>
      </c>
      <c r="G718">
        <v>1441167586</v>
      </c>
      <c r="H718">
        <v>1438575586</v>
      </c>
      <c r="I718" t="s">
        <v>1802</v>
      </c>
      <c r="J718">
        <f>ROUND(C718/B718*100,0)</f>
        <v>139</v>
      </c>
      <c r="K718">
        <f>IFERROR(ROUND(C718/#REF!,2),0)</f>
        <v>0</v>
      </c>
      <c r="L718" t="s">
        <v>1841</v>
      </c>
      <c r="M718" t="s">
        <v>1842</v>
      </c>
      <c r="N718" s="10">
        <f>(((H718/60)/60/24)+DATE(1970,1,1))</f>
        <v>42219.180393518516</v>
      </c>
      <c r="O718" s="10">
        <f>(((G718/60)/60/24)+DATE(1970,1,1))</f>
        <v>42249.180393518516</v>
      </c>
    </row>
    <row r="719" spans="1:15" x14ac:dyDescent="0.3">
      <c r="A719" s="7">
        <v>3685</v>
      </c>
      <c r="B719" s="3">
        <v>5000</v>
      </c>
      <c r="C719" s="5">
        <v>5285</v>
      </c>
      <c r="D719" t="s">
        <v>1752</v>
      </c>
      <c r="E719" t="s">
        <v>1757</v>
      </c>
      <c r="F719" t="s">
        <v>1779</v>
      </c>
      <c r="G719">
        <v>1400533200</v>
      </c>
      <c r="H719">
        <v>1398348859</v>
      </c>
      <c r="I719" t="s">
        <v>1802</v>
      </c>
      <c r="J719">
        <f>ROUND(C719/B719*100,0)</f>
        <v>106</v>
      </c>
      <c r="K719">
        <f>IFERROR(ROUND(C719/#REF!,2),0)</f>
        <v>0</v>
      </c>
      <c r="L719" t="s">
        <v>1841</v>
      </c>
      <c r="M719" t="s">
        <v>1842</v>
      </c>
      <c r="N719" s="10">
        <f>(((H719/60)/60/24)+DATE(1970,1,1))</f>
        <v>41753.593275462961</v>
      </c>
      <c r="O719" s="10">
        <f>(((G719/60)/60/24)+DATE(1970,1,1))</f>
        <v>41778.875</v>
      </c>
    </row>
    <row r="720" spans="1:15" x14ac:dyDescent="0.3">
      <c r="A720" s="7">
        <v>3686</v>
      </c>
      <c r="B720" s="3">
        <v>350</v>
      </c>
      <c r="C720" s="5">
        <v>355</v>
      </c>
      <c r="D720" t="s">
        <v>1752</v>
      </c>
      <c r="E720" t="s">
        <v>1757</v>
      </c>
      <c r="F720" t="s">
        <v>1779</v>
      </c>
      <c r="G720">
        <v>1440820740</v>
      </c>
      <c r="H720">
        <v>1439567660</v>
      </c>
      <c r="I720" t="s">
        <v>1802</v>
      </c>
      <c r="J720">
        <f>ROUND(C720/B720*100,0)</f>
        <v>101</v>
      </c>
      <c r="K720">
        <f>IFERROR(ROUND(C720/#REF!,2),0)</f>
        <v>0</v>
      </c>
      <c r="L720" t="s">
        <v>1841</v>
      </c>
      <c r="M720" t="s">
        <v>1842</v>
      </c>
      <c r="N720" s="10">
        <f>(((H720/60)/60/24)+DATE(1970,1,1))</f>
        <v>42230.662731481483</v>
      </c>
      <c r="O720" s="10">
        <f>(((G720/60)/60/24)+DATE(1970,1,1))</f>
        <v>42245.165972222225</v>
      </c>
    </row>
    <row r="721" spans="1:15" x14ac:dyDescent="0.3">
      <c r="A721" s="7">
        <v>3687</v>
      </c>
      <c r="B721" s="3">
        <v>5000</v>
      </c>
      <c r="C721" s="5">
        <v>5012.25</v>
      </c>
      <c r="D721" t="s">
        <v>1752</v>
      </c>
      <c r="E721" t="s">
        <v>1757</v>
      </c>
      <c r="F721" t="s">
        <v>1779</v>
      </c>
      <c r="G721">
        <v>1403846055</v>
      </c>
      <c r="H721">
        <v>1401254055</v>
      </c>
      <c r="I721" t="s">
        <v>1802</v>
      </c>
      <c r="J721">
        <f>ROUND(C721/B721*100,0)</f>
        <v>100</v>
      </c>
      <c r="K721">
        <f>IFERROR(ROUND(C721/#REF!,2),0)</f>
        <v>0</v>
      </c>
      <c r="L721" t="s">
        <v>1841</v>
      </c>
      <c r="M721" t="s">
        <v>1842</v>
      </c>
      <c r="N721" s="10">
        <f>(((H721/60)/60/24)+DATE(1970,1,1))</f>
        <v>41787.218229166669</v>
      </c>
      <c r="O721" s="10">
        <f>(((G721/60)/60/24)+DATE(1970,1,1))</f>
        <v>41817.218229166669</v>
      </c>
    </row>
    <row r="722" spans="1:15" x14ac:dyDescent="0.3">
      <c r="A722" s="7">
        <v>3688</v>
      </c>
      <c r="B722" s="3">
        <v>3000</v>
      </c>
      <c r="C722" s="5">
        <v>3275</v>
      </c>
      <c r="D722" t="s">
        <v>1752</v>
      </c>
      <c r="E722" t="s">
        <v>1758</v>
      </c>
      <c r="F722" t="s">
        <v>1780</v>
      </c>
      <c r="G722">
        <v>1407524004</v>
      </c>
      <c r="H722">
        <v>1404932004</v>
      </c>
      <c r="I722" t="s">
        <v>1802</v>
      </c>
      <c r="J722">
        <f>ROUND(C722/B722*100,0)</f>
        <v>109</v>
      </c>
      <c r="K722">
        <f>IFERROR(ROUND(C722/#REF!,2),0)</f>
        <v>0</v>
      </c>
      <c r="L722" t="s">
        <v>1841</v>
      </c>
      <c r="M722" t="s">
        <v>1842</v>
      </c>
      <c r="N722" s="10">
        <f>(((H722/60)/60/24)+DATE(1970,1,1))</f>
        <v>41829.787083333329</v>
      </c>
      <c r="O722" s="10">
        <f>(((G722/60)/60/24)+DATE(1970,1,1))</f>
        <v>41859.787083333329</v>
      </c>
    </row>
    <row r="723" spans="1:15" x14ac:dyDescent="0.3">
      <c r="A723" s="7">
        <v>3689</v>
      </c>
      <c r="B723" s="3">
        <v>3000</v>
      </c>
      <c r="C723" s="5">
        <v>3550</v>
      </c>
      <c r="D723" t="s">
        <v>1752</v>
      </c>
      <c r="E723" t="s">
        <v>1757</v>
      </c>
      <c r="F723" t="s">
        <v>1779</v>
      </c>
      <c r="G723">
        <v>1434925500</v>
      </c>
      <c r="H723">
        <v>1432410639</v>
      </c>
      <c r="I723" t="s">
        <v>1802</v>
      </c>
      <c r="J723">
        <f>ROUND(C723/B723*100,0)</f>
        <v>118</v>
      </c>
      <c r="K723">
        <f>IFERROR(ROUND(C723/#REF!,2),0)</f>
        <v>0</v>
      </c>
      <c r="L723" t="s">
        <v>1841</v>
      </c>
      <c r="M723" t="s">
        <v>1842</v>
      </c>
      <c r="N723" s="10">
        <f>(((H723/60)/60/24)+DATE(1970,1,1))</f>
        <v>42147.826840277776</v>
      </c>
      <c r="O723" s="10">
        <f>(((G723/60)/60/24)+DATE(1970,1,1))</f>
        <v>42176.934027777781</v>
      </c>
    </row>
    <row r="724" spans="1:15" x14ac:dyDescent="0.3">
      <c r="A724" s="7">
        <v>3690</v>
      </c>
      <c r="B724" s="3">
        <v>1500</v>
      </c>
      <c r="C724" s="5">
        <v>1800</v>
      </c>
      <c r="D724" t="s">
        <v>1752</v>
      </c>
      <c r="E724" t="s">
        <v>1757</v>
      </c>
      <c r="F724" t="s">
        <v>1779</v>
      </c>
      <c r="G724">
        <v>1417101683</v>
      </c>
      <c r="H724">
        <v>1414506083</v>
      </c>
      <c r="I724" t="s">
        <v>1802</v>
      </c>
      <c r="J724">
        <f>ROUND(C724/B724*100,0)</f>
        <v>120</v>
      </c>
      <c r="K724">
        <f>IFERROR(ROUND(C724/#REF!,2),0)</f>
        <v>0</v>
      </c>
      <c r="L724" t="s">
        <v>1841</v>
      </c>
      <c r="M724" t="s">
        <v>1842</v>
      </c>
      <c r="N724" s="10">
        <f>(((H724/60)/60/24)+DATE(1970,1,1))</f>
        <v>41940.598182870373</v>
      </c>
      <c r="O724" s="10">
        <f>(((G724/60)/60/24)+DATE(1970,1,1))</f>
        <v>41970.639849537038</v>
      </c>
    </row>
    <row r="725" spans="1:15" x14ac:dyDescent="0.3">
      <c r="A725" s="7">
        <v>3691</v>
      </c>
      <c r="B725" s="3">
        <v>40000</v>
      </c>
      <c r="C725" s="5">
        <v>51184</v>
      </c>
      <c r="D725" t="s">
        <v>1752</v>
      </c>
      <c r="E725" t="s">
        <v>1757</v>
      </c>
      <c r="F725" t="s">
        <v>1779</v>
      </c>
      <c r="G725">
        <v>1425272340</v>
      </c>
      <c r="H725">
        <v>1421426929</v>
      </c>
      <c r="I725" t="s">
        <v>1802</v>
      </c>
      <c r="J725">
        <f>ROUND(C725/B725*100,0)</f>
        <v>128</v>
      </c>
      <c r="K725">
        <f>IFERROR(ROUND(C725/#REF!,2),0)</f>
        <v>0</v>
      </c>
      <c r="L725" t="s">
        <v>1841</v>
      </c>
      <c r="M725" t="s">
        <v>1842</v>
      </c>
      <c r="N725" s="10">
        <f>(((H725/60)/60/24)+DATE(1970,1,1))</f>
        <v>42020.700567129628</v>
      </c>
      <c r="O725" s="10">
        <f>(((G725/60)/60/24)+DATE(1970,1,1))</f>
        <v>42065.207638888889</v>
      </c>
    </row>
    <row r="726" spans="1:15" x14ac:dyDescent="0.3">
      <c r="A726" s="7">
        <v>3692</v>
      </c>
      <c r="B726" s="3">
        <v>1000</v>
      </c>
      <c r="C726" s="5">
        <v>1260</v>
      </c>
      <c r="D726" t="s">
        <v>1752</v>
      </c>
      <c r="E726" t="s">
        <v>1757</v>
      </c>
      <c r="F726" t="s">
        <v>1779</v>
      </c>
      <c r="G726">
        <v>1411084800</v>
      </c>
      <c r="H726">
        <v>1410304179</v>
      </c>
      <c r="I726" t="s">
        <v>1802</v>
      </c>
      <c r="J726">
        <f>ROUND(C726/B726*100,0)</f>
        <v>126</v>
      </c>
      <c r="K726">
        <f>IFERROR(ROUND(C726/#REF!,2),0)</f>
        <v>0</v>
      </c>
      <c r="L726" t="s">
        <v>1841</v>
      </c>
      <c r="M726" t="s">
        <v>1842</v>
      </c>
      <c r="N726" s="10">
        <f>(((H726/60)/60/24)+DATE(1970,1,1))</f>
        <v>41891.96503472222</v>
      </c>
      <c r="O726" s="10">
        <f>(((G726/60)/60/24)+DATE(1970,1,1))</f>
        <v>41901</v>
      </c>
    </row>
    <row r="727" spans="1:15" x14ac:dyDescent="0.3">
      <c r="A727" s="7">
        <v>3693</v>
      </c>
      <c r="B727" s="3">
        <v>333</v>
      </c>
      <c r="C727" s="5">
        <v>430</v>
      </c>
      <c r="D727" t="s">
        <v>1752</v>
      </c>
      <c r="E727" t="s">
        <v>1758</v>
      </c>
      <c r="F727" t="s">
        <v>1780</v>
      </c>
      <c r="G727">
        <v>1448922600</v>
      </c>
      <c r="H727">
        <v>1446352529</v>
      </c>
      <c r="I727" t="s">
        <v>1802</v>
      </c>
      <c r="J727">
        <f>ROUND(C727/B727*100,0)</f>
        <v>129</v>
      </c>
      <c r="K727">
        <f>IFERROR(ROUND(C727/#REF!,2),0)</f>
        <v>0</v>
      </c>
      <c r="L727" t="s">
        <v>1841</v>
      </c>
      <c r="M727" t="s">
        <v>1842</v>
      </c>
      <c r="N727" s="10">
        <f>(((H727/60)/60/24)+DATE(1970,1,1))</f>
        <v>42309.191307870366</v>
      </c>
      <c r="O727" s="10">
        <f>(((G727/60)/60/24)+DATE(1970,1,1))</f>
        <v>42338.9375</v>
      </c>
    </row>
    <row r="728" spans="1:15" x14ac:dyDescent="0.3">
      <c r="A728" s="7">
        <v>3694</v>
      </c>
      <c r="B728" s="3">
        <v>3500</v>
      </c>
      <c r="C728" s="5">
        <v>3760</v>
      </c>
      <c r="D728" t="s">
        <v>1752</v>
      </c>
      <c r="E728" t="s">
        <v>1757</v>
      </c>
      <c r="F728" t="s">
        <v>1779</v>
      </c>
      <c r="G728">
        <v>1465178400</v>
      </c>
      <c r="H728">
        <v>1461985967</v>
      </c>
      <c r="I728" t="s">
        <v>1802</v>
      </c>
      <c r="J728">
        <f>ROUND(C728/B728*100,0)</f>
        <v>107</v>
      </c>
      <c r="K728">
        <f>IFERROR(ROUND(C728/#REF!,2),0)</f>
        <v>0</v>
      </c>
      <c r="L728" t="s">
        <v>1841</v>
      </c>
      <c r="M728" t="s">
        <v>1842</v>
      </c>
      <c r="N728" s="10">
        <f>(((H728/60)/60/24)+DATE(1970,1,1))</f>
        <v>42490.133877314816</v>
      </c>
      <c r="O728" s="10">
        <f>(((G728/60)/60/24)+DATE(1970,1,1))</f>
        <v>42527.083333333328</v>
      </c>
    </row>
    <row r="729" spans="1:15" x14ac:dyDescent="0.3">
      <c r="A729" s="7">
        <v>3695</v>
      </c>
      <c r="B729" s="3">
        <v>4000</v>
      </c>
      <c r="C729" s="5">
        <v>4005</v>
      </c>
      <c r="D729" t="s">
        <v>1752</v>
      </c>
      <c r="E729" t="s">
        <v>1757</v>
      </c>
      <c r="F729" t="s">
        <v>1779</v>
      </c>
      <c r="G729">
        <v>1421009610</v>
      </c>
      <c r="H729">
        <v>1419281610</v>
      </c>
      <c r="I729" t="s">
        <v>1802</v>
      </c>
      <c r="J729">
        <f>ROUND(C729/B729*100,0)</f>
        <v>100</v>
      </c>
      <c r="K729">
        <f>IFERROR(ROUND(C729/#REF!,2),0)</f>
        <v>0</v>
      </c>
      <c r="L729" t="s">
        <v>1841</v>
      </c>
      <c r="M729" t="s">
        <v>1842</v>
      </c>
      <c r="N729" s="10">
        <f>(((H729/60)/60/24)+DATE(1970,1,1))</f>
        <v>41995.870486111111</v>
      </c>
      <c r="O729" s="10">
        <f>(((G729/60)/60/24)+DATE(1970,1,1))</f>
        <v>42015.870486111111</v>
      </c>
    </row>
    <row r="730" spans="1:15" x14ac:dyDescent="0.3">
      <c r="A730" s="7">
        <v>3696</v>
      </c>
      <c r="B730" s="3">
        <v>2000</v>
      </c>
      <c r="C730" s="5">
        <v>3100</v>
      </c>
      <c r="D730" t="s">
        <v>1752</v>
      </c>
      <c r="E730" t="s">
        <v>1758</v>
      </c>
      <c r="F730" t="s">
        <v>1780</v>
      </c>
      <c r="G730">
        <v>1423838916</v>
      </c>
      <c r="H730">
        <v>1418654916</v>
      </c>
      <c r="I730" t="s">
        <v>1802</v>
      </c>
      <c r="J730">
        <f>ROUND(C730/B730*100,0)</f>
        <v>155</v>
      </c>
      <c r="K730">
        <f>IFERROR(ROUND(C730/#REF!,2),0)</f>
        <v>0</v>
      </c>
      <c r="L730" t="s">
        <v>1841</v>
      </c>
      <c r="M730" t="s">
        <v>1842</v>
      </c>
      <c r="N730" s="10">
        <f>(((H730/60)/60/24)+DATE(1970,1,1))</f>
        <v>41988.617083333331</v>
      </c>
      <c r="O730" s="10">
        <f>(((G730/60)/60/24)+DATE(1970,1,1))</f>
        <v>42048.617083333331</v>
      </c>
    </row>
    <row r="731" spans="1:15" x14ac:dyDescent="0.3">
      <c r="A731" s="7">
        <v>3697</v>
      </c>
      <c r="B731" s="3">
        <v>2000</v>
      </c>
      <c r="C731" s="5">
        <v>2160</v>
      </c>
      <c r="D731" t="s">
        <v>1752</v>
      </c>
      <c r="E731" t="s">
        <v>1758</v>
      </c>
      <c r="F731" t="s">
        <v>1780</v>
      </c>
      <c r="G731">
        <v>1462878648</v>
      </c>
      <c r="H731">
        <v>1461064248</v>
      </c>
      <c r="I731" t="s">
        <v>1802</v>
      </c>
      <c r="J731">
        <f>ROUND(C731/B731*100,0)</f>
        <v>108</v>
      </c>
      <c r="K731">
        <f>IFERROR(ROUND(C731/#REF!,2),0)</f>
        <v>0</v>
      </c>
      <c r="L731" t="s">
        <v>1841</v>
      </c>
      <c r="M731" t="s">
        <v>1842</v>
      </c>
      <c r="N731" s="10">
        <f>(((H731/60)/60/24)+DATE(1970,1,1))</f>
        <v>42479.465833333335</v>
      </c>
      <c r="O731" s="10">
        <f>(((G731/60)/60/24)+DATE(1970,1,1))</f>
        <v>42500.465833333335</v>
      </c>
    </row>
    <row r="732" spans="1:15" x14ac:dyDescent="0.3">
      <c r="A732" s="7">
        <v>3698</v>
      </c>
      <c r="B732" s="3">
        <v>5000</v>
      </c>
      <c r="C732" s="5">
        <v>5526</v>
      </c>
      <c r="D732" t="s">
        <v>1752</v>
      </c>
      <c r="E732" t="s">
        <v>1757</v>
      </c>
      <c r="F732" t="s">
        <v>1779</v>
      </c>
      <c r="G732">
        <v>1456946487</v>
      </c>
      <c r="H732">
        <v>1454354487</v>
      </c>
      <c r="I732" t="s">
        <v>1802</v>
      </c>
      <c r="J732">
        <f>ROUND(C732/B732*100,0)</f>
        <v>111</v>
      </c>
      <c r="K732">
        <f>IFERROR(ROUND(C732/#REF!,2),0)</f>
        <v>0</v>
      </c>
      <c r="L732" t="s">
        <v>1841</v>
      </c>
      <c r="M732" t="s">
        <v>1842</v>
      </c>
      <c r="N732" s="10">
        <f>(((H732/60)/60/24)+DATE(1970,1,1))</f>
        <v>42401.806562500002</v>
      </c>
      <c r="O732" s="10">
        <f>(((G732/60)/60/24)+DATE(1970,1,1))</f>
        <v>42431.806562500002</v>
      </c>
    </row>
    <row r="733" spans="1:15" x14ac:dyDescent="0.3">
      <c r="A733" s="7">
        <v>3699</v>
      </c>
      <c r="B733" s="3">
        <v>2500</v>
      </c>
      <c r="C733" s="5">
        <v>2520</v>
      </c>
      <c r="D733" t="s">
        <v>1752</v>
      </c>
      <c r="E733" t="s">
        <v>1757</v>
      </c>
      <c r="F733" t="s">
        <v>1779</v>
      </c>
      <c r="G733">
        <v>1413383216</v>
      </c>
      <c r="H733">
        <v>1410791216</v>
      </c>
      <c r="I733" t="s">
        <v>1802</v>
      </c>
      <c r="J733">
        <f>ROUND(C733/B733*100,0)</f>
        <v>101</v>
      </c>
      <c r="K733">
        <f>IFERROR(ROUND(C733/#REF!,2),0)</f>
        <v>0</v>
      </c>
      <c r="L733" t="s">
        <v>1841</v>
      </c>
      <c r="M733" t="s">
        <v>1842</v>
      </c>
      <c r="N733" s="10">
        <f>(((H733/60)/60/24)+DATE(1970,1,1))</f>
        <v>41897.602037037039</v>
      </c>
      <c r="O733" s="10">
        <f>(((G733/60)/60/24)+DATE(1970,1,1))</f>
        <v>41927.602037037039</v>
      </c>
    </row>
    <row r="734" spans="1:15" x14ac:dyDescent="0.3">
      <c r="A734" s="7">
        <v>3700</v>
      </c>
      <c r="B734" s="3">
        <v>500</v>
      </c>
      <c r="C734" s="5">
        <v>606</v>
      </c>
      <c r="D734" t="s">
        <v>1752</v>
      </c>
      <c r="E734" t="s">
        <v>1757</v>
      </c>
      <c r="F734" t="s">
        <v>1779</v>
      </c>
      <c r="G734">
        <v>1412092800</v>
      </c>
      <c r="H734">
        <v>1409493800</v>
      </c>
      <c r="I734" t="s">
        <v>1802</v>
      </c>
      <c r="J734">
        <f>ROUND(C734/B734*100,0)</f>
        <v>121</v>
      </c>
      <c r="K734">
        <f>IFERROR(ROUND(C734/#REF!,2),0)</f>
        <v>0</v>
      </c>
      <c r="L734" t="s">
        <v>1841</v>
      </c>
      <c r="M734" t="s">
        <v>1842</v>
      </c>
      <c r="N734" s="10">
        <f>(((H734/60)/60/24)+DATE(1970,1,1))</f>
        <v>41882.585648148146</v>
      </c>
      <c r="O734" s="10">
        <f>(((G734/60)/60/24)+DATE(1970,1,1))</f>
        <v>41912.666666666664</v>
      </c>
    </row>
    <row r="735" spans="1:15" x14ac:dyDescent="0.3">
      <c r="A735" s="7">
        <v>3701</v>
      </c>
      <c r="B735" s="3">
        <v>1500</v>
      </c>
      <c r="C735" s="5">
        <v>1505</v>
      </c>
      <c r="D735" t="s">
        <v>1752</v>
      </c>
      <c r="E735" t="s">
        <v>1758</v>
      </c>
      <c r="F735" t="s">
        <v>1780</v>
      </c>
      <c r="G735">
        <v>1433422793</v>
      </c>
      <c r="H735">
        <v>1430830793</v>
      </c>
      <c r="I735" t="s">
        <v>1802</v>
      </c>
      <c r="J735">
        <f>ROUND(C735/B735*100,0)</f>
        <v>100</v>
      </c>
      <c r="K735">
        <f>IFERROR(ROUND(C735/#REF!,2),0)</f>
        <v>0</v>
      </c>
      <c r="L735" t="s">
        <v>1841</v>
      </c>
      <c r="M735" t="s">
        <v>1842</v>
      </c>
      <c r="N735" s="10">
        <f>(((H735/60)/60/24)+DATE(1970,1,1))</f>
        <v>42129.541585648149</v>
      </c>
      <c r="O735" s="10">
        <f>(((G735/60)/60/24)+DATE(1970,1,1))</f>
        <v>42159.541585648149</v>
      </c>
    </row>
    <row r="736" spans="1:15" x14ac:dyDescent="0.3">
      <c r="A736" s="7">
        <v>3702</v>
      </c>
      <c r="B736" s="3">
        <v>3000</v>
      </c>
      <c r="C736" s="5">
        <v>3275</v>
      </c>
      <c r="D736" t="s">
        <v>1752</v>
      </c>
      <c r="E736" t="s">
        <v>1758</v>
      </c>
      <c r="F736" t="s">
        <v>1780</v>
      </c>
      <c r="G736">
        <v>1468191540</v>
      </c>
      <c r="H736">
        <v>1464958484</v>
      </c>
      <c r="I736" t="s">
        <v>1802</v>
      </c>
      <c r="J736">
        <f>ROUND(C736/B736*100,0)</f>
        <v>109</v>
      </c>
      <c r="K736">
        <f>IFERROR(ROUND(C736/#REF!,2),0)</f>
        <v>0</v>
      </c>
      <c r="L736" t="s">
        <v>1841</v>
      </c>
      <c r="M736" t="s">
        <v>1842</v>
      </c>
      <c r="N736" s="10">
        <f>(((H736/60)/60/24)+DATE(1970,1,1))</f>
        <v>42524.53800925926</v>
      </c>
      <c r="O736" s="10">
        <f>(((G736/60)/60/24)+DATE(1970,1,1))</f>
        <v>42561.957638888889</v>
      </c>
    </row>
    <row r="737" spans="1:15" x14ac:dyDescent="0.3">
      <c r="A737" s="7">
        <v>3703</v>
      </c>
      <c r="B737" s="3">
        <v>1050</v>
      </c>
      <c r="C737" s="5">
        <v>1296</v>
      </c>
      <c r="D737" t="s">
        <v>1752</v>
      </c>
      <c r="E737" t="s">
        <v>1757</v>
      </c>
      <c r="F737" t="s">
        <v>1779</v>
      </c>
      <c r="G737">
        <v>1471071540</v>
      </c>
      <c r="H737">
        <v>1467720388</v>
      </c>
      <c r="I737" t="s">
        <v>1802</v>
      </c>
      <c r="J737">
        <f>ROUND(C737/B737*100,0)</f>
        <v>123</v>
      </c>
      <c r="K737">
        <f>IFERROR(ROUND(C737/#REF!,2),0)</f>
        <v>0</v>
      </c>
      <c r="L737" t="s">
        <v>1841</v>
      </c>
      <c r="M737" t="s">
        <v>1842</v>
      </c>
      <c r="N737" s="10">
        <f>(((H737/60)/60/24)+DATE(1970,1,1))</f>
        <v>42556.504490740743</v>
      </c>
      <c r="O737" s="10">
        <f>(((G737/60)/60/24)+DATE(1970,1,1))</f>
        <v>42595.290972222225</v>
      </c>
    </row>
    <row r="738" spans="1:15" x14ac:dyDescent="0.3">
      <c r="A738" s="7">
        <v>3704</v>
      </c>
      <c r="B738" s="3">
        <v>300</v>
      </c>
      <c r="C738" s="5">
        <v>409.01</v>
      </c>
      <c r="D738" t="s">
        <v>1752</v>
      </c>
      <c r="E738" t="s">
        <v>1758</v>
      </c>
      <c r="F738" t="s">
        <v>1780</v>
      </c>
      <c r="G738">
        <v>1464712394</v>
      </c>
      <c r="H738">
        <v>1459528394</v>
      </c>
      <c r="I738" t="s">
        <v>1802</v>
      </c>
      <c r="J738">
        <f>ROUND(C738/B738*100,0)</f>
        <v>136</v>
      </c>
      <c r="K738">
        <f>IFERROR(ROUND(C738/#REF!,2),0)</f>
        <v>0</v>
      </c>
      <c r="L738" t="s">
        <v>1841</v>
      </c>
      <c r="M738" t="s">
        <v>1842</v>
      </c>
      <c r="N738" s="10">
        <f>(((H738/60)/60/24)+DATE(1970,1,1))</f>
        <v>42461.689745370371</v>
      </c>
      <c r="O738" s="10">
        <f>(((G738/60)/60/24)+DATE(1970,1,1))</f>
        <v>42521.689745370371</v>
      </c>
    </row>
    <row r="739" spans="1:15" x14ac:dyDescent="0.3">
      <c r="A739" s="7">
        <v>3705</v>
      </c>
      <c r="B739" s="3">
        <v>2827</v>
      </c>
      <c r="C739" s="5">
        <v>2925</v>
      </c>
      <c r="D739" t="s">
        <v>1752</v>
      </c>
      <c r="E739" t="s">
        <v>1757</v>
      </c>
      <c r="F739" t="s">
        <v>1779</v>
      </c>
      <c r="G739">
        <v>1403546400</v>
      </c>
      <c r="H739">
        <v>1401714114</v>
      </c>
      <c r="I739" t="s">
        <v>1802</v>
      </c>
      <c r="J739">
        <f>ROUND(C739/B739*100,0)</f>
        <v>103</v>
      </c>
      <c r="K739">
        <f>IFERROR(ROUND(C739/#REF!,2),0)</f>
        <v>0</v>
      </c>
      <c r="L739" t="s">
        <v>1841</v>
      </c>
      <c r="M739" t="s">
        <v>1842</v>
      </c>
      <c r="N739" s="10">
        <f>(((H739/60)/60/24)+DATE(1970,1,1))</f>
        <v>41792.542986111112</v>
      </c>
      <c r="O739" s="10">
        <f>(((G739/60)/60/24)+DATE(1970,1,1))</f>
        <v>41813.75</v>
      </c>
    </row>
    <row r="740" spans="1:15" x14ac:dyDescent="0.3">
      <c r="A740" s="7">
        <v>3706</v>
      </c>
      <c r="B740" s="3">
        <v>1500</v>
      </c>
      <c r="C740" s="5">
        <v>1820</v>
      </c>
      <c r="D740" t="s">
        <v>1752</v>
      </c>
      <c r="E740" t="s">
        <v>1757</v>
      </c>
      <c r="F740" t="s">
        <v>1779</v>
      </c>
      <c r="G740">
        <v>1410558949</v>
      </c>
      <c r="H740">
        <v>1409262949</v>
      </c>
      <c r="I740" t="s">
        <v>1802</v>
      </c>
      <c r="J740">
        <f>ROUND(C740/B740*100,0)</f>
        <v>121</v>
      </c>
      <c r="K740">
        <f>IFERROR(ROUND(C740/#REF!,2),0)</f>
        <v>0</v>
      </c>
      <c r="L740" t="s">
        <v>1841</v>
      </c>
      <c r="M740" t="s">
        <v>1842</v>
      </c>
      <c r="N740" s="10">
        <f>(((H740/60)/60/24)+DATE(1970,1,1))</f>
        <v>41879.913761574076</v>
      </c>
      <c r="O740" s="10">
        <f>(((G740/60)/60/24)+DATE(1970,1,1))</f>
        <v>41894.913761574076</v>
      </c>
    </row>
    <row r="741" spans="1:15" x14ac:dyDescent="0.3">
      <c r="A741" s="7">
        <v>3707</v>
      </c>
      <c r="B741" s="3">
        <v>1000</v>
      </c>
      <c r="C741" s="5">
        <v>1860</v>
      </c>
      <c r="D741" t="s">
        <v>1752</v>
      </c>
      <c r="E741" t="s">
        <v>1757</v>
      </c>
      <c r="F741" t="s">
        <v>1779</v>
      </c>
      <c r="G741">
        <v>1469165160</v>
      </c>
      <c r="H741">
        <v>1467335378</v>
      </c>
      <c r="I741" t="s">
        <v>1802</v>
      </c>
      <c r="J741">
        <f>ROUND(C741/B741*100,0)</f>
        <v>186</v>
      </c>
      <c r="K741">
        <f>IFERROR(ROUND(C741/#REF!,2),0)</f>
        <v>0</v>
      </c>
      <c r="L741" t="s">
        <v>1841</v>
      </c>
      <c r="M741" t="s">
        <v>1842</v>
      </c>
      <c r="N741" s="10">
        <f>(((H741/60)/60/24)+DATE(1970,1,1))</f>
        <v>42552.048356481479</v>
      </c>
      <c r="O741" s="10">
        <f>(((G741/60)/60/24)+DATE(1970,1,1))</f>
        <v>42573.226388888885</v>
      </c>
    </row>
    <row r="742" spans="1:15" x14ac:dyDescent="0.3">
      <c r="A742" s="7">
        <v>3708</v>
      </c>
      <c r="B742" s="3">
        <v>700</v>
      </c>
      <c r="C742" s="5">
        <v>2100</v>
      </c>
      <c r="D742" t="s">
        <v>1752</v>
      </c>
      <c r="E742" t="s">
        <v>1757</v>
      </c>
      <c r="F742" t="s">
        <v>1779</v>
      </c>
      <c r="G742">
        <v>1404444286</v>
      </c>
      <c r="H742">
        <v>1403234686</v>
      </c>
      <c r="I742" t="s">
        <v>1802</v>
      </c>
      <c r="J742">
        <f>ROUND(C742/B742*100,0)</f>
        <v>300</v>
      </c>
      <c r="K742">
        <f>IFERROR(ROUND(C742/#REF!,2),0)</f>
        <v>0</v>
      </c>
      <c r="L742" t="s">
        <v>1841</v>
      </c>
      <c r="M742" t="s">
        <v>1842</v>
      </c>
      <c r="N742" s="10">
        <f>(((H742/60)/60/24)+DATE(1970,1,1))</f>
        <v>41810.142199074071</v>
      </c>
      <c r="O742" s="10">
        <f>(((G742/60)/60/24)+DATE(1970,1,1))</f>
        <v>41824.142199074071</v>
      </c>
    </row>
    <row r="743" spans="1:15" x14ac:dyDescent="0.3">
      <c r="A743" s="7">
        <v>3709</v>
      </c>
      <c r="B743" s="3">
        <v>1000</v>
      </c>
      <c r="C743" s="5">
        <v>1082.5</v>
      </c>
      <c r="D743" t="s">
        <v>1752</v>
      </c>
      <c r="E743" t="s">
        <v>1758</v>
      </c>
      <c r="F743" t="s">
        <v>1780</v>
      </c>
      <c r="G743">
        <v>1403715546</v>
      </c>
      <c r="H743">
        <v>1401123546</v>
      </c>
      <c r="I743" t="s">
        <v>1802</v>
      </c>
      <c r="J743">
        <f>ROUND(C743/B743*100,0)</f>
        <v>108</v>
      </c>
      <c r="K743">
        <f>IFERROR(ROUND(C743/#REF!,2),0)</f>
        <v>0</v>
      </c>
      <c r="L743" t="s">
        <v>1841</v>
      </c>
      <c r="M743" t="s">
        <v>1842</v>
      </c>
      <c r="N743" s="10">
        <f>(((H743/60)/60/24)+DATE(1970,1,1))</f>
        <v>41785.707708333335</v>
      </c>
      <c r="O743" s="10">
        <f>(((G743/60)/60/24)+DATE(1970,1,1))</f>
        <v>41815.707708333335</v>
      </c>
    </row>
    <row r="744" spans="1:15" x14ac:dyDescent="0.3">
      <c r="A744" s="7">
        <v>3710</v>
      </c>
      <c r="B744" s="3">
        <v>1300</v>
      </c>
      <c r="C744" s="5">
        <v>1835</v>
      </c>
      <c r="D744" t="s">
        <v>1752</v>
      </c>
      <c r="E744" t="s">
        <v>1757</v>
      </c>
      <c r="F744" t="s">
        <v>1779</v>
      </c>
      <c r="G744">
        <v>1428068988</v>
      </c>
      <c r="H744">
        <v>1425908988</v>
      </c>
      <c r="I744" t="s">
        <v>1802</v>
      </c>
      <c r="J744">
        <f>ROUND(C744/B744*100,0)</f>
        <v>141</v>
      </c>
      <c r="K744">
        <f>IFERROR(ROUND(C744/#REF!,2),0)</f>
        <v>0</v>
      </c>
      <c r="L744" t="s">
        <v>1841</v>
      </c>
      <c r="M744" t="s">
        <v>1842</v>
      </c>
      <c r="N744" s="10">
        <f>(((H744/60)/60/24)+DATE(1970,1,1))</f>
        <v>42072.576249999998</v>
      </c>
      <c r="O744" s="10">
        <f>(((G744/60)/60/24)+DATE(1970,1,1))</f>
        <v>42097.576249999998</v>
      </c>
    </row>
    <row r="745" spans="1:15" x14ac:dyDescent="0.3">
      <c r="A745" s="7">
        <v>3711</v>
      </c>
      <c r="B745" s="3">
        <v>500</v>
      </c>
      <c r="C745" s="5">
        <v>570</v>
      </c>
      <c r="D745" t="s">
        <v>1752</v>
      </c>
      <c r="E745" t="s">
        <v>1757</v>
      </c>
      <c r="F745" t="s">
        <v>1779</v>
      </c>
      <c r="G745">
        <v>1402848000</v>
      </c>
      <c r="H745">
        <v>1400606573</v>
      </c>
      <c r="I745" t="s">
        <v>1802</v>
      </c>
      <c r="J745">
        <f>ROUND(C745/B745*100,0)</f>
        <v>114</v>
      </c>
      <c r="K745">
        <f>IFERROR(ROUND(C745/#REF!,2),0)</f>
        <v>0</v>
      </c>
      <c r="L745" t="s">
        <v>1841</v>
      </c>
      <c r="M745" t="s">
        <v>1842</v>
      </c>
      <c r="N745" s="10">
        <f>(((H745/60)/60/24)+DATE(1970,1,1))</f>
        <v>41779.724224537036</v>
      </c>
      <c r="O745" s="10">
        <f>(((G745/60)/60/24)+DATE(1970,1,1))</f>
        <v>41805.666666666664</v>
      </c>
    </row>
    <row r="746" spans="1:15" x14ac:dyDescent="0.3">
      <c r="A746" s="7">
        <v>3712</v>
      </c>
      <c r="B746" s="3">
        <v>7500</v>
      </c>
      <c r="C746" s="5">
        <v>11530</v>
      </c>
      <c r="D746" t="s">
        <v>1752</v>
      </c>
      <c r="E746" t="s">
        <v>1757</v>
      </c>
      <c r="F746" t="s">
        <v>1779</v>
      </c>
      <c r="G746">
        <v>1433055540</v>
      </c>
      <c r="H746">
        <v>1431230867</v>
      </c>
      <c r="I746" t="s">
        <v>1802</v>
      </c>
      <c r="J746">
        <f>ROUND(C746/B746*100,0)</f>
        <v>154</v>
      </c>
      <c r="K746">
        <f>IFERROR(ROUND(C746/#REF!,2),0)</f>
        <v>0</v>
      </c>
      <c r="L746" t="s">
        <v>1841</v>
      </c>
      <c r="M746" t="s">
        <v>1842</v>
      </c>
      <c r="N746" s="10">
        <f>(((H746/60)/60/24)+DATE(1970,1,1))</f>
        <v>42134.172071759262</v>
      </c>
      <c r="O746" s="10">
        <f>(((G746/60)/60/24)+DATE(1970,1,1))</f>
        <v>42155.290972222225</v>
      </c>
    </row>
    <row r="747" spans="1:15" x14ac:dyDescent="0.3">
      <c r="A747" s="7">
        <v>3713</v>
      </c>
      <c r="B747" s="3">
        <v>2000</v>
      </c>
      <c r="C747" s="5">
        <v>2030</v>
      </c>
      <c r="D747" t="s">
        <v>1752</v>
      </c>
      <c r="E747" t="s">
        <v>1757</v>
      </c>
      <c r="F747" t="s">
        <v>1779</v>
      </c>
      <c r="G747">
        <v>1465062166</v>
      </c>
      <c r="H747">
        <v>1463334166</v>
      </c>
      <c r="I747" t="s">
        <v>1802</v>
      </c>
      <c r="J747">
        <f>ROUND(C747/B747*100,0)</f>
        <v>102</v>
      </c>
      <c r="K747">
        <f>IFERROR(ROUND(C747/#REF!,2),0)</f>
        <v>0</v>
      </c>
      <c r="L747" t="s">
        <v>1841</v>
      </c>
      <c r="M747" t="s">
        <v>1842</v>
      </c>
      <c r="N747" s="10">
        <f>(((H747/60)/60/24)+DATE(1970,1,1))</f>
        <v>42505.738032407404</v>
      </c>
      <c r="O747" s="10">
        <f>(((G747/60)/60/24)+DATE(1970,1,1))</f>
        <v>42525.738032407404</v>
      </c>
    </row>
    <row r="748" spans="1:15" x14ac:dyDescent="0.3">
      <c r="A748" s="7">
        <v>3714</v>
      </c>
      <c r="B748" s="3">
        <v>10000</v>
      </c>
      <c r="C748" s="5">
        <v>10235</v>
      </c>
      <c r="D748" t="s">
        <v>1752</v>
      </c>
      <c r="E748" t="s">
        <v>1757</v>
      </c>
      <c r="F748" t="s">
        <v>1779</v>
      </c>
      <c r="G748">
        <v>1432612740</v>
      </c>
      <c r="H748">
        <v>1429881667</v>
      </c>
      <c r="I748" t="s">
        <v>1802</v>
      </c>
      <c r="J748">
        <f>ROUND(C748/B748*100,0)</f>
        <v>102</v>
      </c>
      <c r="K748">
        <f>IFERROR(ROUND(C748/#REF!,2),0)</f>
        <v>0</v>
      </c>
      <c r="L748" t="s">
        <v>1841</v>
      </c>
      <c r="M748" t="s">
        <v>1842</v>
      </c>
      <c r="N748" s="10">
        <f>(((H748/60)/60/24)+DATE(1970,1,1))</f>
        <v>42118.556331018524</v>
      </c>
      <c r="O748" s="10">
        <f>(((G748/60)/60/24)+DATE(1970,1,1))</f>
        <v>42150.165972222225</v>
      </c>
    </row>
    <row r="749" spans="1:15" x14ac:dyDescent="0.3">
      <c r="A749" s="7">
        <v>3715</v>
      </c>
      <c r="B749" s="3">
        <v>3500</v>
      </c>
      <c r="C749" s="5">
        <v>3590</v>
      </c>
      <c r="D749" t="s">
        <v>1752</v>
      </c>
      <c r="E749" t="s">
        <v>1758</v>
      </c>
      <c r="F749" t="s">
        <v>1780</v>
      </c>
      <c r="G749">
        <v>1427806320</v>
      </c>
      <c r="H749">
        <v>1422834819</v>
      </c>
      <c r="I749" t="s">
        <v>1802</v>
      </c>
      <c r="J749">
        <f>ROUND(C749/B749*100,0)</f>
        <v>103</v>
      </c>
      <c r="K749">
        <f>IFERROR(ROUND(C749/#REF!,2),0)</f>
        <v>0</v>
      </c>
      <c r="L749" t="s">
        <v>1841</v>
      </c>
      <c r="M749" t="s">
        <v>1842</v>
      </c>
      <c r="N749" s="10">
        <f>(((H749/60)/60/24)+DATE(1970,1,1))</f>
        <v>42036.995590277773</v>
      </c>
      <c r="O749" s="10">
        <f>(((G749/60)/60/24)+DATE(1970,1,1))</f>
        <v>42094.536111111112</v>
      </c>
    </row>
    <row r="750" spans="1:15" x14ac:dyDescent="0.3">
      <c r="A750" s="7">
        <v>3716</v>
      </c>
      <c r="B750" s="3">
        <v>800</v>
      </c>
      <c r="C750" s="5">
        <v>1246</v>
      </c>
      <c r="D750" t="s">
        <v>1752</v>
      </c>
      <c r="E750" t="s">
        <v>1757</v>
      </c>
      <c r="F750" t="s">
        <v>1779</v>
      </c>
      <c r="G750">
        <v>1453411109</v>
      </c>
      <c r="H750">
        <v>1450819109</v>
      </c>
      <c r="I750" t="s">
        <v>1802</v>
      </c>
      <c r="J750">
        <f>ROUND(C750/B750*100,0)</f>
        <v>156</v>
      </c>
      <c r="K750">
        <f>IFERROR(ROUND(C750/#REF!,2),0)</f>
        <v>0</v>
      </c>
      <c r="L750" t="s">
        <v>1841</v>
      </c>
      <c r="M750" t="s">
        <v>1842</v>
      </c>
      <c r="N750" s="10">
        <f>(((H750/60)/60/24)+DATE(1970,1,1))</f>
        <v>42360.887835648144</v>
      </c>
      <c r="O750" s="10">
        <f>(((G750/60)/60/24)+DATE(1970,1,1))</f>
        <v>42390.887835648144</v>
      </c>
    </row>
    <row r="751" spans="1:15" x14ac:dyDescent="0.3">
      <c r="A751" s="7">
        <v>3717</v>
      </c>
      <c r="B751" s="3">
        <v>4000</v>
      </c>
      <c r="C751" s="5">
        <v>4030</v>
      </c>
      <c r="D751" t="s">
        <v>1752</v>
      </c>
      <c r="E751" t="s">
        <v>1758</v>
      </c>
      <c r="F751" t="s">
        <v>1780</v>
      </c>
      <c r="G751">
        <v>1431204449</v>
      </c>
      <c r="H751">
        <v>1428526049</v>
      </c>
      <c r="I751" t="s">
        <v>1802</v>
      </c>
      <c r="J751">
        <f>ROUND(C751/B751*100,0)</f>
        <v>101</v>
      </c>
      <c r="K751">
        <f>IFERROR(ROUND(C751/#REF!,2),0)</f>
        <v>0</v>
      </c>
      <c r="L751" t="s">
        <v>1841</v>
      </c>
      <c r="M751" t="s">
        <v>1842</v>
      </c>
      <c r="N751" s="10">
        <f>(((H751/60)/60/24)+DATE(1970,1,1))</f>
        <v>42102.866307870368</v>
      </c>
      <c r="O751" s="10">
        <f>(((G751/60)/60/24)+DATE(1970,1,1))</f>
        <v>42133.866307870368</v>
      </c>
    </row>
    <row r="752" spans="1:15" x14ac:dyDescent="0.3">
      <c r="A752" s="7">
        <v>3718</v>
      </c>
      <c r="B752" s="3">
        <v>500</v>
      </c>
      <c r="C752" s="5">
        <v>1197</v>
      </c>
      <c r="D752" t="s">
        <v>1752</v>
      </c>
      <c r="E752" t="s">
        <v>1758</v>
      </c>
      <c r="F752" t="s">
        <v>1780</v>
      </c>
      <c r="G752">
        <v>1425057075</v>
      </c>
      <c r="H752">
        <v>1422465075</v>
      </c>
      <c r="I752" t="s">
        <v>1802</v>
      </c>
      <c r="J752">
        <f>ROUND(C752/B752*100,0)</f>
        <v>239</v>
      </c>
      <c r="K752">
        <f>IFERROR(ROUND(C752/#REF!,2),0)</f>
        <v>0</v>
      </c>
      <c r="L752" t="s">
        <v>1841</v>
      </c>
      <c r="M752" t="s">
        <v>1842</v>
      </c>
      <c r="N752" s="10">
        <f>(((H752/60)/60/24)+DATE(1970,1,1))</f>
        <v>42032.716145833328</v>
      </c>
      <c r="O752" s="10">
        <f>(((G752/60)/60/24)+DATE(1970,1,1))</f>
        <v>42062.716145833328</v>
      </c>
    </row>
    <row r="753" spans="1:15" x14ac:dyDescent="0.3">
      <c r="A753" s="7">
        <v>3719</v>
      </c>
      <c r="B753" s="3">
        <v>200</v>
      </c>
      <c r="C753" s="5">
        <v>420</v>
      </c>
      <c r="D753" t="s">
        <v>1752</v>
      </c>
      <c r="E753" t="s">
        <v>1758</v>
      </c>
      <c r="F753" t="s">
        <v>1780</v>
      </c>
      <c r="G753">
        <v>1434994266</v>
      </c>
      <c r="H753">
        <v>1432402266</v>
      </c>
      <c r="I753" t="s">
        <v>1802</v>
      </c>
      <c r="J753">
        <f>ROUND(C753/B753*100,0)</f>
        <v>210</v>
      </c>
      <c r="K753">
        <f>IFERROR(ROUND(C753/#REF!,2),0)</f>
        <v>0</v>
      </c>
      <c r="L753" t="s">
        <v>1841</v>
      </c>
      <c r="M753" t="s">
        <v>1842</v>
      </c>
      <c r="N753" s="10">
        <f>(((H753/60)/60/24)+DATE(1970,1,1))</f>
        <v>42147.729930555557</v>
      </c>
      <c r="O753" s="10">
        <f>(((G753/60)/60/24)+DATE(1970,1,1))</f>
        <v>42177.729930555557</v>
      </c>
    </row>
    <row r="754" spans="1:15" x14ac:dyDescent="0.3">
      <c r="A754" s="7">
        <v>3720</v>
      </c>
      <c r="B754" s="3">
        <v>3300</v>
      </c>
      <c r="C754" s="5">
        <v>3449</v>
      </c>
      <c r="D754" t="s">
        <v>1752</v>
      </c>
      <c r="E754" t="s">
        <v>1757</v>
      </c>
      <c r="F754" t="s">
        <v>1779</v>
      </c>
      <c r="G754">
        <v>1435881006</v>
      </c>
      <c r="H754">
        <v>1433980206</v>
      </c>
      <c r="I754" t="s">
        <v>1802</v>
      </c>
      <c r="J754">
        <f>ROUND(C754/B754*100,0)</f>
        <v>105</v>
      </c>
      <c r="K754">
        <f>IFERROR(ROUND(C754/#REF!,2),0)</f>
        <v>0</v>
      </c>
      <c r="L754" t="s">
        <v>1841</v>
      </c>
      <c r="M754" t="s">
        <v>1842</v>
      </c>
      <c r="N754" s="10">
        <f>(((H754/60)/60/24)+DATE(1970,1,1))</f>
        <v>42165.993125000001</v>
      </c>
      <c r="O754" s="10">
        <f>(((G754/60)/60/24)+DATE(1970,1,1))</f>
        <v>42187.993125000001</v>
      </c>
    </row>
    <row r="755" spans="1:15" x14ac:dyDescent="0.3">
      <c r="A755" s="7">
        <v>3721</v>
      </c>
      <c r="B755" s="3">
        <v>5000</v>
      </c>
      <c r="C755" s="5">
        <v>5040</v>
      </c>
      <c r="D755" t="s">
        <v>1752</v>
      </c>
      <c r="E755" t="s">
        <v>1757</v>
      </c>
      <c r="F755" t="s">
        <v>1779</v>
      </c>
      <c r="G755">
        <v>1415230084</v>
      </c>
      <c r="H755">
        <v>1413412084</v>
      </c>
      <c r="I755" t="s">
        <v>1802</v>
      </c>
      <c r="J755">
        <f>ROUND(C755/B755*100,0)</f>
        <v>101</v>
      </c>
      <c r="K755">
        <f>IFERROR(ROUND(C755/#REF!,2),0)</f>
        <v>0</v>
      </c>
      <c r="L755" t="s">
        <v>1841</v>
      </c>
      <c r="M755" t="s">
        <v>1842</v>
      </c>
      <c r="N755" s="10">
        <f>(((H755/60)/60/24)+DATE(1970,1,1))</f>
        <v>41927.936157407406</v>
      </c>
      <c r="O755" s="10">
        <f>(((G755/60)/60/24)+DATE(1970,1,1))</f>
        <v>41948.977824074071</v>
      </c>
    </row>
    <row r="756" spans="1:15" x14ac:dyDescent="0.3">
      <c r="A756" s="7">
        <v>3722</v>
      </c>
      <c r="B756" s="3">
        <v>1500</v>
      </c>
      <c r="C756" s="5">
        <v>1668</v>
      </c>
      <c r="D756" t="s">
        <v>1752</v>
      </c>
      <c r="E756" t="s">
        <v>1762</v>
      </c>
      <c r="F756" t="s">
        <v>1784</v>
      </c>
      <c r="G756">
        <v>1455231540</v>
      </c>
      <c r="H756">
        <v>1452614847</v>
      </c>
      <c r="I756" t="s">
        <v>1802</v>
      </c>
      <c r="J756">
        <f>ROUND(C756/B756*100,0)</f>
        <v>111</v>
      </c>
      <c r="K756">
        <f>IFERROR(ROUND(C756/#REF!,2),0)</f>
        <v>0</v>
      </c>
      <c r="L756" t="s">
        <v>1841</v>
      </c>
      <c r="M756" t="s">
        <v>1842</v>
      </c>
      <c r="N756" s="10">
        <f>(((H756/60)/60/24)+DATE(1970,1,1))</f>
        <v>42381.671840277777</v>
      </c>
      <c r="O756" s="10">
        <f>(((G756/60)/60/24)+DATE(1970,1,1))</f>
        <v>42411.957638888889</v>
      </c>
    </row>
    <row r="757" spans="1:15" x14ac:dyDescent="0.3">
      <c r="A757" s="7">
        <v>3723</v>
      </c>
      <c r="B757" s="3">
        <v>4500</v>
      </c>
      <c r="C757" s="5">
        <v>4592</v>
      </c>
      <c r="D757" t="s">
        <v>1752</v>
      </c>
      <c r="E757" t="s">
        <v>1758</v>
      </c>
      <c r="F757" t="s">
        <v>1780</v>
      </c>
      <c r="G757">
        <v>1417374262</v>
      </c>
      <c r="H757">
        <v>1414778662</v>
      </c>
      <c r="I757" t="s">
        <v>1802</v>
      </c>
      <c r="J757">
        <f>ROUND(C757/B757*100,0)</f>
        <v>102</v>
      </c>
      <c r="K757">
        <f>IFERROR(ROUND(C757/#REF!,2),0)</f>
        <v>0</v>
      </c>
      <c r="L757" t="s">
        <v>1841</v>
      </c>
      <c r="M757" t="s">
        <v>1842</v>
      </c>
      <c r="N757" s="10">
        <f>(((H757/60)/60/24)+DATE(1970,1,1))</f>
        <v>41943.753032407411</v>
      </c>
      <c r="O757" s="10">
        <f>(((G757/60)/60/24)+DATE(1970,1,1))</f>
        <v>41973.794699074075</v>
      </c>
    </row>
    <row r="758" spans="1:15" x14ac:dyDescent="0.3">
      <c r="A758" s="7">
        <v>3724</v>
      </c>
      <c r="B758" s="3">
        <v>4300</v>
      </c>
      <c r="C758" s="5">
        <v>4409.55</v>
      </c>
      <c r="D758" t="s">
        <v>1752</v>
      </c>
      <c r="E758" t="s">
        <v>1758</v>
      </c>
      <c r="F758" t="s">
        <v>1780</v>
      </c>
      <c r="G758">
        <v>1462402800</v>
      </c>
      <c r="H758">
        <v>1459856860</v>
      </c>
      <c r="I758" t="s">
        <v>1802</v>
      </c>
      <c r="J758">
        <f>ROUND(C758/B758*100,0)</f>
        <v>103</v>
      </c>
      <c r="K758">
        <f>IFERROR(ROUND(C758/#REF!,2),0)</f>
        <v>0</v>
      </c>
      <c r="L758" t="s">
        <v>1841</v>
      </c>
      <c r="M758" t="s">
        <v>1842</v>
      </c>
      <c r="N758" s="10">
        <f>(((H758/60)/60/24)+DATE(1970,1,1))</f>
        <v>42465.491435185191</v>
      </c>
      <c r="O758" s="10">
        <f>(((G758/60)/60/24)+DATE(1970,1,1))</f>
        <v>42494.958333333328</v>
      </c>
    </row>
    <row r="759" spans="1:15" x14ac:dyDescent="0.3">
      <c r="A759" s="7">
        <v>3725</v>
      </c>
      <c r="B759" s="3">
        <v>300</v>
      </c>
      <c r="C759" s="5">
        <v>381</v>
      </c>
      <c r="D759" t="s">
        <v>1752</v>
      </c>
      <c r="E759" t="s">
        <v>1758</v>
      </c>
      <c r="F759" t="s">
        <v>1780</v>
      </c>
      <c r="G759">
        <v>1455831000</v>
      </c>
      <c r="H759">
        <v>1454366467</v>
      </c>
      <c r="I759" t="s">
        <v>1802</v>
      </c>
      <c r="J759">
        <f>ROUND(C759/B759*100,0)</f>
        <v>127</v>
      </c>
      <c r="K759">
        <f>IFERROR(ROUND(C759/#REF!,2),0)</f>
        <v>0</v>
      </c>
      <c r="L759" t="s">
        <v>1841</v>
      </c>
      <c r="M759" t="s">
        <v>1842</v>
      </c>
      <c r="N759" s="10">
        <f>(((H759/60)/60/24)+DATE(1970,1,1))</f>
        <v>42401.945219907408</v>
      </c>
      <c r="O759" s="10">
        <f>(((G759/60)/60/24)+DATE(1970,1,1))</f>
        <v>42418.895833333328</v>
      </c>
    </row>
    <row r="760" spans="1:15" x14ac:dyDescent="0.3">
      <c r="A760" s="7">
        <v>3726</v>
      </c>
      <c r="B760" s="3">
        <v>850</v>
      </c>
      <c r="C760" s="5">
        <v>2879</v>
      </c>
      <c r="D760" t="s">
        <v>1752</v>
      </c>
      <c r="E760" t="s">
        <v>1757</v>
      </c>
      <c r="F760" t="s">
        <v>1779</v>
      </c>
      <c r="G760">
        <v>1461963600</v>
      </c>
      <c r="H760">
        <v>1459567371</v>
      </c>
      <c r="I760" t="s">
        <v>1802</v>
      </c>
      <c r="J760">
        <f>ROUND(C760/B760*100,0)</f>
        <v>339</v>
      </c>
      <c r="K760">
        <f>IFERROR(ROUND(C760/#REF!,2),0)</f>
        <v>0</v>
      </c>
      <c r="L760" t="s">
        <v>1841</v>
      </c>
      <c r="M760" t="s">
        <v>1842</v>
      </c>
      <c r="N760" s="10">
        <f>(((H760/60)/60/24)+DATE(1970,1,1))</f>
        <v>42462.140868055561</v>
      </c>
      <c r="O760" s="10">
        <f>(((G760/60)/60/24)+DATE(1970,1,1))</f>
        <v>42489.875</v>
      </c>
    </row>
    <row r="761" spans="1:15" x14ac:dyDescent="0.3">
      <c r="A761" s="7">
        <v>3727</v>
      </c>
      <c r="B761" s="3">
        <v>2000</v>
      </c>
      <c r="C761" s="5">
        <v>2015</v>
      </c>
      <c r="D761" t="s">
        <v>1752</v>
      </c>
      <c r="E761" t="s">
        <v>1757</v>
      </c>
      <c r="F761" t="s">
        <v>1779</v>
      </c>
      <c r="G761">
        <v>1476939300</v>
      </c>
      <c r="H761">
        <v>1474273294</v>
      </c>
      <c r="I761" t="s">
        <v>1802</v>
      </c>
      <c r="J761">
        <f>ROUND(C761/B761*100,0)</f>
        <v>101</v>
      </c>
      <c r="K761">
        <f>IFERROR(ROUND(C761/#REF!,2),0)</f>
        <v>0</v>
      </c>
      <c r="L761" t="s">
        <v>1841</v>
      </c>
      <c r="M761" t="s">
        <v>1842</v>
      </c>
      <c r="N761" s="10">
        <f>(((H761/60)/60/24)+DATE(1970,1,1))</f>
        <v>42632.348310185189</v>
      </c>
      <c r="O761" s="10">
        <f>(((G761/60)/60/24)+DATE(1970,1,1))</f>
        <v>42663.204861111109</v>
      </c>
    </row>
    <row r="762" spans="1:15" x14ac:dyDescent="0.3">
      <c r="A762" s="7">
        <v>3728</v>
      </c>
      <c r="B762" s="3">
        <v>20000</v>
      </c>
      <c r="C762" s="5">
        <v>1862</v>
      </c>
      <c r="D762" t="s">
        <v>1754</v>
      </c>
      <c r="E762" t="s">
        <v>1757</v>
      </c>
      <c r="F762" t="s">
        <v>1779</v>
      </c>
      <c r="G762">
        <v>1439957176</v>
      </c>
      <c r="H762">
        <v>1437365176</v>
      </c>
      <c r="I762" t="s">
        <v>1802</v>
      </c>
      <c r="J762">
        <f>ROUND(C762/B762*100,0)</f>
        <v>9</v>
      </c>
      <c r="K762">
        <f>IFERROR(ROUND(C762/#REF!,2),0)</f>
        <v>0</v>
      </c>
      <c r="L762" t="s">
        <v>1841</v>
      </c>
      <c r="M762" t="s">
        <v>1842</v>
      </c>
      <c r="N762" s="10">
        <f>(((H762/60)/60/24)+DATE(1970,1,1))</f>
        <v>42205.171018518522</v>
      </c>
      <c r="O762" s="10">
        <f>(((G762/60)/60/24)+DATE(1970,1,1))</f>
        <v>42235.171018518522</v>
      </c>
    </row>
    <row r="763" spans="1:15" x14ac:dyDescent="0.3">
      <c r="A763" s="7">
        <v>3729</v>
      </c>
      <c r="B763" s="3">
        <v>5000</v>
      </c>
      <c r="C763" s="5">
        <v>362</v>
      </c>
      <c r="D763" t="s">
        <v>1754</v>
      </c>
      <c r="E763" t="s">
        <v>1757</v>
      </c>
      <c r="F763" t="s">
        <v>1779</v>
      </c>
      <c r="G763">
        <v>1427082912</v>
      </c>
      <c r="H763">
        <v>1423198512</v>
      </c>
      <c r="I763" t="s">
        <v>1802</v>
      </c>
      <c r="J763">
        <f>ROUND(C763/B763*100,0)</f>
        <v>7</v>
      </c>
      <c r="K763">
        <f>IFERROR(ROUND(C763/#REF!,2),0)</f>
        <v>0</v>
      </c>
      <c r="L763" t="s">
        <v>1841</v>
      </c>
      <c r="M763" t="s">
        <v>1842</v>
      </c>
      <c r="N763" s="10">
        <f>(((H763/60)/60/24)+DATE(1970,1,1))</f>
        <v>42041.205000000002</v>
      </c>
      <c r="O763" s="10">
        <f>(((G763/60)/60/24)+DATE(1970,1,1))</f>
        <v>42086.16333333333</v>
      </c>
    </row>
    <row r="764" spans="1:15" x14ac:dyDescent="0.3">
      <c r="A764" s="7">
        <v>3730</v>
      </c>
      <c r="B764" s="3">
        <v>1000</v>
      </c>
      <c r="C764" s="5">
        <v>100</v>
      </c>
      <c r="D764" t="s">
        <v>1754</v>
      </c>
      <c r="E764" t="s">
        <v>1757</v>
      </c>
      <c r="F764" t="s">
        <v>1779</v>
      </c>
      <c r="G764">
        <v>1439828159</v>
      </c>
      <c r="H764">
        <v>1437236159</v>
      </c>
      <c r="I764" t="s">
        <v>1802</v>
      </c>
      <c r="J764">
        <f>ROUND(C764/B764*100,0)</f>
        <v>10</v>
      </c>
      <c r="K764">
        <f>IFERROR(ROUND(C764/#REF!,2),0)</f>
        <v>0</v>
      </c>
      <c r="L764" t="s">
        <v>1841</v>
      </c>
      <c r="M764" t="s">
        <v>1842</v>
      </c>
      <c r="N764" s="10">
        <f>(((H764/60)/60/24)+DATE(1970,1,1))</f>
        <v>42203.677766203706</v>
      </c>
      <c r="O764" s="10">
        <f>(((G764/60)/60/24)+DATE(1970,1,1))</f>
        <v>42233.677766203706</v>
      </c>
    </row>
    <row r="765" spans="1:15" x14ac:dyDescent="0.3">
      <c r="A765" s="7">
        <v>3731</v>
      </c>
      <c r="B765" s="3">
        <v>5500</v>
      </c>
      <c r="C765" s="5">
        <v>620</v>
      </c>
      <c r="D765" t="s">
        <v>1754</v>
      </c>
      <c r="E765" t="s">
        <v>1757</v>
      </c>
      <c r="F765" t="s">
        <v>1779</v>
      </c>
      <c r="G765">
        <v>1420860180</v>
      </c>
      <c r="H765">
        <v>1418234646</v>
      </c>
      <c r="I765" t="s">
        <v>1802</v>
      </c>
      <c r="J765">
        <f>ROUND(C765/B765*100,0)</f>
        <v>11</v>
      </c>
      <c r="K765">
        <f>IFERROR(ROUND(C765/#REF!,2),0)</f>
        <v>0</v>
      </c>
      <c r="L765" t="s">
        <v>1841</v>
      </c>
      <c r="M765" t="s">
        <v>1842</v>
      </c>
      <c r="N765" s="10">
        <f>(((H765/60)/60/24)+DATE(1970,1,1))</f>
        <v>41983.752847222218</v>
      </c>
      <c r="O765" s="10">
        <f>(((G765/60)/60/24)+DATE(1970,1,1))</f>
        <v>42014.140972222223</v>
      </c>
    </row>
    <row r="766" spans="1:15" x14ac:dyDescent="0.3">
      <c r="A766" s="7">
        <v>3732</v>
      </c>
      <c r="B766" s="3">
        <v>850</v>
      </c>
      <c r="C766" s="5">
        <v>131</v>
      </c>
      <c r="D766" t="s">
        <v>1754</v>
      </c>
      <c r="E766" t="s">
        <v>1766</v>
      </c>
      <c r="F766" t="s">
        <v>1782</v>
      </c>
      <c r="G766">
        <v>1422100800</v>
      </c>
      <c r="H766">
        <v>1416932133</v>
      </c>
      <c r="I766" t="s">
        <v>1802</v>
      </c>
      <c r="J766">
        <f>ROUND(C766/B766*100,0)</f>
        <v>15</v>
      </c>
      <c r="K766">
        <f>IFERROR(ROUND(C766/#REF!,2),0)</f>
        <v>0</v>
      </c>
      <c r="L766" t="s">
        <v>1841</v>
      </c>
      <c r="M766" t="s">
        <v>1842</v>
      </c>
      <c r="N766" s="10">
        <f>(((H766/60)/60/24)+DATE(1970,1,1))</f>
        <v>41968.677465277782</v>
      </c>
      <c r="O766" s="10">
        <f>(((G766/60)/60/24)+DATE(1970,1,1))</f>
        <v>42028.5</v>
      </c>
    </row>
    <row r="767" spans="1:15" x14ac:dyDescent="0.3">
      <c r="A767" s="7">
        <v>3733</v>
      </c>
      <c r="B767" s="3">
        <v>1500</v>
      </c>
      <c r="C767" s="5">
        <v>0</v>
      </c>
      <c r="D767" t="s">
        <v>1754</v>
      </c>
      <c r="E767" t="s">
        <v>1757</v>
      </c>
      <c r="F767" t="s">
        <v>1779</v>
      </c>
      <c r="G767">
        <v>1429396200</v>
      </c>
      <c r="H767">
        <v>1428539708</v>
      </c>
      <c r="I767" t="s">
        <v>1802</v>
      </c>
      <c r="J767">
        <f>ROUND(C767/B767*100,0)</f>
        <v>0</v>
      </c>
      <c r="K767">
        <f>IFERROR(ROUND(C767/#REF!,2),0)</f>
        <v>0</v>
      </c>
      <c r="L767" t="s">
        <v>1841</v>
      </c>
      <c r="M767" t="s">
        <v>1842</v>
      </c>
      <c r="N767" s="10">
        <f>(((H767/60)/60/24)+DATE(1970,1,1))</f>
        <v>42103.024398148147</v>
      </c>
      <c r="O767" s="10">
        <f>(((G767/60)/60/24)+DATE(1970,1,1))</f>
        <v>42112.9375</v>
      </c>
    </row>
    <row r="768" spans="1:15" x14ac:dyDescent="0.3">
      <c r="A768" s="7">
        <v>3734</v>
      </c>
      <c r="B768" s="3">
        <v>1500</v>
      </c>
      <c r="C768" s="5">
        <v>427</v>
      </c>
      <c r="D768" t="s">
        <v>1754</v>
      </c>
      <c r="E768" t="s">
        <v>1757</v>
      </c>
      <c r="F768" t="s">
        <v>1779</v>
      </c>
      <c r="G768">
        <v>1432589896</v>
      </c>
      <c r="H768">
        <v>1427405896</v>
      </c>
      <c r="I768" t="s">
        <v>1802</v>
      </c>
      <c r="J768">
        <f>ROUND(C768/B768*100,0)</f>
        <v>28</v>
      </c>
      <c r="K768">
        <f>IFERROR(ROUND(C768/#REF!,2),0)</f>
        <v>0</v>
      </c>
      <c r="L768" t="s">
        <v>1841</v>
      </c>
      <c r="M768" t="s">
        <v>1842</v>
      </c>
      <c r="N768" s="10">
        <f>(((H768/60)/60/24)+DATE(1970,1,1))</f>
        <v>42089.901574074072</v>
      </c>
      <c r="O768" s="10">
        <f>(((G768/60)/60/24)+DATE(1970,1,1))</f>
        <v>42149.901574074072</v>
      </c>
    </row>
    <row r="769" spans="1:15" x14ac:dyDescent="0.3">
      <c r="A769" s="7">
        <v>3735</v>
      </c>
      <c r="B769" s="3">
        <v>150</v>
      </c>
      <c r="C769" s="5">
        <v>20</v>
      </c>
      <c r="D769" t="s">
        <v>1754</v>
      </c>
      <c r="E769" t="s">
        <v>1758</v>
      </c>
      <c r="F769" t="s">
        <v>1780</v>
      </c>
      <c r="G769">
        <v>1432831089</v>
      </c>
      <c r="H769">
        <v>1430239089</v>
      </c>
      <c r="I769" t="s">
        <v>1802</v>
      </c>
      <c r="J769">
        <f>ROUND(C769/B769*100,0)</f>
        <v>13</v>
      </c>
      <c r="K769">
        <f>IFERROR(ROUND(C769/#REF!,2),0)</f>
        <v>0</v>
      </c>
      <c r="L769" t="s">
        <v>1841</v>
      </c>
      <c r="M769" t="s">
        <v>1842</v>
      </c>
      <c r="N769" s="10">
        <f>(((H769/60)/60/24)+DATE(1970,1,1))</f>
        <v>42122.693159722221</v>
      </c>
      <c r="O769" s="10">
        <f>(((G769/60)/60/24)+DATE(1970,1,1))</f>
        <v>42152.693159722221</v>
      </c>
    </row>
    <row r="770" spans="1:15" x14ac:dyDescent="0.3">
      <c r="A770" s="7">
        <v>3736</v>
      </c>
      <c r="B770" s="3">
        <v>1500</v>
      </c>
      <c r="C770" s="5">
        <v>10</v>
      </c>
      <c r="D770" t="s">
        <v>1754</v>
      </c>
      <c r="E770" t="s">
        <v>1758</v>
      </c>
      <c r="F770" t="s">
        <v>1780</v>
      </c>
      <c r="G770">
        <v>1427133600</v>
      </c>
      <c r="H770">
        <v>1423847093</v>
      </c>
      <c r="I770" t="s">
        <v>1802</v>
      </c>
      <c r="J770">
        <f>ROUND(C770/B770*100,0)</f>
        <v>1</v>
      </c>
      <c r="K770">
        <f>IFERROR(ROUND(C770/#REF!,2),0)</f>
        <v>0</v>
      </c>
      <c r="L770" t="s">
        <v>1841</v>
      </c>
      <c r="M770" t="s">
        <v>1842</v>
      </c>
      <c r="N770" s="10">
        <f>(((H770/60)/60/24)+DATE(1970,1,1))</f>
        <v>42048.711724537032</v>
      </c>
      <c r="O770" s="10">
        <f>(((G770/60)/60/24)+DATE(1970,1,1))</f>
        <v>42086.75</v>
      </c>
    </row>
    <row r="771" spans="1:15" x14ac:dyDescent="0.3">
      <c r="A771" s="7">
        <v>3737</v>
      </c>
      <c r="B771" s="3">
        <v>700</v>
      </c>
      <c r="C771" s="5">
        <v>150</v>
      </c>
      <c r="D771" t="s">
        <v>1754</v>
      </c>
      <c r="E771" t="s">
        <v>1757</v>
      </c>
      <c r="F771" t="s">
        <v>1779</v>
      </c>
      <c r="G771">
        <v>1447311540</v>
      </c>
      <c r="H771">
        <v>1445358903</v>
      </c>
      <c r="I771" t="s">
        <v>1802</v>
      </c>
      <c r="J771">
        <f>ROUND(C771/B771*100,0)</f>
        <v>21</v>
      </c>
      <c r="K771">
        <f>IFERROR(ROUND(C771/#REF!,2),0)</f>
        <v>0</v>
      </c>
      <c r="L771" t="s">
        <v>1841</v>
      </c>
      <c r="M771" t="s">
        <v>1842</v>
      </c>
      <c r="N771" s="10">
        <f>(((H771/60)/60/24)+DATE(1970,1,1))</f>
        <v>42297.691006944442</v>
      </c>
      <c r="O771" s="10">
        <f>(((G771/60)/60/24)+DATE(1970,1,1))</f>
        <v>42320.290972222225</v>
      </c>
    </row>
    <row r="772" spans="1:15" x14ac:dyDescent="0.3">
      <c r="A772" s="7">
        <v>3738</v>
      </c>
      <c r="B772" s="3">
        <v>1500</v>
      </c>
      <c r="C772" s="5">
        <v>270</v>
      </c>
      <c r="D772" t="s">
        <v>1754</v>
      </c>
      <c r="E772" t="s">
        <v>1758</v>
      </c>
      <c r="F772" t="s">
        <v>1780</v>
      </c>
      <c r="G772">
        <v>1405461600</v>
      </c>
      <c r="H772">
        <v>1403562705</v>
      </c>
      <c r="I772" t="s">
        <v>1802</v>
      </c>
      <c r="J772">
        <f>ROUND(C772/B772*100,0)</f>
        <v>18</v>
      </c>
      <c r="K772">
        <f>IFERROR(ROUND(C772/#REF!,2),0)</f>
        <v>0</v>
      </c>
      <c r="L772" t="s">
        <v>1841</v>
      </c>
      <c r="M772" t="s">
        <v>1842</v>
      </c>
      <c r="N772" s="10">
        <f>(((H772/60)/60/24)+DATE(1970,1,1))</f>
        <v>41813.938715277778</v>
      </c>
      <c r="O772" s="10">
        <f>(((G772/60)/60/24)+DATE(1970,1,1))</f>
        <v>41835.916666666664</v>
      </c>
    </row>
    <row r="773" spans="1:15" x14ac:dyDescent="0.3">
      <c r="A773" s="7">
        <v>3739</v>
      </c>
      <c r="B773" s="3">
        <v>4000</v>
      </c>
      <c r="C773" s="5">
        <v>805</v>
      </c>
      <c r="D773" t="s">
        <v>1754</v>
      </c>
      <c r="E773" t="s">
        <v>1758</v>
      </c>
      <c r="F773" t="s">
        <v>1780</v>
      </c>
      <c r="G773">
        <v>1468752468</v>
      </c>
      <c r="H773">
        <v>1467024468</v>
      </c>
      <c r="I773" t="s">
        <v>1802</v>
      </c>
      <c r="J773">
        <f>ROUND(C773/B773*100,0)</f>
        <v>20</v>
      </c>
      <c r="K773">
        <f>IFERROR(ROUND(C773/#REF!,2),0)</f>
        <v>0</v>
      </c>
      <c r="L773" t="s">
        <v>1841</v>
      </c>
      <c r="M773" t="s">
        <v>1842</v>
      </c>
      <c r="N773" s="10">
        <f>(((H773/60)/60/24)+DATE(1970,1,1))</f>
        <v>42548.449861111112</v>
      </c>
      <c r="O773" s="10">
        <f>(((G773/60)/60/24)+DATE(1970,1,1))</f>
        <v>42568.449861111112</v>
      </c>
    </row>
    <row r="774" spans="1:15" x14ac:dyDescent="0.3">
      <c r="A774" s="7">
        <v>3740</v>
      </c>
      <c r="B774" s="3">
        <v>2000</v>
      </c>
      <c r="C774" s="5">
        <v>358</v>
      </c>
      <c r="D774" t="s">
        <v>1754</v>
      </c>
      <c r="E774" t="s">
        <v>1757</v>
      </c>
      <c r="F774" t="s">
        <v>1779</v>
      </c>
      <c r="G774">
        <v>1407808438</v>
      </c>
      <c r="H774">
        <v>1405217355</v>
      </c>
      <c r="I774" t="s">
        <v>1802</v>
      </c>
      <c r="J774">
        <f>ROUND(C774/B774*100,0)</f>
        <v>18</v>
      </c>
      <c r="K774">
        <f>IFERROR(ROUND(C774/#REF!,2),0)</f>
        <v>0</v>
      </c>
      <c r="L774" t="s">
        <v>1841</v>
      </c>
      <c r="M774" t="s">
        <v>1842</v>
      </c>
      <c r="N774" s="10">
        <f>(((H774/60)/60/24)+DATE(1970,1,1))</f>
        <v>41833.089756944442</v>
      </c>
      <c r="O774" s="10">
        <f>(((G774/60)/60/24)+DATE(1970,1,1))</f>
        <v>41863.079143518517</v>
      </c>
    </row>
    <row r="775" spans="1:15" x14ac:dyDescent="0.3">
      <c r="A775" s="7">
        <v>3741</v>
      </c>
      <c r="B775" s="3">
        <v>20000</v>
      </c>
      <c r="C775" s="5">
        <v>0</v>
      </c>
      <c r="D775" t="s">
        <v>1754</v>
      </c>
      <c r="E775" t="s">
        <v>1757</v>
      </c>
      <c r="F775" t="s">
        <v>1779</v>
      </c>
      <c r="G775">
        <v>1450389950</v>
      </c>
      <c r="H775">
        <v>1447797950</v>
      </c>
      <c r="I775" t="s">
        <v>1802</v>
      </c>
      <c r="J775">
        <f>ROUND(C775/B775*100,0)</f>
        <v>0</v>
      </c>
      <c r="K775">
        <f>IFERROR(ROUND(C775/#REF!,2),0)</f>
        <v>0</v>
      </c>
      <c r="L775" t="s">
        <v>1841</v>
      </c>
      <c r="M775" t="s">
        <v>1842</v>
      </c>
      <c r="N775" s="10">
        <f>(((H775/60)/60/24)+DATE(1970,1,1))</f>
        <v>42325.920717592591</v>
      </c>
      <c r="O775" s="10">
        <f>(((G775/60)/60/24)+DATE(1970,1,1))</f>
        <v>42355.920717592591</v>
      </c>
    </row>
    <row r="776" spans="1:15" x14ac:dyDescent="0.3">
      <c r="A776" s="7">
        <v>3742</v>
      </c>
      <c r="B776" s="3">
        <v>5000</v>
      </c>
      <c r="C776" s="5">
        <v>100</v>
      </c>
      <c r="D776" t="s">
        <v>1754</v>
      </c>
      <c r="E776" t="s">
        <v>1757</v>
      </c>
      <c r="F776" t="s">
        <v>1779</v>
      </c>
      <c r="G776">
        <v>1409980144</v>
      </c>
      <c r="H776">
        <v>1407388144</v>
      </c>
      <c r="I776" t="s">
        <v>1802</v>
      </c>
      <c r="J776">
        <f>ROUND(C776/B776*100,0)</f>
        <v>2</v>
      </c>
      <c r="K776">
        <f>IFERROR(ROUND(C776/#REF!,2),0)</f>
        <v>0</v>
      </c>
      <c r="L776" t="s">
        <v>1841</v>
      </c>
      <c r="M776" t="s">
        <v>1842</v>
      </c>
      <c r="N776" s="10">
        <f>(((H776/60)/60/24)+DATE(1970,1,1))</f>
        <v>41858.214629629627</v>
      </c>
      <c r="O776" s="10">
        <f>(((G776/60)/60/24)+DATE(1970,1,1))</f>
        <v>41888.214629629627</v>
      </c>
    </row>
    <row r="777" spans="1:15" x14ac:dyDescent="0.3">
      <c r="A777" s="7">
        <v>3743</v>
      </c>
      <c r="B777" s="3">
        <v>2200</v>
      </c>
      <c r="C777" s="5">
        <v>0</v>
      </c>
      <c r="D777" t="s">
        <v>1754</v>
      </c>
      <c r="E777" t="s">
        <v>1757</v>
      </c>
      <c r="F777" t="s">
        <v>1779</v>
      </c>
      <c r="G777">
        <v>1404406964</v>
      </c>
      <c r="H777">
        <v>1401814964</v>
      </c>
      <c r="I777" t="s">
        <v>1802</v>
      </c>
      <c r="J777">
        <f>ROUND(C777/B777*100,0)</f>
        <v>0</v>
      </c>
      <c r="K777">
        <f>IFERROR(ROUND(C777/#REF!,2),0)</f>
        <v>0</v>
      </c>
      <c r="L777" t="s">
        <v>1841</v>
      </c>
      <c r="M777" t="s">
        <v>1842</v>
      </c>
      <c r="N777" s="10">
        <f>(((H777/60)/60/24)+DATE(1970,1,1))</f>
        <v>41793.710231481484</v>
      </c>
      <c r="O777" s="10">
        <f>(((G777/60)/60/24)+DATE(1970,1,1))</f>
        <v>41823.710231481484</v>
      </c>
    </row>
    <row r="778" spans="1:15" x14ac:dyDescent="0.3">
      <c r="A778" s="7">
        <v>3744</v>
      </c>
      <c r="B778" s="3">
        <v>1200</v>
      </c>
      <c r="C778" s="5">
        <v>0</v>
      </c>
      <c r="D778" t="s">
        <v>1754</v>
      </c>
      <c r="E778" t="s">
        <v>1757</v>
      </c>
      <c r="F778" t="s">
        <v>1779</v>
      </c>
      <c r="G778">
        <v>1404532740</v>
      </c>
      <c r="H778">
        <v>1401823952</v>
      </c>
      <c r="I778" t="s">
        <v>1802</v>
      </c>
      <c r="J778">
        <f>ROUND(C778/B778*100,0)</f>
        <v>0</v>
      </c>
      <c r="K778">
        <f>IFERROR(ROUND(C778/#REF!,2),0)</f>
        <v>0</v>
      </c>
      <c r="L778" t="s">
        <v>1841</v>
      </c>
      <c r="M778" t="s">
        <v>1842</v>
      </c>
      <c r="N778" s="10">
        <f>(((H778/60)/60/24)+DATE(1970,1,1))</f>
        <v>41793.814259259263</v>
      </c>
      <c r="O778" s="10">
        <f>(((G778/60)/60/24)+DATE(1970,1,1))</f>
        <v>41825.165972222225</v>
      </c>
    </row>
    <row r="779" spans="1:15" x14ac:dyDescent="0.3">
      <c r="A779" s="7">
        <v>3745</v>
      </c>
      <c r="B779" s="3">
        <v>100</v>
      </c>
      <c r="C779" s="5">
        <v>10</v>
      </c>
      <c r="D779" t="s">
        <v>1754</v>
      </c>
      <c r="E779" t="s">
        <v>1757</v>
      </c>
      <c r="F779" t="s">
        <v>1779</v>
      </c>
      <c r="G779">
        <v>1407689102</v>
      </c>
      <c r="H779">
        <v>1405097102</v>
      </c>
      <c r="I779" t="s">
        <v>1802</v>
      </c>
      <c r="J779">
        <f>ROUND(C779/B779*100,0)</f>
        <v>10</v>
      </c>
      <c r="K779">
        <f>IFERROR(ROUND(C779/#REF!,2),0)</f>
        <v>0</v>
      </c>
      <c r="L779" t="s">
        <v>1841</v>
      </c>
      <c r="M779" t="s">
        <v>1842</v>
      </c>
      <c r="N779" s="10">
        <f>(((H779/60)/60/24)+DATE(1970,1,1))</f>
        <v>41831.697939814818</v>
      </c>
      <c r="O779" s="10">
        <f>(((G779/60)/60/24)+DATE(1970,1,1))</f>
        <v>41861.697939814818</v>
      </c>
    </row>
    <row r="780" spans="1:15" x14ac:dyDescent="0.3">
      <c r="A780" s="7">
        <v>3746</v>
      </c>
      <c r="B780" s="3">
        <v>8500</v>
      </c>
      <c r="C780" s="5">
        <v>202</v>
      </c>
      <c r="D780" t="s">
        <v>1754</v>
      </c>
      <c r="E780" t="s">
        <v>1757</v>
      </c>
      <c r="F780" t="s">
        <v>1779</v>
      </c>
      <c r="G780">
        <v>1475918439</v>
      </c>
      <c r="H780">
        <v>1473326439</v>
      </c>
      <c r="I780" t="s">
        <v>1802</v>
      </c>
      <c r="J780">
        <f>ROUND(C780/B780*100,0)</f>
        <v>2</v>
      </c>
      <c r="K780">
        <f>IFERROR(ROUND(C780/#REF!,2),0)</f>
        <v>0</v>
      </c>
      <c r="L780" t="s">
        <v>1841</v>
      </c>
      <c r="M780" t="s">
        <v>1842</v>
      </c>
      <c r="N780" s="10">
        <f>(((H780/60)/60/24)+DATE(1970,1,1))</f>
        <v>42621.389340277776</v>
      </c>
      <c r="O780" s="10">
        <f>(((G780/60)/60/24)+DATE(1970,1,1))</f>
        <v>42651.389340277776</v>
      </c>
    </row>
    <row r="781" spans="1:15" x14ac:dyDescent="0.3">
      <c r="A781" s="7">
        <v>3747</v>
      </c>
      <c r="B781" s="3">
        <v>2500</v>
      </c>
      <c r="C781" s="5">
        <v>25</v>
      </c>
      <c r="D781" t="s">
        <v>1754</v>
      </c>
      <c r="E781" t="s">
        <v>1758</v>
      </c>
      <c r="F781" t="s">
        <v>1780</v>
      </c>
      <c r="G781">
        <v>1436137140</v>
      </c>
      <c r="H781">
        <v>1433833896</v>
      </c>
      <c r="I781" t="s">
        <v>1802</v>
      </c>
      <c r="J781">
        <f>ROUND(C781/B781*100,0)</f>
        <v>1</v>
      </c>
      <c r="K781">
        <f>IFERROR(ROUND(C781/#REF!,2),0)</f>
        <v>0</v>
      </c>
      <c r="L781" t="s">
        <v>1841</v>
      </c>
      <c r="M781" t="s">
        <v>1842</v>
      </c>
      <c r="N781" s="10">
        <f>(((H781/60)/60/24)+DATE(1970,1,1))</f>
        <v>42164.299722222218</v>
      </c>
      <c r="O781" s="10">
        <f>(((G781/60)/60/24)+DATE(1970,1,1))</f>
        <v>42190.957638888889</v>
      </c>
    </row>
    <row r="782" spans="1:15" x14ac:dyDescent="0.3">
      <c r="A782" s="7">
        <v>3808</v>
      </c>
      <c r="B782" s="3">
        <v>1000</v>
      </c>
      <c r="C782" s="5">
        <v>1000</v>
      </c>
      <c r="D782" t="s">
        <v>1752</v>
      </c>
      <c r="E782" t="s">
        <v>1758</v>
      </c>
      <c r="F782" t="s">
        <v>1780</v>
      </c>
      <c r="G782">
        <v>1429955619</v>
      </c>
      <c r="H782">
        <v>1424775219</v>
      </c>
      <c r="I782" t="s">
        <v>1802</v>
      </c>
      <c r="J782">
        <f>ROUND(C782/B782*100,0)</f>
        <v>100</v>
      </c>
      <c r="K782">
        <f>IFERROR(ROUND(C782/#REF!,2),0)</f>
        <v>0</v>
      </c>
      <c r="L782" t="s">
        <v>1841</v>
      </c>
      <c r="M782" t="s">
        <v>1842</v>
      </c>
      <c r="N782" s="10">
        <f>(((H782/60)/60/24)+DATE(1970,1,1))</f>
        <v>42059.453923611116</v>
      </c>
      <c r="O782" s="10">
        <f>(((G782/60)/60/24)+DATE(1970,1,1))</f>
        <v>42119.412256944444</v>
      </c>
    </row>
    <row r="783" spans="1:15" x14ac:dyDescent="0.3">
      <c r="A783" s="7">
        <v>3809</v>
      </c>
      <c r="B783" s="3">
        <v>2000</v>
      </c>
      <c r="C783" s="5">
        <v>2025</v>
      </c>
      <c r="D783" t="s">
        <v>1752</v>
      </c>
      <c r="E783" t="s">
        <v>1758</v>
      </c>
      <c r="F783" t="s">
        <v>1780</v>
      </c>
      <c r="G783">
        <v>1406761200</v>
      </c>
      <c r="H783">
        <v>1402403907</v>
      </c>
      <c r="I783" t="s">
        <v>1802</v>
      </c>
      <c r="J783">
        <f>ROUND(C783/B783*100,0)</f>
        <v>101</v>
      </c>
      <c r="K783">
        <f>IFERROR(ROUND(C783/#REF!,2),0)</f>
        <v>0</v>
      </c>
      <c r="L783" t="s">
        <v>1841</v>
      </c>
      <c r="M783" t="s">
        <v>1842</v>
      </c>
      <c r="N783" s="10">
        <f>(((H783/60)/60/24)+DATE(1970,1,1))</f>
        <v>41800.526701388888</v>
      </c>
      <c r="O783" s="10">
        <f>(((G783/60)/60/24)+DATE(1970,1,1))</f>
        <v>41850.958333333336</v>
      </c>
    </row>
    <row r="784" spans="1:15" x14ac:dyDescent="0.3">
      <c r="A784" s="7">
        <v>3810</v>
      </c>
      <c r="B784" s="3">
        <v>1500</v>
      </c>
      <c r="C784" s="5">
        <v>1826</v>
      </c>
      <c r="D784" t="s">
        <v>1752</v>
      </c>
      <c r="E784" t="s">
        <v>1757</v>
      </c>
      <c r="F784" t="s">
        <v>1779</v>
      </c>
      <c r="G784">
        <v>1426965758</v>
      </c>
      <c r="H784">
        <v>1424377358</v>
      </c>
      <c r="I784" t="s">
        <v>1802</v>
      </c>
      <c r="J784">
        <f>ROUND(C784/B784*100,0)</f>
        <v>122</v>
      </c>
      <c r="K784">
        <f>IFERROR(ROUND(C784/#REF!,2),0)</f>
        <v>0</v>
      </c>
      <c r="L784" t="s">
        <v>1841</v>
      </c>
      <c r="M784" t="s">
        <v>1842</v>
      </c>
      <c r="N784" s="10">
        <f>(((H784/60)/60/24)+DATE(1970,1,1))</f>
        <v>42054.849050925928</v>
      </c>
      <c r="O784" s="10">
        <f>(((G784/60)/60/24)+DATE(1970,1,1))</f>
        <v>42084.807384259257</v>
      </c>
    </row>
    <row r="785" spans="1:15" x14ac:dyDescent="0.3">
      <c r="A785" s="7">
        <v>3811</v>
      </c>
      <c r="B785" s="3">
        <v>250</v>
      </c>
      <c r="C785" s="5">
        <v>825</v>
      </c>
      <c r="D785" t="s">
        <v>1752</v>
      </c>
      <c r="E785" t="s">
        <v>1758</v>
      </c>
      <c r="F785" t="s">
        <v>1780</v>
      </c>
      <c r="G785">
        <v>1464692400</v>
      </c>
      <c r="H785">
        <v>1461769373</v>
      </c>
      <c r="I785" t="s">
        <v>1802</v>
      </c>
      <c r="J785">
        <f>ROUND(C785/B785*100,0)</f>
        <v>330</v>
      </c>
      <c r="K785">
        <f>IFERROR(ROUND(C785/#REF!,2),0)</f>
        <v>0</v>
      </c>
      <c r="L785" t="s">
        <v>1841</v>
      </c>
      <c r="M785" t="s">
        <v>1842</v>
      </c>
      <c r="N785" s="10">
        <f>(((H785/60)/60/24)+DATE(1970,1,1))</f>
        <v>42487.62700231481</v>
      </c>
      <c r="O785" s="10">
        <f>(((G785/60)/60/24)+DATE(1970,1,1))</f>
        <v>42521.458333333328</v>
      </c>
    </row>
    <row r="786" spans="1:15" x14ac:dyDescent="0.3">
      <c r="A786" s="7">
        <v>3812</v>
      </c>
      <c r="B786" s="3">
        <v>2000</v>
      </c>
      <c r="C786" s="5">
        <v>2191</v>
      </c>
      <c r="D786" t="s">
        <v>1752</v>
      </c>
      <c r="E786" t="s">
        <v>1762</v>
      </c>
      <c r="F786" t="s">
        <v>1784</v>
      </c>
      <c r="G786">
        <v>1433131140</v>
      </c>
      <c r="H786">
        <v>1429120908</v>
      </c>
      <c r="I786" t="s">
        <v>1802</v>
      </c>
      <c r="J786">
        <f>ROUND(C786/B786*100,0)</f>
        <v>110</v>
      </c>
      <c r="K786">
        <f>IFERROR(ROUND(C786/#REF!,2),0)</f>
        <v>0</v>
      </c>
      <c r="L786" t="s">
        <v>1841</v>
      </c>
      <c r="M786" t="s">
        <v>1842</v>
      </c>
      <c r="N786" s="10">
        <f>(((H786/60)/60/24)+DATE(1970,1,1))</f>
        <v>42109.751250000001</v>
      </c>
      <c r="O786" s="10">
        <f>(((G786/60)/60/24)+DATE(1970,1,1))</f>
        <v>42156.165972222225</v>
      </c>
    </row>
    <row r="787" spans="1:15" x14ac:dyDescent="0.3">
      <c r="A787" s="7">
        <v>3813</v>
      </c>
      <c r="B787" s="3">
        <v>2100</v>
      </c>
      <c r="C787" s="5">
        <v>2119.9899999999998</v>
      </c>
      <c r="D787" t="s">
        <v>1752</v>
      </c>
      <c r="E787" t="s">
        <v>1757</v>
      </c>
      <c r="F787" t="s">
        <v>1779</v>
      </c>
      <c r="G787">
        <v>1465940580</v>
      </c>
      <c r="H787">
        <v>1462603021</v>
      </c>
      <c r="I787" t="s">
        <v>1802</v>
      </c>
      <c r="J787">
        <f>ROUND(C787/B787*100,0)</f>
        <v>101</v>
      </c>
      <c r="K787">
        <f>IFERROR(ROUND(C787/#REF!,2),0)</f>
        <v>0</v>
      </c>
      <c r="L787" t="s">
        <v>1841</v>
      </c>
      <c r="M787" t="s">
        <v>1842</v>
      </c>
      <c r="N787" s="10">
        <f>(((H787/60)/60/24)+DATE(1970,1,1))</f>
        <v>42497.275706018518</v>
      </c>
      <c r="O787" s="10">
        <f>(((G787/60)/60/24)+DATE(1970,1,1))</f>
        <v>42535.904861111107</v>
      </c>
    </row>
    <row r="788" spans="1:15" x14ac:dyDescent="0.3">
      <c r="A788" s="7">
        <v>3814</v>
      </c>
      <c r="B788" s="3">
        <v>1500</v>
      </c>
      <c r="C788" s="5">
        <v>2102</v>
      </c>
      <c r="D788" t="s">
        <v>1752</v>
      </c>
      <c r="E788" t="s">
        <v>1757</v>
      </c>
      <c r="F788" t="s">
        <v>1779</v>
      </c>
      <c r="G788">
        <v>1427860740</v>
      </c>
      <c r="H788">
        <v>1424727712</v>
      </c>
      <c r="I788" t="s">
        <v>1802</v>
      </c>
      <c r="J788">
        <f>ROUND(C788/B788*100,0)</f>
        <v>140</v>
      </c>
      <c r="K788">
        <f>IFERROR(ROUND(C788/#REF!,2),0)</f>
        <v>0</v>
      </c>
      <c r="L788" t="s">
        <v>1841</v>
      </c>
      <c r="M788" t="s">
        <v>1842</v>
      </c>
      <c r="N788" s="10">
        <f>(((H788/60)/60/24)+DATE(1970,1,1))</f>
        <v>42058.904074074075</v>
      </c>
      <c r="O788" s="10">
        <f>(((G788/60)/60/24)+DATE(1970,1,1))</f>
        <v>42095.165972222225</v>
      </c>
    </row>
    <row r="789" spans="1:15" x14ac:dyDescent="0.3">
      <c r="A789" s="7">
        <v>3815</v>
      </c>
      <c r="B789" s="3">
        <v>1000</v>
      </c>
      <c r="C789" s="5">
        <v>1000.01</v>
      </c>
      <c r="D789" t="s">
        <v>1752</v>
      </c>
      <c r="E789" t="s">
        <v>1758</v>
      </c>
      <c r="F789" t="s">
        <v>1780</v>
      </c>
      <c r="G789">
        <v>1440111600</v>
      </c>
      <c r="H789">
        <v>1437545657</v>
      </c>
      <c r="I789" t="s">
        <v>1802</v>
      </c>
      <c r="J789">
        <f>ROUND(C789/B789*100,0)</f>
        <v>100</v>
      </c>
      <c r="K789">
        <f>IFERROR(ROUND(C789/#REF!,2),0)</f>
        <v>0</v>
      </c>
      <c r="L789" t="s">
        <v>1841</v>
      </c>
      <c r="M789" t="s">
        <v>1842</v>
      </c>
      <c r="N789" s="10">
        <f>(((H789/60)/60/24)+DATE(1970,1,1))</f>
        <v>42207.259918981479</v>
      </c>
      <c r="O789" s="10">
        <f>(((G789/60)/60/24)+DATE(1970,1,1))</f>
        <v>42236.958333333328</v>
      </c>
    </row>
    <row r="790" spans="1:15" x14ac:dyDescent="0.3">
      <c r="A790" s="7">
        <v>3816</v>
      </c>
      <c r="B790" s="3">
        <v>1500</v>
      </c>
      <c r="C790" s="5">
        <v>1788.57</v>
      </c>
      <c r="D790" t="s">
        <v>1752</v>
      </c>
      <c r="E790" t="s">
        <v>1757</v>
      </c>
      <c r="F790" t="s">
        <v>1779</v>
      </c>
      <c r="G790">
        <v>1405614823</v>
      </c>
      <c r="H790">
        <v>1403022823</v>
      </c>
      <c r="I790" t="s">
        <v>1802</v>
      </c>
      <c r="J790">
        <f>ROUND(C790/B790*100,0)</f>
        <v>119</v>
      </c>
      <c r="K790">
        <f>IFERROR(ROUND(C790/#REF!,2),0)</f>
        <v>0</v>
      </c>
      <c r="L790" t="s">
        <v>1841</v>
      </c>
      <c r="M790" t="s">
        <v>1842</v>
      </c>
      <c r="N790" s="10">
        <f>(((H790/60)/60/24)+DATE(1970,1,1))</f>
        <v>41807.690081018518</v>
      </c>
      <c r="O790" s="10">
        <f>(((G790/60)/60/24)+DATE(1970,1,1))</f>
        <v>41837.690081018518</v>
      </c>
    </row>
    <row r="791" spans="1:15" x14ac:dyDescent="0.3">
      <c r="A791" s="7">
        <v>3817</v>
      </c>
      <c r="B791" s="3">
        <v>2000</v>
      </c>
      <c r="C791" s="5">
        <v>2145</v>
      </c>
      <c r="D791" t="s">
        <v>1752</v>
      </c>
      <c r="E791" t="s">
        <v>1757</v>
      </c>
      <c r="F791" t="s">
        <v>1779</v>
      </c>
      <c r="G791">
        <v>1445659140</v>
      </c>
      <c r="H791">
        <v>1444236216</v>
      </c>
      <c r="I791" t="s">
        <v>1802</v>
      </c>
      <c r="J791">
        <f>ROUND(C791/B791*100,0)</f>
        <v>107</v>
      </c>
      <c r="K791">
        <f>IFERROR(ROUND(C791/#REF!,2),0)</f>
        <v>0</v>
      </c>
      <c r="L791" t="s">
        <v>1841</v>
      </c>
      <c r="M791" t="s">
        <v>1842</v>
      </c>
      <c r="N791" s="10">
        <f>(((H791/60)/60/24)+DATE(1970,1,1))</f>
        <v>42284.69694444444</v>
      </c>
      <c r="O791" s="10">
        <f>(((G791/60)/60/24)+DATE(1970,1,1))</f>
        <v>42301.165972222225</v>
      </c>
    </row>
    <row r="792" spans="1:15" x14ac:dyDescent="0.3">
      <c r="A792" s="7">
        <v>3818</v>
      </c>
      <c r="B792" s="3">
        <v>250</v>
      </c>
      <c r="C792" s="5">
        <v>570</v>
      </c>
      <c r="D792" t="s">
        <v>1752</v>
      </c>
      <c r="E792" t="s">
        <v>1757</v>
      </c>
      <c r="F792" t="s">
        <v>1779</v>
      </c>
      <c r="G792">
        <v>1426187582</v>
      </c>
      <c r="H792">
        <v>1423599182</v>
      </c>
      <c r="I792" t="s">
        <v>1802</v>
      </c>
      <c r="J792">
        <f>ROUND(C792/B792*100,0)</f>
        <v>228</v>
      </c>
      <c r="K792">
        <f>IFERROR(ROUND(C792/#REF!,2),0)</f>
        <v>0</v>
      </c>
      <c r="L792" t="s">
        <v>1841</v>
      </c>
      <c r="M792" t="s">
        <v>1842</v>
      </c>
      <c r="N792" s="10">
        <f>(((H792/60)/60/24)+DATE(1970,1,1))</f>
        <v>42045.84238425926</v>
      </c>
      <c r="O792" s="10">
        <f>(((G792/60)/60/24)+DATE(1970,1,1))</f>
        <v>42075.800717592589</v>
      </c>
    </row>
    <row r="793" spans="1:15" x14ac:dyDescent="0.3">
      <c r="A793" s="7">
        <v>3819</v>
      </c>
      <c r="B793" s="3">
        <v>1000</v>
      </c>
      <c r="C793" s="5">
        <v>1064</v>
      </c>
      <c r="D793" t="s">
        <v>1752</v>
      </c>
      <c r="E793" t="s">
        <v>1757</v>
      </c>
      <c r="F793" t="s">
        <v>1779</v>
      </c>
      <c r="G793">
        <v>1437166920</v>
      </c>
      <c r="H793">
        <v>1435554104</v>
      </c>
      <c r="I793" t="s">
        <v>1802</v>
      </c>
      <c r="J793">
        <f>ROUND(C793/B793*100,0)</f>
        <v>106</v>
      </c>
      <c r="K793">
        <f>IFERROR(ROUND(C793/#REF!,2),0)</f>
        <v>0</v>
      </c>
      <c r="L793" t="s">
        <v>1841</v>
      </c>
      <c r="M793" t="s">
        <v>1842</v>
      </c>
      <c r="N793" s="10">
        <f>(((H793/60)/60/24)+DATE(1970,1,1))</f>
        <v>42184.209537037037</v>
      </c>
      <c r="O793" s="10">
        <f>(((G793/60)/60/24)+DATE(1970,1,1))</f>
        <v>42202.876388888893</v>
      </c>
    </row>
    <row r="794" spans="1:15" x14ac:dyDescent="0.3">
      <c r="A794" s="7">
        <v>3820</v>
      </c>
      <c r="B794" s="3">
        <v>300</v>
      </c>
      <c r="C794" s="5">
        <v>430</v>
      </c>
      <c r="D794" t="s">
        <v>1752</v>
      </c>
      <c r="E794" t="s">
        <v>1758</v>
      </c>
      <c r="F794" t="s">
        <v>1780</v>
      </c>
      <c r="G794">
        <v>1436110717</v>
      </c>
      <c r="H794">
        <v>1433518717</v>
      </c>
      <c r="I794" t="s">
        <v>1802</v>
      </c>
      <c r="J794">
        <f>ROUND(C794/B794*100,0)</f>
        <v>143</v>
      </c>
      <c r="K794">
        <f>IFERROR(ROUND(C794/#REF!,2),0)</f>
        <v>0</v>
      </c>
      <c r="L794" t="s">
        <v>1841</v>
      </c>
      <c r="M794" t="s">
        <v>1842</v>
      </c>
      <c r="N794" s="10">
        <f>(((H794/60)/60/24)+DATE(1970,1,1))</f>
        <v>42160.651817129634</v>
      </c>
      <c r="O794" s="10">
        <f>(((G794/60)/60/24)+DATE(1970,1,1))</f>
        <v>42190.651817129634</v>
      </c>
    </row>
    <row r="795" spans="1:15" x14ac:dyDescent="0.3">
      <c r="A795" s="7">
        <v>3821</v>
      </c>
      <c r="B795" s="3">
        <v>3500</v>
      </c>
      <c r="C795" s="5">
        <v>3659</v>
      </c>
      <c r="D795" t="s">
        <v>1752</v>
      </c>
      <c r="E795" t="s">
        <v>1757</v>
      </c>
      <c r="F795" t="s">
        <v>1779</v>
      </c>
      <c r="G795">
        <v>1451881207</v>
      </c>
      <c r="H795">
        <v>1449116407</v>
      </c>
      <c r="I795" t="s">
        <v>1802</v>
      </c>
      <c r="J795">
        <f>ROUND(C795/B795*100,0)</f>
        <v>105</v>
      </c>
      <c r="K795">
        <f>IFERROR(ROUND(C795/#REF!,2),0)</f>
        <v>0</v>
      </c>
      <c r="L795" t="s">
        <v>1841</v>
      </c>
      <c r="M795" t="s">
        <v>1842</v>
      </c>
      <c r="N795" s="10">
        <f>(((H795/60)/60/24)+DATE(1970,1,1))</f>
        <v>42341.180636574078</v>
      </c>
      <c r="O795" s="10">
        <f>(((G795/60)/60/24)+DATE(1970,1,1))</f>
        <v>42373.180636574078</v>
      </c>
    </row>
    <row r="796" spans="1:15" x14ac:dyDescent="0.3">
      <c r="A796" s="7">
        <v>3822</v>
      </c>
      <c r="B796" s="3">
        <v>5000</v>
      </c>
      <c r="C796" s="5">
        <v>5501</v>
      </c>
      <c r="D796" t="s">
        <v>1752</v>
      </c>
      <c r="E796" t="s">
        <v>1769</v>
      </c>
      <c r="F796" t="s">
        <v>1782</v>
      </c>
      <c r="G796">
        <v>1453244340</v>
      </c>
      <c r="H796">
        <v>1448136417</v>
      </c>
      <c r="I796" t="s">
        <v>1802</v>
      </c>
      <c r="J796">
        <f>ROUND(C796/B796*100,0)</f>
        <v>110</v>
      </c>
      <c r="K796">
        <f>IFERROR(ROUND(C796/#REF!,2),0)</f>
        <v>0</v>
      </c>
      <c r="L796" t="s">
        <v>1841</v>
      </c>
      <c r="M796" t="s">
        <v>1842</v>
      </c>
      <c r="N796" s="10">
        <f>(((H796/60)/60/24)+DATE(1970,1,1))</f>
        <v>42329.838159722218</v>
      </c>
      <c r="O796" s="10">
        <f>(((G796/60)/60/24)+DATE(1970,1,1))</f>
        <v>42388.957638888889</v>
      </c>
    </row>
    <row r="797" spans="1:15" x14ac:dyDescent="0.3">
      <c r="A797" s="7">
        <v>3823</v>
      </c>
      <c r="B797" s="3">
        <v>2500</v>
      </c>
      <c r="C797" s="5">
        <v>2650</v>
      </c>
      <c r="D797" t="s">
        <v>1752</v>
      </c>
      <c r="E797" t="s">
        <v>1757</v>
      </c>
      <c r="F797" t="s">
        <v>1779</v>
      </c>
      <c r="G797">
        <v>1437364740</v>
      </c>
      <c r="H797">
        <v>1434405044</v>
      </c>
      <c r="I797" t="s">
        <v>1802</v>
      </c>
      <c r="J797">
        <f>ROUND(C797/B797*100,0)</f>
        <v>106</v>
      </c>
      <c r="K797">
        <f>IFERROR(ROUND(C797/#REF!,2),0)</f>
        <v>0</v>
      </c>
      <c r="L797" t="s">
        <v>1841</v>
      </c>
      <c r="M797" t="s">
        <v>1842</v>
      </c>
      <c r="N797" s="10">
        <f>(((H797/60)/60/24)+DATE(1970,1,1))</f>
        <v>42170.910231481481</v>
      </c>
      <c r="O797" s="10">
        <f>(((G797/60)/60/24)+DATE(1970,1,1))</f>
        <v>42205.165972222225</v>
      </c>
    </row>
    <row r="798" spans="1:15" x14ac:dyDescent="0.3">
      <c r="A798" s="7">
        <v>3824</v>
      </c>
      <c r="B798" s="3">
        <v>250</v>
      </c>
      <c r="C798" s="5">
        <v>270</v>
      </c>
      <c r="D798" t="s">
        <v>1752</v>
      </c>
      <c r="E798" t="s">
        <v>1758</v>
      </c>
      <c r="F798" t="s">
        <v>1780</v>
      </c>
      <c r="G798">
        <v>1470058860</v>
      </c>
      <c r="H798">
        <v>1469026903</v>
      </c>
      <c r="I798" t="s">
        <v>1802</v>
      </c>
      <c r="J798">
        <f>ROUND(C798/B798*100,0)</f>
        <v>108</v>
      </c>
      <c r="K798">
        <f>IFERROR(ROUND(C798/#REF!,2),0)</f>
        <v>0</v>
      </c>
      <c r="L798" t="s">
        <v>1841</v>
      </c>
      <c r="M798" t="s">
        <v>1842</v>
      </c>
      <c r="N798" s="10">
        <f>(((H798/60)/60/24)+DATE(1970,1,1))</f>
        <v>42571.626192129625</v>
      </c>
      <c r="O798" s="10">
        <f>(((G798/60)/60/24)+DATE(1970,1,1))</f>
        <v>42583.570138888885</v>
      </c>
    </row>
    <row r="799" spans="1:15" x14ac:dyDescent="0.3">
      <c r="A799" s="7">
        <v>3825</v>
      </c>
      <c r="B799" s="3">
        <v>5000</v>
      </c>
      <c r="C799" s="5">
        <v>5271</v>
      </c>
      <c r="D799" t="s">
        <v>1752</v>
      </c>
      <c r="E799" t="s">
        <v>1757</v>
      </c>
      <c r="F799" t="s">
        <v>1779</v>
      </c>
      <c r="G799">
        <v>1434505214</v>
      </c>
      <c r="H799">
        <v>1432690814</v>
      </c>
      <c r="I799" t="s">
        <v>1802</v>
      </c>
      <c r="J799">
        <f>ROUND(C799/B799*100,0)</f>
        <v>105</v>
      </c>
      <c r="K799">
        <f>IFERROR(ROUND(C799/#REF!,2),0)</f>
        <v>0</v>
      </c>
      <c r="L799" t="s">
        <v>1841</v>
      </c>
      <c r="M799" t="s">
        <v>1842</v>
      </c>
      <c r="N799" s="10">
        <f>(((H799/60)/60/24)+DATE(1970,1,1))</f>
        <v>42151.069606481484</v>
      </c>
      <c r="O799" s="10">
        <f>(((G799/60)/60/24)+DATE(1970,1,1))</f>
        <v>42172.069606481484</v>
      </c>
    </row>
    <row r="800" spans="1:15" x14ac:dyDescent="0.3">
      <c r="A800" s="7">
        <v>3826</v>
      </c>
      <c r="B800" s="3">
        <v>600</v>
      </c>
      <c r="C800" s="5">
        <v>715</v>
      </c>
      <c r="D800" t="s">
        <v>1752</v>
      </c>
      <c r="E800" t="s">
        <v>1758</v>
      </c>
      <c r="F800" t="s">
        <v>1780</v>
      </c>
      <c r="G800">
        <v>1430993394</v>
      </c>
      <c r="H800">
        <v>1428401394</v>
      </c>
      <c r="I800" t="s">
        <v>1802</v>
      </c>
      <c r="J800">
        <f>ROUND(C800/B800*100,0)</f>
        <v>119</v>
      </c>
      <c r="K800">
        <f>IFERROR(ROUND(C800/#REF!,2),0)</f>
        <v>0</v>
      </c>
      <c r="L800" t="s">
        <v>1841</v>
      </c>
      <c r="M800" t="s">
        <v>1842</v>
      </c>
      <c r="N800" s="10">
        <f>(((H800/60)/60/24)+DATE(1970,1,1))</f>
        <v>42101.423541666663</v>
      </c>
      <c r="O800" s="10">
        <f>(((G800/60)/60/24)+DATE(1970,1,1))</f>
        <v>42131.423541666663</v>
      </c>
    </row>
    <row r="801" spans="1:15" x14ac:dyDescent="0.3">
      <c r="A801" s="7">
        <v>3827</v>
      </c>
      <c r="B801" s="3">
        <v>3000</v>
      </c>
      <c r="C801" s="5">
        <v>4580</v>
      </c>
      <c r="D801" t="s">
        <v>1752</v>
      </c>
      <c r="E801" t="s">
        <v>1758</v>
      </c>
      <c r="F801" t="s">
        <v>1780</v>
      </c>
      <c r="G801">
        <v>1427414400</v>
      </c>
      <c r="H801">
        <v>1422656201</v>
      </c>
      <c r="I801" t="s">
        <v>1802</v>
      </c>
      <c r="J801">
        <f>ROUND(C801/B801*100,0)</f>
        <v>153</v>
      </c>
      <c r="K801">
        <f>IFERROR(ROUND(C801/#REF!,2),0)</f>
        <v>0</v>
      </c>
      <c r="L801" t="s">
        <v>1841</v>
      </c>
      <c r="M801" t="s">
        <v>1842</v>
      </c>
      <c r="N801" s="10">
        <f>(((H801/60)/60/24)+DATE(1970,1,1))</f>
        <v>42034.928252314814</v>
      </c>
      <c r="O801" s="10">
        <f>(((G801/60)/60/24)+DATE(1970,1,1))</f>
        <v>42090</v>
      </c>
    </row>
    <row r="802" spans="1:15" x14ac:dyDescent="0.3">
      <c r="A802" s="7">
        <v>3828</v>
      </c>
      <c r="B802" s="3">
        <v>5000</v>
      </c>
      <c r="C802" s="5">
        <v>5000</v>
      </c>
      <c r="D802" t="s">
        <v>1752</v>
      </c>
      <c r="E802" t="s">
        <v>1757</v>
      </c>
      <c r="F802" t="s">
        <v>1779</v>
      </c>
      <c r="G802">
        <v>1420033187</v>
      </c>
      <c r="H802">
        <v>1414845587</v>
      </c>
      <c r="I802" t="s">
        <v>1802</v>
      </c>
      <c r="J802">
        <f>ROUND(C802/B802*100,0)</f>
        <v>100</v>
      </c>
      <c r="K802">
        <f>IFERROR(ROUND(C802/#REF!,2),0)</f>
        <v>0</v>
      </c>
      <c r="L802" t="s">
        <v>1841</v>
      </c>
      <c r="M802" t="s">
        <v>1842</v>
      </c>
      <c r="N802" s="10">
        <f>(((H802/60)/60/24)+DATE(1970,1,1))</f>
        <v>41944.527627314819</v>
      </c>
      <c r="O802" s="10">
        <f>(((G802/60)/60/24)+DATE(1970,1,1))</f>
        <v>42004.569293981483</v>
      </c>
    </row>
    <row r="803" spans="1:15" x14ac:dyDescent="0.3">
      <c r="A803" s="7">
        <v>3829</v>
      </c>
      <c r="B803" s="3">
        <v>500</v>
      </c>
      <c r="C803" s="5">
        <v>501</v>
      </c>
      <c r="D803" t="s">
        <v>1752</v>
      </c>
      <c r="E803" t="s">
        <v>1757</v>
      </c>
      <c r="F803" t="s">
        <v>1779</v>
      </c>
      <c r="G803">
        <v>1472676371</v>
      </c>
      <c r="H803">
        <v>1470948371</v>
      </c>
      <c r="I803" t="s">
        <v>1802</v>
      </c>
      <c r="J803">
        <f>ROUND(C803/B803*100,0)</f>
        <v>100</v>
      </c>
      <c r="K803">
        <f>IFERROR(ROUND(C803/#REF!,2),0)</f>
        <v>0</v>
      </c>
      <c r="L803" t="s">
        <v>1841</v>
      </c>
      <c r="M803" t="s">
        <v>1842</v>
      </c>
      <c r="N803" s="10">
        <f>(((H803/60)/60/24)+DATE(1970,1,1))</f>
        <v>42593.865405092598</v>
      </c>
      <c r="O803" s="10">
        <f>(((G803/60)/60/24)+DATE(1970,1,1))</f>
        <v>42613.865405092598</v>
      </c>
    </row>
    <row r="804" spans="1:15" x14ac:dyDescent="0.3">
      <c r="A804" s="7">
        <v>3830</v>
      </c>
      <c r="B804" s="3">
        <v>100</v>
      </c>
      <c r="C804" s="5">
        <v>225</v>
      </c>
      <c r="D804" t="s">
        <v>1752</v>
      </c>
      <c r="E804" t="s">
        <v>1757</v>
      </c>
      <c r="F804" t="s">
        <v>1779</v>
      </c>
      <c r="G804">
        <v>1464371211</v>
      </c>
      <c r="H804">
        <v>1463161611</v>
      </c>
      <c r="I804" t="s">
        <v>1802</v>
      </c>
      <c r="J804">
        <f>ROUND(C804/B804*100,0)</f>
        <v>225</v>
      </c>
      <c r="K804">
        <f>IFERROR(ROUND(C804/#REF!,2),0)</f>
        <v>0</v>
      </c>
      <c r="L804" t="s">
        <v>1841</v>
      </c>
      <c r="M804" t="s">
        <v>1842</v>
      </c>
      <c r="N804" s="10">
        <f>(((H804/60)/60/24)+DATE(1970,1,1))</f>
        <v>42503.740868055553</v>
      </c>
      <c r="O804" s="10">
        <f>(((G804/60)/60/24)+DATE(1970,1,1))</f>
        <v>42517.740868055553</v>
      </c>
    </row>
    <row r="805" spans="1:15" x14ac:dyDescent="0.3">
      <c r="A805" s="7">
        <v>3831</v>
      </c>
      <c r="B805" s="3">
        <v>500</v>
      </c>
      <c r="C805" s="5">
        <v>530.11</v>
      </c>
      <c r="D805" t="s">
        <v>1752</v>
      </c>
      <c r="E805" t="s">
        <v>1757</v>
      </c>
      <c r="F805" t="s">
        <v>1779</v>
      </c>
      <c r="G805">
        <v>1415222545</v>
      </c>
      <c r="H805">
        <v>1413404545</v>
      </c>
      <c r="I805" t="s">
        <v>1802</v>
      </c>
      <c r="J805">
        <f>ROUND(C805/B805*100,0)</f>
        <v>106</v>
      </c>
      <c r="K805">
        <f>IFERROR(ROUND(C805/#REF!,2),0)</f>
        <v>0</v>
      </c>
      <c r="L805" t="s">
        <v>1841</v>
      </c>
      <c r="M805" t="s">
        <v>1842</v>
      </c>
      <c r="N805" s="10">
        <f>(((H805/60)/60/24)+DATE(1970,1,1))</f>
        <v>41927.848900462966</v>
      </c>
      <c r="O805" s="10">
        <f>(((G805/60)/60/24)+DATE(1970,1,1))</f>
        <v>41948.890567129631</v>
      </c>
    </row>
    <row r="806" spans="1:15" x14ac:dyDescent="0.3">
      <c r="A806" s="7">
        <v>3832</v>
      </c>
      <c r="B806" s="3">
        <v>1200</v>
      </c>
      <c r="C806" s="5">
        <v>1256</v>
      </c>
      <c r="D806" t="s">
        <v>1752</v>
      </c>
      <c r="E806" t="s">
        <v>1757</v>
      </c>
      <c r="F806" t="s">
        <v>1779</v>
      </c>
      <c r="G806">
        <v>1455936335</v>
      </c>
      <c r="H806">
        <v>1452048335</v>
      </c>
      <c r="I806" t="s">
        <v>1802</v>
      </c>
      <c r="J806">
        <f>ROUND(C806/B806*100,0)</f>
        <v>105</v>
      </c>
      <c r="K806">
        <f>IFERROR(ROUND(C806/#REF!,2),0)</f>
        <v>0</v>
      </c>
      <c r="L806" t="s">
        <v>1841</v>
      </c>
      <c r="M806" t="s">
        <v>1842</v>
      </c>
      <c r="N806" s="10">
        <f>(((H806/60)/60/24)+DATE(1970,1,1))</f>
        <v>42375.114988425921</v>
      </c>
      <c r="O806" s="10">
        <f>(((G806/60)/60/24)+DATE(1970,1,1))</f>
        <v>42420.114988425921</v>
      </c>
    </row>
    <row r="807" spans="1:15" x14ac:dyDescent="0.3">
      <c r="A807" s="7">
        <v>3833</v>
      </c>
      <c r="B807" s="3">
        <v>1200</v>
      </c>
      <c r="C807" s="5">
        <v>1400</v>
      </c>
      <c r="D807" t="s">
        <v>1752</v>
      </c>
      <c r="E807" t="s">
        <v>1762</v>
      </c>
      <c r="F807" t="s">
        <v>1784</v>
      </c>
      <c r="G807">
        <v>1417460940</v>
      </c>
      <c r="H807">
        <v>1416516972</v>
      </c>
      <c r="I807" t="s">
        <v>1802</v>
      </c>
      <c r="J807">
        <f>ROUND(C807/B807*100,0)</f>
        <v>117</v>
      </c>
      <c r="K807">
        <f>IFERROR(ROUND(C807/#REF!,2),0)</f>
        <v>0</v>
      </c>
      <c r="L807" t="s">
        <v>1841</v>
      </c>
      <c r="M807" t="s">
        <v>1842</v>
      </c>
      <c r="N807" s="10">
        <f>(((H807/60)/60/24)+DATE(1970,1,1))</f>
        <v>41963.872361111105</v>
      </c>
      <c r="O807" s="10">
        <f>(((G807/60)/60/24)+DATE(1970,1,1))</f>
        <v>41974.797916666663</v>
      </c>
    </row>
    <row r="808" spans="1:15" x14ac:dyDescent="0.3">
      <c r="A808" s="7">
        <v>3834</v>
      </c>
      <c r="B808" s="3">
        <v>3000</v>
      </c>
      <c r="C808" s="5">
        <v>3271</v>
      </c>
      <c r="D808" t="s">
        <v>1752</v>
      </c>
      <c r="E808" t="s">
        <v>1758</v>
      </c>
      <c r="F808" t="s">
        <v>1780</v>
      </c>
      <c r="G808">
        <v>1434624067</v>
      </c>
      <c r="H808">
        <v>1432032067</v>
      </c>
      <c r="I808" t="s">
        <v>1802</v>
      </c>
      <c r="J808">
        <f>ROUND(C808/B808*100,0)</f>
        <v>109</v>
      </c>
      <c r="K808">
        <f>IFERROR(ROUND(C808/#REF!,2),0)</f>
        <v>0</v>
      </c>
      <c r="L808" t="s">
        <v>1841</v>
      </c>
      <c r="M808" t="s">
        <v>1842</v>
      </c>
      <c r="N808" s="10">
        <f>(((H808/60)/60/24)+DATE(1970,1,1))</f>
        <v>42143.445219907408</v>
      </c>
      <c r="O808" s="10">
        <f>(((G808/60)/60/24)+DATE(1970,1,1))</f>
        <v>42173.445219907408</v>
      </c>
    </row>
    <row r="809" spans="1:15" x14ac:dyDescent="0.3">
      <c r="A809" s="7">
        <v>3835</v>
      </c>
      <c r="B809" s="3">
        <v>200</v>
      </c>
      <c r="C809" s="5">
        <v>320</v>
      </c>
      <c r="D809" t="s">
        <v>1752</v>
      </c>
      <c r="E809" t="s">
        <v>1758</v>
      </c>
      <c r="F809" t="s">
        <v>1780</v>
      </c>
      <c r="G809">
        <v>1461278208</v>
      </c>
      <c r="H809">
        <v>1459463808</v>
      </c>
      <c r="I809" t="s">
        <v>1802</v>
      </c>
      <c r="J809">
        <f>ROUND(C809/B809*100,0)</f>
        <v>160</v>
      </c>
      <c r="K809">
        <f>IFERROR(ROUND(C809/#REF!,2),0)</f>
        <v>0</v>
      </c>
      <c r="L809" t="s">
        <v>1841</v>
      </c>
      <c r="M809" t="s">
        <v>1842</v>
      </c>
      <c r="N809" s="10">
        <f>(((H809/60)/60/24)+DATE(1970,1,1))</f>
        <v>42460.94222222222</v>
      </c>
      <c r="O809" s="10">
        <f>(((G809/60)/60/24)+DATE(1970,1,1))</f>
        <v>42481.94222222222</v>
      </c>
    </row>
    <row r="810" spans="1:15" x14ac:dyDescent="0.3">
      <c r="A810" s="7">
        <v>3836</v>
      </c>
      <c r="B810" s="3">
        <v>800</v>
      </c>
      <c r="C810" s="5">
        <v>900</v>
      </c>
      <c r="D810" t="s">
        <v>1752</v>
      </c>
      <c r="E810" t="s">
        <v>1757</v>
      </c>
      <c r="F810" t="s">
        <v>1779</v>
      </c>
      <c r="G810">
        <v>1470197340</v>
      </c>
      <c r="H810">
        <v>1467497652</v>
      </c>
      <c r="I810" t="s">
        <v>1802</v>
      </c>
      <c r="J810">
        <f>ROUND(C810/B810*100,0)</f>
        <v>113</v>
      </c>
      <c r="K810">
        <f>IFERROR(ROUND(C810/#REF!,2),0)</f>
        <v>0</v>
      </c>
      <c r="L810" t="s">
        <v>1841</v>
      </c>
      <c r="M810" t="s">
        <v>1842</v>
      </c>
      <c r="N810" s="10">
        <f>(((H810/60)/60/24)+DATE(1970,1,1))</f>
        <v>42553.926527777774</v>
      </c>
      <c r="O810" s="10">
        <f>(((G810/60)/60/24)+DATE(1970,1,1))</f>
        <v>42585.172916666663</v>
      </c>
    </row>
    <row r="811" spans="1:15" x14ac:dyDescent="0.3">
      <c r="A811" s="7">
        <v>3837</v>
      </c>
      <c r="B811" s="3">
        <v>2000</v>
      </c>
      <c r="C811" s="5">
        <v>2042</v>
      </c>
      <c r="D811" t="s">
        <v>1752</v>
      </c>
      <c r="E811" t="s">
        <v>1758</v>
      </c>
      <c r="F811" t="s">
        <v>1780</v>
      </c>
      <c r="G811">
        <v>1435947758</v>
      </c>
      <c r="H811">
        <v>1432837358</v>
      </c>
      <c r="I811" t="s">
        <v>1802</v>
      </c>
      <c r="J811">
        <f>ROUND(C811/B811*100,0)</f>
        <v>102</v>
      </c>
      <c r="K811">
        <f>IFERROR(ROUND(C811/#REF!,2),0)</f>
        <v>0</v>
      </c>
      <c r="L811" t="s">
        <v>1841</v>
      </c>
      <c r="M811" t="s">
        <v>1842</v>
      </c>
      <c r="N811" s="10">
        <f>(((H811/60)/60/24)+DATE(1970,1,1))</f>
        <v>42152.765717592592</v>
      </c>
      <c r="O811" s="10">
        <f>(((G811/60)/60/24)+DATE(1970,1,1))</f>
        <v>42188.765717592592</v>
      </c>
    </row>
    <row r="812" spans="1:15" x14ac:dyDescent="0.3">
      <c r="A812" s="7">
        <v>3838</v>
      </c>
      <c r="B812" s="3">
        <v>100000</v>
      </c>
      <c r="C812" s="5">
        <v>100824</v>
      </c>
      <c r="D812" t="s">
        <v>1752</v>
      </c>
      <c r="E812" t="s">
        <v>1768</v>
      </c>
      <c r="F812" t="s">
        <v>1787</v>
      </c>
      <c r="G812">
        <v>1432314209</v>
      </c>
      <c r="H812">
        <v>1429722209</v>
      </c>
      <c r="I812" t="s">
        <v>1802</v>
      </c>
      <c r="J812">
        <f>ROUND(C812/B812*100,0)</f>
        <v>101</v>
      </c>
      <c r="K812">
        <f>IFERROR(ROUND(C812/#REF!,2),0)</f>
        <v>0</v>
      </c>
      <c r="L812" t="s">
        <v>1841</v>
      </c>
      <c r="M812" t="s">
        <v>1842</v>
      </c>
      <c r="N812" s="10">
        <f>(((H812/60)/60/24)+DATE(1970,1,1))</f>
        <v>42116.710752314815</v>
      </c>
      <c r="O812" s="10">
        <f>(((G812/60)/60/24)+DATE(1970,1,1))</f>
        <v>42146.710752314815</v>
      </c>
    </row>
    <row r="813" spans="1:15" x14ac:dyDescent="0.3">
      <c r="A813" s="7">
        <v>3839</v>
      </c>
      <c r="B813" s="3">
        <v>2000</v>
      </c>
      <c r="C813" s="5">
        <v>2025</v>
      </c>
      <c r="D813" t="s">
        <v>1752</v>
      </c>
      <c r="E813" t="s">
        <v>1757</v>
      </c>
      <c r="F813" t="s">
        <v>1779</v>
      </c>
      <c r="G813">
        <v>1438226724</v>
      </c>
      <c r="H813">
        <v>1433042724</v>
      </c>
      <c r="I813" t="s">
        <v>1802</v>
      </c>
      <c r="J813">
        <f>ROUND(C813/B813*100,0)</f>
        <v>101</v>
      </c>
      <c r="K813">
        <f>IFERROR(ROUND(C813/#REF!,2),0)</f>
        <v>0</v>
      </c>
      <c r="L813" t="s">
        <v>1841</v>
      </c>
      <c r="M813" t="s">
        <v>1842</v>
      </c>
      <c r="N813" s="10">
        <f>(((H813/60)/60/24)+DATE(1970,1,1))</f>
        <v>42155.142638888887</v>
      </c>
      <c r="O813" s="10">
        <f>(((G813/60)/60/24)+DATE(1970,1,1))</f>
        <v>42215.142638888887</v>
      </c>
    </row>
    <row r="814" spans="1:15" x14ac:dyDescent="0.3">
      <c r="A814" s="7">
        <v>3840</v>
      </c>
      <c r="B814" s="3">
        <v>1</v>
      </c>
      <c r="C814" s="5">
        <v>65</v>
      </c>
      <c r="D814" t="s">
        <v>1752</v>
      </c>
      <c r="E814" t="s">
        <v>1758</v>
      </c>
      <c r="F814" t="s">
        <v>1780</v>
      </c>
      <c r="G814">
        <v>1459180229</v>
      </c>
      <c r="H814">
        <v>1457023829</v>
      </c>
      <c r="I814" t="s">
        <v>1802</v>
      </c>
      <c r="J814">
        <f>ROUND(C814/B814*100,0)</f>
        <v>6500</v>
      </c>
      <c r="K814">
        <f>IFERROR(ROUND(C814/#REF!,2),0)</f>
        <v>0</v>
      </c>
      <c r="L814" t="s">
        <v>1841</v>
      </c>
      <c r="M814" t="s">
        <v>1842</v>
      </c>
      <c r="N814" s="10">
        <f>(((H814/60)/60/24)+DATE(1970,1,1))</f>
        <v>42432.701724537037</v>
      </c>
      <c r="O814" s="10">
        <f>(((G814/60)/60/24)+DATE(1970,1,1))</f>
        <v>42457.660057870366</v>
      </c>
    </row>
    <row r="815" spans="1:15" x14ac:dyDescent="0.3">
      <c r="A815" s="7">
        <v>3841</v>
      </c>
      <c r="B815" s="3">
        <v>10000</v>
      </c>
      <c r="C815" s="5">
        <v>872</v>
      </c>
      <c r="D815" t="s">
        <v>1754</v>
      </c>
      <c r="E815" t="s">
        <v>1757</v>
      </c>
      <c r="F815" t="s">
        <v>1779</v>
      </c>
      <c r="G815">
        <v>1405882287</v>
      </c>
      <c r="H815">
        <v>1400698287</v>
      </c>
      <c r="I815" t="s">
        <v>1802</v>
      </c>
      <c r="J815">
        <f>ROUND(C815/B815*100,0)</f>
        <v>9</v>
      </c>
      <c r="K815">
        <f>IFERROR(ROUND(C815/#REF!,2),0)</f>
        <v>0</v>
      </c>
      <c r="L815" t="s">
        <v>1841</v>
      </c>
      <c r="M815" t="s">
        <v>1842</v>
      </c>
      <c r="N815" s="10">
        <f>(((H815/60)/60/24)+DATE(1970,1,1))</f>
        <v>41780.785729166666</v>
      </c>
      <c r="O815" s="10">
        <f>(((G815/60)/60/24)+DATE(1970,1,1))</f>
        <v>41840.785729166666</v>
      </c>
    </row>
    <row r="816" spans="1:15" x14ac:dyDescent="0.3">
      <c r="A816" s="7">
        <v>3842</v>
      </c>
      <c r="B816" s="3">
        <v>5000</v>
      </c>
      <c r="C816" s="5">
        <v>1097</v>
      </c>
      <c r="D816" t="s">
        <v>1754</v>
      </c>
      <c r="E816" t="s">
        <v>1758</v>
      </c>
      <c r="F816" t="s">
        <v>1780</v>
      </c>
      <c r="G816">
        <v>1399809052</v>
      </c>
      <c r="H816">
        <v>1397217052</v>
      </c>
      <c r="I816" t="s">
        <v>1802</v>
      </c>
      <c r="J816">
        <f>ROUND(C816/B816*100,0)</f>
        <v>22</v>
      </c>
      <c r="K816">
        <f>IFERROR(ROUND(C816/#REF!,2),0)</f>
        <v>0</v>
      </c>
      <c r="L816" t="s">
        <v>1841</v>
      </c>
      <c r="M816" t="s">
        <v>1842</v>
      </c>
      <c r="N816" s="10">
        <f>(((H816/60)/60/24)+DATE(1970,1,1))</f>
        <v>41740.493657407409</v>
      </c>
      <c r="O816" s="10">
        <f>(((G816/60)/60/24)+DATE(1970,1,1))</f>
        <v>41770.493657407409</v>
      </c>
    </row>
    <row r="817" spans="1:15" x14ac:dyDescent="0.3">
      <c r="A817" s="7">
        <v>3843</v>
      </c>
      <c r="B817" s="3">
        <v>5000</v>
      </c>
      <c r="C817" s="5">
        <v>1065</v>
      </c>
      <c r="D817" t="s">
        <v>1754</v>
      </c>
      <c r="E817" t="s">
        <v>1757</v>
      </c>
      <c r="F817" t="s">
        <v>1779</v>
      </c>
      <c r="G817">
        <v>1401587064</v>
      </c>
      <c r="H817">
        <v>1399427064</v>
      </c>
      <c r="I817" t="s">
        <v>1802</v>
      </c>
      <c r="J817">
        <f>ROUND(C817/B817*100,0)</f>
        <v>21</v>
      </c>
      <c r="K817">
        <f>IFERROR(ROUND(C817/#REF!,2),0)</f>
        <v>0</v>
      </c>
      <c r="L817" t="s">
        <v>1841</v>
      </c>
      <c r="M817" t="s">
        <v>1842</v>
      </c>
      <c r="N817" s="10">
        <f>(((H817/60)/60/24)+DATE(1970,1,1))</f>
        <v>41766.072500000002</v>
      </c>
      <c r="O817" s="10">
        <f>(((G817/60)/60/24)+DATE(1970,1,1))</f>
        <v>41791.072500000002</v>
      </c>
    </row>
    <row r="818" spans="1:15" x14ac:dyDescent="0.3">
      <c r="A818" s="7">
        <v>3844</v>
      </c>
      <c r="B818" s="3">
        <v>9800</v>
      </c>
      <c r="C818" s="5">
        <v>4066</v>
      </c>
      <c r="D818" t="s">
        <v>1754</v>
      </c>
      <c r="E818" t="s">
        <v>1757</v>
      </c>
      <c r="F818" t="s">
        <v>1779</v>
      </c>
      <c r="G818">
        <v>1401778740</v>
      </c>
      <c r="H818">
        <v>1399474134</v>
      </c>
      <c r="I818" t="s">
        <v>1802</v>
      </c>
      <c r="J818">
        <f>ROUND(C818/B818*100,0)</f>
        <v>41</v>
      </c>
      <c r="K818">
        <f>IFERROR(ROUND(C818/#REF!,2),0)</f>
        <v>0</v>
      </c>
      <c r="L818" t="s">
        <v>1841</v>
      </c>
      <c r="M818" t="s">
        <v>1842</v>
      </c>
      <c r="N818" s="10">
        <f>(((H818/60)/60/24)+DATE(1970,1,1))</f>
        <v>41766.617291666669</v>
      </c>
      <c r="O818" s="10">
        <f>(((G818/60)/60/24)+DATE(1970,1,1))</f>
        <v>41793.290972222225</v>
      </c>
    </row>
    <row r="819" spans="1:15" x14ac:dyDescent="0.3">
      <c r="A819" s="7">
        <v>3845</v>
      </c>
      <c r="B819" s="3">
        <v>40000</v>
      </c>
      <c r="C819" s="5">
        <v>842</v>
      </c>
      <c r="D819" t="s">
        <v>1754</v>
      </c>
      <c r="E819" t="s">
        <v>1757</v>
      </c>
      <c r="F819" t="s">
        <v>1779</v>
      </c>
      <c r="G819">
        <v>1443711774</v>
      </c>
      <c r="H819">
        <v>1441119774</v>
      </c>
      <c r="I819" t="s">
        <v>1802</v>
      </c>
      <c r="J819">
        <f>ROUND(C819/B819*100,0)</f>
        <v>2</v>
      </c>
      <c r="K819">
        <f>IFERROR(ROUND(C819/#REF!,2),0)</f>
        <v>0</v>
      </c>
      <c r="L819" t="s">
        <v>1841</v>
      </c>
      <c r="M819" t="s">
        <v>1842</v>
      </c>
      <c r="N819" s="10">
        <f>(((H819/60)/60/24)+DATE(1970,1,1))</f>
        <v>42248.627013888887</v>
      </c>
      <c r="O819" s="10">
        <f>(((G819/60)/60/24)+DATE(1970,1,1))</f>
        <v>42278.627013888887</v>
      </c>
    </row>
    <row r="820" spans="1:15" x14ac:dyDescent="0.3">
      <c r="A820" s="7">
        <v>3846</v>
      </c>
      <c r="B820" s="3">
        <v>7000</v>
      </c>
      <c r="C820" s="5">
        <v>189</v>
      </c>
      <c r="D820" t="s">
        <v>1754</v>
      </c>
      <c r="E820" t="s">
        <v>1757</v>
      </c>
      <c r="F820" t="s">
        <v>1779</v>
      </c>
      <c r="G820">
        <v>1412405940</v>
      </c>
      <c r="H820">
        <v>1409721542</v>
      </c>
      <c r="I820" t="s">
        <v>1802</v>
      </c>
      <c r="J820">
        <f>ROUND(C820/B820*100,0)</f>
        <v>3</v>
      </c>
      <c r="K820">
        <f>IFERROR(ROUND(C820/#REF!,2),0)</f>
        <v>0</v>
      </c>
      <c r="L820" t="s">
        <v>1841</v>
      </c>
      <c r="M820" t="s">
        <v>1842</v>
      </c>
      <c r="N820" s="10">
        <f>(((H820/60)/60/24)+DATE(1970,1,1))</f>
        <v>41885.221550925926</v>
      </c>
      <c r="O820" s="10">
        <f>(((G820/60)/60/24)+DATE(1970,1,1))</f>
        <v>41916.290972222225</v>
      </c>
    </row>
    <row r="821" spans="1:15" x14ac:dyDescent="0.3">
      <c r="A821" s="7">
        <v>3847</v>
      </c>
      <c r="B821" s="3">
        <v>10500</v>
      </c>
      <c r="C821" s="5">
        <v>1697</v>
      </c>
      <c r="D821" t="s">
        <v>1754</v>
      </c>
      <c r="E821" t="s">
        <v>1757</v>
      </c>
      <c r="F821" t="s">
        <v>1779</v>
      </c>
      <c r="G821">
        <v>1437283391</v>
      </c>
      <c r="H821">
        <v>1433395391</v>
      </c>
      <c r="I821" t="s">
        <v>1802</v>
      </c>
      <c r="J821">
        <f>ROUND(C821/B821*100,0)</f>
        <v>16</v>
      </c>
      <c r="K821">
        <f>IFERROR(ROUND(C821/#REF!,2),0)</f>
        <v>0</v>
      </c>
      <c r="L821" t="s">
        <v>1841</v>
      </c>
      <c r="M821" t="s">
        <v>1842</v>
      </c>
      <c r="N821" s="10">
        <f>(((H821/60)/60/24)+DATE(1970,1,1))</f>
        <v>42159.224432870367</v>
      </c>
      <c r="O821" s="10">
        <f>(((G821/60)/60/24)+DATE(1970,1,1))</f>
        <v>42204.224432870367</v>
      </c>
    </row>
    <row r="822" spans="1:15" x14ac:dyDescent="0.3">
      <c r="A822" s="7">
        <v>3848</v>
      </c>
      <c r="B822" s="3">
        <v>13000</v>
      </c>
      <c r="C822" s="5">
        <v>2129</v>
      </c>
      <c r="D822" t="s">
        <v>1754</v>
      </c>
      <c r="E822" t="s">
        <v>1757</v>
      </c>
      <c r="F822" t="s">
        <v>1779</v>
      </c>
      <c r="G822">
        <v>1445196989</v>
      </c>
      <c r="H822">
        <v>1442604989</v>
      </c>
      <c r="I822" t="s">
        <v>1802</v>
      </c>
      <c r="J822">
        <f>ROUND(C822/B822*100,0)</f>
        <v>16</v>
      </c>
      <c r="K822">
        <f>IFERROR(ROUND(C822/#REF!,2),0)</f>
        <v>0</v>
      </c>
      <c r="L822" t="s">
        <v>1841</v>
      </c>
      <c r="M822" t="s">
        <v>1842</v>
      </c>
      <c r="N822" s="10">
        <f>(((H822/60)/60/24)+DATE(1970,1,1))</f>
        <v>42265.817002314812</v>
      </c>
      <c r="O822" s="10">
        <f>(((G822/60)/60/24)+DATE(1970,1,1))</f>
        <v>42295.817002314812</v>
      </c>
    </row>
    <row r="823" spans="1:15" x14ac:dyDescent="0.3">
      <c r="A823" s="7">
        <v>3849</v>
      </c>
      <c r="B823" s="3">
        <v>30000</v>
      </c>
      <c r="C823" s="5">
        <v>2113</v>
      </c>
      <c r="D823" t="s">
        <v>1754</v>
      </c>
      <c r="E823" t="s">
        <v>1769</v>
      </c>
      <c r="F823" t="s">
        <v>1782</v>
      </c>
      <c r="G823">
        <v>1434047084</v>
      </c>
      <c r="H823">
        <v>1431455084</v>
      </c>
      <c r="I823" t="s">
        <v>1802</v>
      </c>
      <c r="J823">
        <f>ROUND(C823/B823*100,0)</f>
        <v>7</v>
      </c>
      <c r="K823">
        <f>IFERROR(ROUND(C823/#REF!,2),0)</f>
        <v>0</v>
      </c>
      <c r="L823" t="s">
        <v>1841</v>
      </c>
      <c r="M823" t="s">
        <v>1842</v>
      </c>
      <c r="N823" s="10">
        <f>(((H823/60)/60/24)+DATE(1970,1,1))</f>
        <v>42136.767175925925</v>
      </c>
      <c r="O823" s="10">
        <f>(((G823/60)/60/24)+DATE(1970,1,1))</f>
        <v>42166.767175925925</v>
      </c>
    </row>
    <row r="824" spans="1:15" x14ac:dyDescent="0.3">
      <c r="A824" s="7">
        <v>3850</v>
      </c>
      <c r="B824" s="3">
        <v>1000</v>
      </c>
      <c r="C824" s="5">
        <v>38</v>
      </c>
      <c r="D824" t="s">
        <v>1754</v>
      </c>
      <c r="E824" t="s">
        <v>1757</v>
      </c>
      <c r="F824" t="s">
        <v>1779</v>
      </c>
      <c r="G824">
        <v>1420081143</v>
      </c>
      <c r="H824">
        <v>1417489143</v>
      </c>
      <c r="I824" t="s">
        <v>1802</v>
      </c>
      <c r="J824">
        <f>ROUND(C824/B824*100,0)</f>
        <v>4</v>
      </c>
      <c r="K824">
        <f>IFERROR(ROUND(C824/#REF!,2),0)</f>
        <v>0</v>
      </c>
      <c r="L824" t="s">
        <v>1841</v>
      </c>
      <c r="M824" t="s">
        <v>1842</v>
      </c>
      <c r="N824" s="10">
        <f>(((H824/60)/60/24)+DATE(1970,1,1))</f>
        <v>41975.124340277776</v>
      </c>
      <c r="O824" s="10">
        <f>(((G824/60)/60/24)+DATE(1970,1,1))</f>
        <v>42005.124340277776</v>
      </c>
    </row>
    <row r="825" spans="1:15" x14ac:dyDescent="0.3">
      <c r="A825" s="7">
        <v>3851</v>
      </c>
      <c r="B825" s="3">
        <v>2500</v>
      </c>
      <c r="C825" s="5">
        <v>852</v>
      </c>
      <c r="D825" t="s">
        <v>1754</v>
      </c>
      <c r="E825" t="s">
        <v>1758</v>
      </c>
      <c r="F825" t="s">
        <v>1780</v>
      </c>
      <c r="G825">
        <v>1437129179</v>
      </c>
      <c r="H825">
        <v>1434537179</v>
      </c>
      <c r="I825" t="s">
        <v>1802</v>
      </c>
      <c r="J825">
        <f>ROUND(C825/B825*100,0)</f>
        <v>34</v>
      </c>
      <c r="K825">
        <f>IFERROR(ROUND(C825/#REF!,2),0)</f>
        <v>0</v>
      </c>
      <c r="L825" t="s">
        <v>1841</v>
      </c>
      <c r="M825" t="s">
        <v>1842</v>
      </c>
      <c r="N825" s="10">
        <f>(((H825/60)/60/24)+DATE(1970,1,1))</f>
        <v>42172.439571759256</v>
      </c>
      <c r="O825" s="10">
        <f>(((G825/60)/60/24)+DATE(1970,1,1))</f>
        <v>42202.439571759256</v>
      </c>
    </row>
    <row r="826" spans="1:15" x14ac:dyDescent="0.3">
      <c r="A826" s="7">
        <v>3852</v>
      </c>
      <c r="B826" s="3">
        <v>10000</v>
      </c>
      <c r="C826" s="5">
        <v>20</v>
      </c>
      <c r="D826" t="s">
        <v>1754</v>
      </c>
      <c r="E826" t="s">
        <v>1757</v>
      </c>
      <c r="F826" t="s">
        <v>1779</v>
      </c>
      <c r="G826">
        <v>1427427276</v>
      </c>
      <c r="H826">
        <v>1425270876</v>
      </c>
      <c r="I826" t="s">
        <v>1802</v>
      </c>
      <c r="J826">
        <f>ROUND(C826/B826*100,0)</f>
        <v>0</v>
      </c>
      <c r="K826">
        <f>IFERROR(ROUND(C826/#REF!,2),0)</f>
        <v>0</v>
      </c>
      <c r="L826" t="s">
        <v>1841</v>
      </c>
      <c r="M826" t="s">
        <v>1842</v>
      </c>
      <c r="N826" s="10">
        <f>(((H826/60)/60/24)+DATE(1970,1,1))</f>
        <v>42065.190694444449</v>
      </c>
      <c r="O826" s="10">
        <f>(((G826/60)/60/24)+DATE(1970,1,1))</f>
        <v>42090.149027777778</v>
      </c>
    </row>
    <row r="827" spans="1:15" x14ac:dyDescent="0.3">
      <c r="A827" s="7">
        <v>3853</v>
      </c>
      <c r="B827" s="3">
        <v>100000</v>
      </c>
      <c r="C827" s="5">
        <v>26</v>
      </c>
      <c r="D827" t="s">
        <v>1754</v>
      </c>
      <c r="E827" t="s">
        <v>1757</v>
      </c>
      <c r="F827" t="s">
        <v>1779</v>
      </c>
      <c r="G827">
        <v>1409602178</v>
      </c>
      <c r="H827">
        <v>1406578178</v>
      </c>
      <c r="I827" t="s">
        <v>1802</v>
      </c>
      <c r="J827">
        <f>ROUND(C827/B827*100,0)</f>
        <v>0</v>
      </c>
      <c r="K827">
        <f>IFERROR(ROUND(C827/#REF!,2),0)</f>
        <v>0</v>
      </c>
      <c r="L827" t="s">
        <v>1841</v>
      </c>
      <c r="M827" t="s">
        <v>1842</v>
      </c>
      <c r="N827" s="10">
        <f>(((H827/60)/60/24)+DATE(1970,1,1))</f>
        <v>41848.84002314815</v>
      </c>
      <c r="O827" s="10">
        <f>(((G827/60)/60/24)+DATE(1970,1,1))</f>
        <v>41883.84002314815</v>
      </c>
    </row>
    <row r="828" spans="1:15" x14ac:dyDescent="0.3">
      <c r="A828" s="7">
        <v>3854</v>
      </c>
      <c r="B828" s="3">
        <v>11000</v>
      </c>
      <c r="C828" s="5">
        <v>1788</v>
      </c>
      <c r="D828" t="s">
        <v>1754</v>
      </c>
      <c r="E828" t="s">
        <v>1757</v>
      </c>
      <c r="F828" t="s">
        <v>1779</v>
      </c>
      <c r="G828">
        <v>1431206058</v>
      </c>
      <c r="H828">
        <v>1428614058</v>
      </c>
      <c r="I828" t="s">
        <v>1802</v>
      </c>
      <c r="J828">
        <f>ROUND(C828/B828*100,0)</f>
        <v>16</v>
      </c>
      <c r="K828">
        <f>IFERROR(ROUND(C828/#REF!,2),0)</f>
        <v>0</v>
      </c>
      <c r="L828" t="s">
        <v>1841</v>
      </c>
      <c r="M828" t="s">
        <v>1842</v>
      </c>
      <c r="N828" s="10">
        <f>(((H828/60)/60/24)+DATE(1970,1,1))</f>
        <v>42103.884930555556</v>
      </c>
      <c r="O828" s="10">
        <f>(((G828/60)/60/24)+DATE(1970,1,1))</f>
        <v>42133.884930555556</v>
      </c>
    </row>
    <row r="829" spans="1:15" x14ac:dyDescent="0.3">
      <c r="A829" s="7">
        <v>3855</v>
      </c>
      <c r="B829" s="3">
        <v>1000</v>
      </c>
      <c r="C829" s="5">
        <v>25</v>
      </c>
      <c r="D829" t="s">
        <v>1754</v>
      </c>
      <c r="E829" t="s">
        <v>1757</v>
      </c>
      <c r="F829" t="s">
        <v>1779</v>
      </c>
      <c r="G829">
        <v>1427408271</v>
      </c>
      <c r="H829">
        <v>1424819871</v>
      </c>
      <c r="I829" t="s">
        <v>1802</v>
      </c>
      <c r="J829">
        <f>ROUND(C829/B829*100,0)</f>
        <v>3</v>
      </c>
      <c r="K829">
        <f>IFERROR(ROUND(C829/#REF!,2),0)</f>
        <v>0</v>
      </c>
      <c r="L829" t="s">
        <v>1841</v>
      </c>
      <c r="M829" t="s">
        <v>1842</v>
      </c>
      <c r="N829" s="10">
        <f>(((H829/60)/60/24)+DATE(1970,1,1))</f>
        <v>42059.970729166671</v>
      </c>
      <c r="O829" s="10">
        <f>(((G829/60)/60/24)+DATE(1970,1,1))</f>
        <v>42089.929062499999</v>
      </c>
    </row>
    <row r="830" spans="1:15" x14ac:dyDescent="0.3">
      <c r="A830" s="7">
        <v>3856</v>
      </c>
      <c r="B830" s="3">
        <v>5000</v>
      </c>
      <c r="C830" s="5">
        <v>1</v>
      </c>
      <c r="D830" t="s">
        <v>1754</v>
      </c>
      <c r="E830" t="s">
        <v>1757</v>
      </c>
      <c r="F830" t="s">
        <v>1779</v>
      </c>
      <c r="G830">
        <v>1425833403</v>
      </c>
      <c r="H830">
        <v>1423245003</v>
      </c>
      <c r="I830" t="s">
        <v>1802</v>
      </c>
      <c r="J830">
        <f>ROUND(C830/B830*100,0)</f>
        <v>0</v>
      </c>
      <c r="K830">
        <f>IFERROR(ROUND(C830/#REF!,2),0)</f>
        <v>0</v>
      </c>
      <c r="L830" t="s">
        <v>1841</v>
      </c>
      <c r="M830" t="s">
        <v>1842</v>
      </c>
      <c r="N830" s="10">
        <f>(((H830/60)/60/24)+DATE(1970,1,1))</f>
        <v>42041.743090277778</v>
      </c>
      <c r="O830" s="10">
        <f>(((G830/60)/60/24)+DATE(1970,1,1))</f>
        <v>42071.701423611114</v>
      </c>
    </row>
    <row r="831" spans="1:15" x14ac:dyDescent="0.3">
      <c r="A831" s="7">
        <v>3857</v>
      </c>
      <c r="B831" s="3">
        <v>5000</v>
      </c>
      <c r="C831" s="5">
        <v>260</v>
      </c>
      <c r="D831" t="s">
        <v>1754</v>
      </c>
      <c r="E831" t="s">
        <v>1757</v>
      </c>
      <c r="F831" t="s">
        <v>1779</v>
      </c>
      <c r="G831">
        <v>1406913120</v>
      </c>
      <c r="H831">
        <v>1404927690</v>
      </c>
      <c r="I831" t="s">
        <v>1802</v>
      </c>
      <c r="J831">
        <f>ROUND(C831/B831*100,0)</f>
        <v>5</v>
      </c>
      <c r="K831">
        <f>IFERROR(ROUND(C831/#REF!,2),0)</f>
        <v>0</v>
      </c>
      <c r="L831" t="s">
        <v>1841</v>
      </c>
      <c r="M831" t="s">
        <v>1842</v>
      </c>
      <c r="N831" s="10">
        <f>(((H831/60)/60/24)+DATE(1970,1,1))</f>
        <v>41829.73715277778</v>
      </c>
      <c r="O831" s="10">
        <f>(((G831/60)/60/24)+DATE(1970,1,1))</f>
        <v>41852.716666666667</v>
      </c>
    </row>
    <row r="832" spans="1:15" x14ac:dyDescent="0.3">
      <c r="A832" s="7">
        <v>3858</v>
      </c>
      <c r="B832" s="3">
        <v>500</v>
      </c>
      <c r="C832" s="5">
        <v>10</v>
      </c>
      <c r="D832" t="s">
        <v>1754</v>
      </c>
      <c r="E832" t="s">
        <v>1758</v>
      </c>
      <c r="F832" t="s">
        <v>1780</v>
      </c>
      <c r="G832">
        <v>1432328400</v>
      </c>
      <c r="H832">
        <v>1430734844</v>
      </c>
      <c r="I832" t="s">
        <v>1802</v>
      </c>
      <c r="J832">
        <f>ROUND(C832/B832*100,0)</f>
        <v>2</v>
      </c>
      <c r="K832">
        <f>IFERROR(ROUND(C832/#REF!,2),0)</f>
        <v>0</v>
      </c>
      <c r="L832" t="s">
        <v>1841</v>
      </c>
      <c r="M832" t="s">
        <v>1842</v>
      </c>
      <c r="N832" s="10">
        <f>(((H832/60)/60/24)+DATE(1970,1,1))</f>
        <v>42128.431064814817</v>
      </c>
      <c r="O832" s="10">
        <f>(((G832/60)/60/24)+DATE(1970,1,1))</f>
        <v>42146.875</v>
      </c>
    </row>
    <row r="833" spans="1:15" x14ac:dyDescent="0.3">
      <c r="A833" s="7">
        <v>3859</v>
      </c>
      <c r="B833" s="3">
        <v>2500</v>
      </c>
      <c r="C833" s="5">
        <v>1</v>
      </c>
      <c r="D833" t="s">
        <v>1754</v>
      </c>
      <c r="E833" t="s">
        <v>1757</v>
      </c>
      <c r="F833" t="s">
        <v>1779</v>
      </c>
      <c r="G833">
        <v>1403730000</v>
      </c>
      <c r="H833">
        <v>1401485207</v>
      </c>
      <c r="I833" t="s">
        <v>1802</v>
      </c>
      <c r="J833">
        <f>ROUND(C833/B833*100,0)</f>
        <v>0</v>
      </c>
      <c r="K833">
        <f>IFERROR(ROUND(C833/#REF!,2),0)</f>
        <v>0</v>
      </c>
      <c r="L833" t="s">
        <v>1841</v>
      </c>
      <c r="M833" t="s">
        <v>1842</v>
      </c>
      <c r="N833" s="10">
        <f>(((H833/60)/60/24)+DATE(1970,1,1))</f>
        <v>41789.893599537041</v>
      </c>
      <c r="O833" s="10">
        <f>(((G833/60)/60/24)+DATE(1970,1,1))</f>
        <v>41815.875</v>
      </c>
    </row>
    <row r="834" spans="1:15" x14ac:dyDescent="0.3">
      <c r="A834" s="7">
        <v>3860</v>
      </c>
      <c r="B834" s="3">
        <v>6000</v>
      </c>
      <c r="C834" s="5">
        <v>1060</v>
      </c>
      <c r="D834" t="s">
        <v>1754</v>
      </c>
      <c r="E834" t="s">
        <v>1757</v>
      </c>
      <c r="F834" t="s">
        <v>1779</v>
      </c>
      <c r="G834">
        <v>1407858710</v>
      </c>
      <c r="H834">
        <v>1405266710</v>
      </c>
      <c r="I834" t="s">
        <v>1802</v>
      </c>
      <c r="J834">
        <f>ROUND(C834/B834*100,0)</f>
        <v>18</v>
      </c>
      <c r="K834">
        <f>IFERROR(ROUND(C834/#REF!,2),0)</f>
        <v>0</v>
      </c>
      <c r="L834" t="s">
        <v>1841</v>
      </c>
      <c r="M834" t="s">
        <v>1842</v>
      </c>
      <c r="N834" s="10">
        <f>(((H834/60)/60/24)+DATE(1970,1,1))</f>
        <v>41833.660995370366</v>
      </c>
      <c r="O834" s="10">
        <f>(((G834/60)/60/24)+DATE(1970,1,1))</f>
        <v>41863.660995370366</v>
      </c>
    </row>
    <row r="835" spans="1:15" x14ac:dyDescent="0.3">
      <c r="A835" s="7">
        <v>3861</v>
      </c>
      <c r="B835" s="3">
        <v>2000</v>
      </c>
      <c r="C835" s="5">
        <v>100</v>
      </c>
      <c r="D835" t="s">
        <v>1754</v>
      </c>
      <c r="E835" t="s">
        <v>1757</v>
      </c>
      <c r="F835" t="s">
        <v>1779</v>
      </c>
      <c r="G835">
        <v>1415828820</v>
      </c>
      <c r="H835">
        <v>1412258977</v>
      </c>
      <c r="I835" t="s">
        <v>1802</v>
      </c>
      <c r="J835">
        <f>ROUND(C835/B835*100,0)</f>
        <v>5</v>
      </c>
      <c r="K835">
        <f>IFERROR(ROUND(C835/#REF!,2),0)</f>
        <v>0</v>
      </c>
      <c r="L835" t="s">
        <v>1841</v>
      </c>
      <c r="M835" t="s">
        <v>1842</v>
      </c>
      <c r="N835" s="10">
        <f>(((H835/60)/60/24)+DATE(1970,1,1))</f>
        <v>41914.590011574073</v>
      </c>
      <c r="O835" s="10">
        <f>(((G835/60)/60/24)+DATE(1970,1,1))</f>
        <v>41955.907638888893</v>
      </c>
    </row>
    <row r="836" spans="1:15" x14ac:dyDescent="0.3">
      <c r="A836" s="7">
        <v>3862</v>
      </c>
      <c r="B836" s="3">
        <v>7500</v>
      </c>
      <c r="C836" s="5">
        <v>1</v>
      </c>
      <c r="D836" t="s">
        <v>1754</v>
      </c>
      <c r="E836" t="s">
        <v>1757</v>
      </c>
      <c r="F836" t="s">
        <v>1779</v>
      </c>
      <c r="G836">
        <v>1473699540</v>
      </c>
      <c r="H836">
        <v>1472451356</v>
      </c>
      <c r="I836" t="s">
        <v>1802</v>
      </c>
      <c r="J836">
        <f>ROUND(C836/B836*100,0)</f>
        <v>0</v>
      </c>
      <c r="K836">
        <f>IFERROR(ROUND(C836/#REF!,2),0)</f>
        <v>0</v>
      </c>
      <c r="L836" t="s">
        <v>1841</v>
      </c>
      <c r="M836" t="s">
        <v>1842</v>
      </c>
      <c r="N836" s="10">
        <f>(((H836/60)/60/24)+DATE(1970,1,1))</f>
        <v>42611.261064814811</v>
      </c>
      <c r="O836" s="10">
        <f>(((G836/60)/60/24)+DATE(1970,1,1))</f>
        <v>42625.707638888889</v>
      </c>
    </row>
    <row r="837" spans="1:15" x14ac:dyDescent="0.3">
      <c r="A837" s="7">
        <v>3863</v>
      </c>
      <c r="B837" s="3">
        <v>6000</v>
      </c>
      <c r="C837" s="5">
        <v>0</v>
      </c>
      <c r="D837" t="s">
        <v>1754</v>
      </c>
      <c r="E837" t="s">
        <v>1757</v>
      </c>
      <c r="F837" t="s">
        <v>1779</v>
      </c>
      <c r="G837">
        <v>1446739905</v>
      </c>
      <c r="H837">
        <v>1441552305</v>
      </c>
      <c r="I837" t="s">
        <v>1802</v>
      </c>
      <c r="J837">
        <f>ROUND(C837/B837*100,0)</f>
        <v>0</v>
      </c>
      <c r="K837">
        <f>IFERROR(ROUND(C837/#REF!,2),0)</f>
        <v>0</v>
      </c>
      <c r="L837" t="s">
        <v>1841</v>
      </c>
      <c r="M837" t="s">
        <v>1842</v>
      </c>
      <c r="N837" s="10">
        <f>(((H837/60)/60/24)+DATE(1970,1,1))</f>
        <v>42253.633159722223</v>
      </c>
      <c r="O837" s="10">
        <f>(((G837/60)/60/24)+DATE(1970,1,1))</f>
        <v>42313.674826388888</v>
      </c>
    </row>
    <row r="838" spans="1:15" x14ac:dyDescent="0.3">
      <c r="A838" s="7">
        <v>3864</v>
      </c>
      <c r="B838" s="3">
        <v>5000</v>
      </c>
      <c r="C838" s="5">
        <v>60</v>
      </c>
      <c r="D838" t="s">
        <v>1754</v>
      </c>
      <c r="E838" t="s">
        <v>1757</v>
      </c>
      <c r="F838" t="s">
        <v>1779</v>
      </c>
      <c r="G838">
        <v>1447799054</v>
      </c>
      <c r="H838">
        <v>1445203454</v>
      </c>
      <c r="I838" t="s">
        <v>1802</v>
      </c>
      <c r="J838">
        <f>ROUND(C838/B838*100,0)</f>
        <v>1</v>
      </c>
      <c r="K838">
        <f>IFERROR(ROUND(C838/#REF!,2),0)</f>
        <v>0</v>
      </c>
      <c r="L838" t="s">
        <v>1841</v>
      </c>
      <c r="M838" t="s">
        <v>1842</v>
      </c>
      <c r="N838" s="10">
        <f>(((H838/60)/60/24)+DATE(1970,1,1))</f>
        <v>42295.891828703709</v>
      </c>
      <c r="O838" s="10">
        <f>(((G838/60)/60/24)+DATE(1970,1,1))</f>
        <v>42325.933495370366</v>
      </c>
    </row>
    <row r="839" spans="1:15" x14ac:dyDescent="0.3">
      <c r="A839" s="7">
        <v>3865</v>
      </c>
      <c r="B839" s="3">
        <v>2413</v>
      </c>
      <c r="C839" s="5">
        <v>650</v>
      </c>
      <c r="D839" t="s">
        <v>1754</v>
      </c>
      <c r="E839" t="s">
        <v>1762</v>
      </c>
      <c r="F839" t="s">
        <v>1784</v>
      </c>
      <c r="G839">
        <v>1409376600</v>
      </c>
      <c r="H839">
        <v>1405957098</v>
      </c>
      <c r="I839" t="s">
        <v>1802</v>
      </c>
      <c r="J839">
        <f>ROUND(C839/B839*100,0)</f>
        <v>27</v>
      </c>
      <c r="K839">
        <f>IFERROR(ROUND(C839/#REF!,2),0)</f>
        <v>0</v>
      </c>
      <c r="L839" t="s">
        <v>1841</v>
      </c>
      <c r="M839" t="s">
        <v>1842</v>
      </c>
      <c r="N839" s="10">
        <f>(((H839/60)/60/24)+DATE(1970,1,1))</f>
        <v>41841.651597222226</v>
      </c>
      <c r="O839" s="10">
        <f>(((G839/60)/60/24)+DATE(1970,1,1))</f>
        <v>41881.229166666664</v>
      </c>
    </row>
    <row r="840" spans="1:15" x14ac:dyDescent="0.3">
      <c r="A840" s="7">
        <v>3866</v>
      </c>
      <c r="B840" s="3">
        <v>2000</v>
      </c>
      <c r="C840" s="5">
        <v>11</v>
      </c>
      <c r="D840" t="s">
        <v>1754</v>
      </c>
      <c r="E840" t="s">
        <v>1757</v>
      </c>
      <c r="F840" t="s">
        <v>1779</v>
      </c>
      <c r="G840">
        <v>1458703740</v>
      </c>
      <c r="H840">
        <v>1454453021</v>
      </c>
      <c r="I840" t="s">
        <v>1802</v>
      </c>
      <c r="J840">
        <f>ROUND(C840/B840*100,0)</f>
        <v>1</v>
      </c>
      <c r="K840">
        <f>IFERROR(ROUND(C840/#REF!,2),0)</f>
        <v>0</v>
      </c>
      <c r="L840" t="s">
        <v>1841</v>
      </c>
      <c r="M840" t="s">
        <v>1842</v>
      </c>
      <c r="N840" s="10">
        <f>(((H840/60)/60/24)+DATE(1970,1,1))</f>
        <v>42402.947002314817</v>
      </c>
      <c r="O840" s="10">
        <f>(((G840/60)/60/24)+DATE(1970,1,1))</f>
        <v>42452.145138888889</v>
      </c>
    </row>
    <row r="841" spans="1:15" x14ac:dyDescent="0.3">
      <c r="A841" s="7">
        <v>3867</v>
      </c>
      <c r="B841" s="3">
        <v>2000</v>
      </c>
      <c r="C841" s="5">
        <v>251</v>
      </c>
      <c r="D841" t="s">
        <v>1754</v>
      </c>
      <c r="E841" t="s">
        <v>1757</v>
      </c>
      <c r="F841" t="s">
        <v>1779</v>
      </c>
      <c r="G841">
        <v>1466278339</v>
      </c>
      <c r="H841">
        <v>1463686339</v>
      </c>
      <c r="I841" t="s">
        <v>1802</v>
      </c>
      <c r="J841">
        <f>ROUND(C841/B841*100,0)</f>
        <v>13</v>
      </c>
      <c r="K841">
        <f>IFERROR(ROUND(C841/#REF!,2),0)</f>
        <v>0</v>
      </c>
      <c r="L841" t="s">
        <v>1841</v>
      </c>
      <c r="M841" t="s">
        <v>1842</v>
      </c>
      <c r="N841" s="10">
        <f>(((H841/60)/60/24)+DATE(1970,1,1))</f>
        <v>42509.814108796301</v>
      </c>
      <c r="O841" s="10">
        <f>(((G841/60)/60/24)+DATE(1970,1,1))</f>
        <v>42539.814108796301</v>
      </c>
    </row>
    <row r="842" spans="1:15" x14ac:dyDescent="0.3">
      <c r="A842" s="7">
        <v>3888</v>
      </c>
      <c r="B842" s="3">
        <v>2000</v>
      </c>
      <c r="C842" s="5">
        <v>542</v>
      </c>
      <c r="D842" t="s">
        <v>1754</v>
      </c>
      <c r="E842" t="s">
        <v>1758</v>
      </c>
      <c r="F842" t="s">
        <v>1780</v>
      </c>
      <c r="G842">
        <v>1488114358</v>
      </c>
      <c r="H842">
        <v>1485522358</v>
      </c>
      <c r="I842" t="s">
        <v>1802</v>
      </c>
      <c r="J842">
        <f>ROUND(C842/B842*100,0)</f>
        <v>27</v>
      </c>
      <c r="K842">
        <f>IFERROR(ROUND(C842/#REF!,2),0)</f>
        <v>0</v>
      </c>
      <c r="L842" t="s">
        <v>1841</v>
      </c>
      <c r="M842" t="s">
        <v>1842</v>
      </c>
      <c r="N842" s="10">
        <f>(((H842/60)/60/24)+DATE(1970,1,1))</f>
        <v>42762.545810185184</v>
      </c>
      <c r="O842" s="10">
        <f>(((G842/60)/60/24)+DATE(1970,1,1))</f>
        <v>42792.545810185184</v>
      </c>
    </row>
    <row r="843" spans="1:15" x14ac:dyDescent="0.3">
      <c r="A843" s="7">
        <v>3889</v>
      </c>
      <c r="B843" s="3">
        <v>8000</v>
      </c>
      <c r="C843" s="5">
        <v>118</v>
      </c>
      <c r="D843" t="s">
        <v>1754</v>
      </c>
      <c r="E843" t="s">
        <v>1757</v>
      </c>
      <c r="F843" t="s">
        <v>1779</v>
      </c>
      <c r="G843">
        <v>1420413960</v>
      </c>
      <c r="H843">
        <v>1417651630</v>
      </c>
      <c r="I843" t="s">
        <v>1802</v>
      </c>
      <c r="J843">
        <f>ROUND(C843/B843*100,0)</f>
        <v>1</v>
      </c>
      <c r="K843">
        <f>IFERROR(ROUND(C843/#REF!,2),0)</f>
        <v>0</v>
      </c>
      <c r="L843" t="s">
        <v>1841</v>
      </c>
      <c r="M843" t="s">
        <v>1842</v>
      </c>
      <c r="N843" s="10">
        <f>(((H843/60)/60/24)+DATE(1970,1,1))</f>
        <v>41977.004976851851</v>
      </c>
      <c r="O843" s="10">
        <f>(((G843/60)/60/24)+DATE(1970,1,1))</f>
        <v>42008.976388888885</v>
      </c>
    </row>
    <row r="844" spans="1:15" x14ac:dyDescent="0.3">
      <c r="A844" s="7">
        <v>3890</v>
      </c>
      <c r="B844" s="3">
        <v>15000</v>
      </c>
      <c r="C844" s="5">
        <v>2524</v>
      </c>
      <c r="D844" t="s">
        <v>1754</v>
      </c>
      <c r="E844" t="s">
        <v>1757</v>
      </c>
      <c r="F844" t="s">
        <v>1779</v>
      </c>
      <c r="G844">
        <v>1439662344</v>
      </c>
      <c r="H844">
        <v>1434478344</v>
      </c>
      <c r="I844" t="s">
        <v>1802</v>
      </c>
      <c r="J844">
        <f>ROUND(C844/B844*100,0)</f>
        <v>17</v>
      </c>
      <c r="K844">
        <f>IFERROR(ROUND(C844/#REF!,2),0)</f>
        <v>0</v>
      </c>
      <c r="L844" t="s">
        <v>1841</v>
      </c>
      <c r="M844" t="s">
        <v>1842</v>
      </c>
      <c r="N844" s="10">
        <f>(((H844/60)/60/24)+DATE(1970,1,1))</f>
        <v>42171.758611111116</v>
      </c>
      <c r="O844" s="10">
        <f>(((G844/60)/60/24)+DATE(1970,1,1))</f>
        <v>42231.758611111116</v>
      </c>
    </row>
    <row r="845" spans="1:15" x14ac:dyDescent="0.3">
      <c r="A845" s="7">
        <v>3891</v>
      </c>
      <c r="B845" s="3">
        <v>800</v>
      </c>
      <c r="C845" s="5">
        <v>260</v>
      </c>
      <c r="D845" t="s">
        <v>1754</v>
      </c>
      <c r="E845" t="s">
        <v>1757</v>
      </c>
      <c r="F845" t="s">
        <v>1779</v>
      </c>
      <c r="G845">
        <v>1427086740</v>
      </c>
      <c r="H845">
        <v>1424488244</v>
      </c>
      <c r="I845" t="s">
        <v>1802</v>
      </c>
      <c r="J845">
        <f>ROUND(C845/B845*100,0)</f>
        <v>33</v>
      </c>
      <c r="K845">
        <f>IFERROR(ROUND(C845/#REF!,2),0)</f>
        <v>0</v>
      </c>
      <c r="L845" t="s">
        <v>1841</v>
      </c>
      <c r="M845" t="s">
        <v>1842</v>
      </c>
      <c r="N845" s="10">
        <f>(((H845/60)/60/24)+DATE(1970,1,1))</f>
        <v>42056.1324537037</v>
      </c>
      <c r="O845" s="10">
        <f>(((G845/60)/60/24)+DATE(1970,1,1))</f>
        <v>42086.207638888889</v>
      </c>
    </row>
    <row r="846" spans="1:15" x14ac:dyDescent="0.3">
      <c r="A846" s="7">
        <v>3892</v>
      </c>
      <c r="B846" s="3">
        <v>1000</v>
      </c>
      <c r="C846" s="5">
        <v>0</v>
      </c>
      <c r="D846" t="s">
        <v>1754</v>
      </c>
      <c r="E846" t="s">
        <v>1757</v>
      </c>
      <c r="F846" t="s">
        <v>1779</v>
      </c>
      <c r="G846">
        <v>1408863600</v>
      </c>
      <c r="H846">
        <v>1408203557</v>
      </c>
      <c r="I846" t="s">
        <v>1802</v>
      </c>
      <c r="J846">
        <f>ROUND(C846/B846*100,0)</f>
        <v>0</v>
      </c>
      <c r="K846">
        <f>IFERROR(ROUND(C846/#REF!,2),0)</f>
        <v>0</v>
      </c>
      <c r="L846" t="s">
        <v>1841</v>
      </c>
      <c r="M846" t="s">
        <v>1842</v>
      </c>
      <c r="N846" s="10">
        <f>(((H846/60)/60/24)+DATE(1970,1,1))</f>
        <v>41867.652280092596</v>
      </c>
      <c r="O846" s="10">
        <f>(((G846/60)/60/24)+DATE(1970,1,1))</f>
        <v>41875.291666666664</v>
      </c>
    </row>
    <row r="847" spans="1:15" x14ac:dyDescent="0.3">
      <c r="A847" s="7">
        <v>3893</v>
      </c>
      <c r="B847" s="3">
        <v>50000</v>
      </c>
      <c r="C847" s="5">
        <v>10775</v>
      </c>
      <c r="D847" t="s">
        <v>1754</v>
      </c>
      <c r="E847" t="s">
        <v>1757</v>
      </c>
      <c r="F847" t="s">
        <v>1779</v>
      </c>
      <c r="G847">
        <v>1404194400</v>
      </c>
      <c r="H847">
        <v>1400600840</v>
      </c>
      <c r="I847" t="s">
        <v>1802</v>
      </c>
      <c r="J847">
        <f>ROUND(C847/B847*100,0)</f>
        <v>22</v>
      </c>
      <c r="K847">
        <f>IFERROR(ROUND(C847/#REF!,2),0)</f>
        <v>0</v>
      </c>
      <c r="L847" t="s">
        <v>1841</v>
      </c>
      <c r="M847" t="s">
        <v>1842</v>
      </c>
      <c r="N847" s="10">
        <f>(((H847/60)/60/24)+DATE(1970,1,1))</f>
        <v>41779.657870370371</v>
      </c>
      <c r="O847" s="10">
        <f>(((G847/60)/60/24)+DATE(1970,1,1))</f>
        <v>41821.25</v>
      </c>
    </row>
    <row r="848" spans="1:15" x14ac:dyDescent="0.3">
      <c r="A848" s="7">
        <v>3894</v>
      </c>
      <c r="B848" s="3">
        <v>15000</v>
      </c>
      <c r="C848" s="5">
        <v>520</v>
      </c>
      <c r="D848" t="s">
        <v>1754</v>
      </c>
      <c r="E848" t="s">
        <v>1757</v>
      </c>
      <c r="F848" t="s">
        <v>1779</v>
      </c>
      <c r="G848">
        <v>1481000340</v>
      </c>
      <c r="H848">
        <v>1478386812</v>
      </c>
      <c r="I848" t="s">
        <v>1802</v>
      </c>
      <c r="J848">
        <f>ROUND(C848/B848*100,0)</f>
        <v>3</v>
      </c>
      <c r="K848">
        <f>IFERROR(ROUND(C848/#REF!,2),0)</f>
        <v>0</v>
      </c>
      <c r="L848" t="s">
        <v>1841</v>
      </c>
      <c r="M848" t="s">
        <v>1842</v>
      </c>
      <c r="N848" s="10">
        <f>(((H848/60)/60/24)+DATE(1970,1,1))</f>
        <v>42679.958472222221</v>
      </c>
      <c r="O848" s="10">
        <f>(((G848/60)/60/24)+DATE(1970,1,1))</f>
        <v>42710.207638888889</v>
      </c>
    </row>
    <row r="849" spans="1:15" x14ac:dyDescent="0.3">
      <c r="A849" s="7">
        <v>3895</v>
      </c>
      <c r="B849" s="3">
        <v>1000</v>
      </c>
      <c r="C849" s="5">
        <v>50</v>
      </c>
      <c r="D849" t="s">
        <v>1754</v>
      </c>
      <c r="E849" t="s">
        <v>1757</v>
      </c>
      <c r="F849" t="s">
        <v>1779</v>
      </c>
      <c r="G849">
        <v>1425103218</v>
      </c>
      <c r="H849">
        <v>1422424818</v>
      </c>
      <c r="I849" t="s">
        <v>1802</v>
      </c>
      <c r="J849">
        <f>ROUND(C849/B849*100,0)</f>
        <v>5</v>
      </c>
      <c r="K849">
        <f>IFERROR(ROUND(C849/#REF!,2),0)</f>
        <v>0</v>
      </c>
      <c r="L849" t="s">
        <v>1841</v>
      </c>
      <c r="M849" t="s">
        <v>1842</v>
      </c>
      <c r="N849" s="10">
        <f>(((H849/60)/60/24)+DATE(1970,1,1))</f>
        <v>42032.250208333338</v>
      </c>
      <c r="O849" s="10">
        <f>(((G849/60)/60/24)+DATE(1970,1,1))</f>
        <v>42063.250208333338</v>
      </c>
    </row>
    <row r="850" spans="1:15" x14ac:dyDescent="0.3">
      <c r="A850" s="7">
        <v>3896</v>
      </c>
      <c r="B850" s="3">
        <v>1600</v>
      </c>
      <c r="C850" s="5">
        <v>170</v>
      </c>
      <c r="D850" t="s">
        <v>1754</v>
      </c>
      <c r="E850" t="s">
        <v>1757</v>
      </c>
      <c r="F850" t="s">
        <v>1779</v>
      </c>
      <c r="G850">
        <v>1402979778</v>
      </c>
      <c r="H850">
        <v>1401770178</v>
      </c>
      <c r="I850" t="s">
        <v>1802</v>
      </c>
      <c r="J850">
        <f>ROUND(C850/B850*100,0)</f>
        <v>11</v>
      </c>
      <c r="K850">
        <f>IFERROR(ROUND(C850/#REF!,2),0)</f>
        <v>0</v>
      </c>
      <c r="L850" t="s">
        <v>1841</v>
      </c>
      <c r="M850" t="s">
        <v>1842</v>
      </c>
      <c r="N850" s="10">
        <f>(((H850/60)/60/24)+DATE(1970,1,1))</f>
        <v>41793.191875000004</v>
      </c>
      <c r="O850" s="10">
        <f>(((G850/60)/60/24)+DATE(1970,1,1))</f>
        <v>41807.191875000004</v>
      </c>
    </row>
    <row r="851" spans="1:15" x14ac:dyDescent="0.3">
      <c r="A851" s="7">
        <v>3897</v>
      </c>
      <c r="B851" s="3">
        <v>2500</v>
      </c>
      <c r="C851" s="5">
        <v>440</v>
      </c>
      <c r="D851" t="s">
        <v>1754</v>
      </c>
      <c r="E851" t="s">
        <v>1761</v>
      </c>
      <c r="F851" t="s">
        <v>1783</v>
      </c>
      <c r="G851">
        <v>1420750683</v>
      </c>
      <c r="H851">
        <v>1418158683</v>
      </c>
      <c r="I851" t="s">
        <v>1802</v>
      </c>
      <c r="J851">
        <f>ROUND(C851/B851*100,0)</f>
        <v>18</v>
      </c>
      <c r="K851">
        <f>IFERROR(ROUND(C851/#REF!,2),0)</f>
        <v>0</v>
      </c>
      <c r="L851" t="s">
        <v>1841</v>
      </c>
      <c r="M851" t="s">
        <v>1842</v>
      </c>
      <c r="N851" s="10">
        <f>(((H851/60)/60/24)+DATE(1970,1,1))</f>
        <v>41982.87364583333</v>
      </c>
      <c r="O851" s="10">
        <f>(((G851/60)/60/24)+DATE(1970,1,1))</f>
        <v>42012.87364583333</v>
      </c>
    </row>
    <row r="852" spans="1:15" x14ac:dyDescent="0.3">
      <c r="A852" s="7">
        <v>3898</v>
      </c>
      <c r="B852" s="3">
        <v>2500</v>
      </c>
      <c r="C852" s="5">
        <v>814</v>
      </c>
      <c r="D852" t="s">
        <v>1754</v>
      </c>
      <c r="E852" t="s">
        <v>1758</v>
      </c>
      <c r="F852" t="s">
        <v>1780</v>
      </c>
      <c r="G852">
        <v>1439827200</v>
      </c>
      <c r="H852">
        <v>1436355270</v>
      </c>
      <c r="I852" t="s">
        <v>1802</v>
      </c>
      <c r="J852">
        <f>ROUND(C852/B852*100,0)</f>
        <v>33</v>
      </c>
      <c r="K852">
        <f>IFERROR(ROUND(C852/#REF!,2),0)</f>
        <v>0</v>
      </c>
      <c r="L852" t="s">
        <v>1841</v>
      </c>
      <c r="M852" t="s">
        <v>1842</v>
      </c>
      <c r="N852" s="10">
        <f>(((H852/60)/60/24)+DATE(1970,1,1))</f>
        <v>42193.482291666667</v>
      </c>
      <c r="O852" s="10">
        <f>(((G852/60)/60/24)+DATE(1970,1,1))</f>
        <v>42233.666666666672</v>
      </c>
    </row>
    <row r="853" spans="1:15" x14ac:dyDescent="0.3">
      <c r="A853" s="7">
        <v>3899</v>
      </c>
      <c r="B853" s="3">
        <v>10000</v>
      </c>
      <c r="C853" s="5">
        <v>125</v>
      </c>
      <c r="D853" t="s">
        <v>1754</v>
      </c>
      <c r="E853" t="s">
        <v>1757</v>
      </c>
      <c r="F853" t="s">
        <v>1779</v>
      </c>
      <c r="G853">
        <v>1407868561</v>
      </c>
      <c r="H853">
        <v>1406140561</v>
      </c>
      <c r="I853" t="s">
        <v>1802</v>
      </c>
      <c r="J853">
        <f>ROUND(C853/B853*100,0)</f>
        <v>1</v>
      </c>
      <c r="K853">
        <f>IFERROR(ROUND(C853/#REF!,2),0)</f>
        <v>0</v>
      </c>
      <c r="L853" t="s">
        <v>1841</v>
      </c>
      <c r="M853" t="s">
        <v>1842</v>
      </c>
      <c r="N853" s="10">
        <f>(((H853/60)/60/24)+DATE(1970,1,1))</f>
        <v>41843.775011574071</v>
      </c>
      <c r="O853" s="10">
        <f>(((G853/60)/60/24)+DATE(1970,1,1))</f>
        <v>41863.775011574071</v>
      </c>
    </row>
    <row r="854" spans="1:15" x14ac:dyDescent="0.3">
      <c r="A854" s="7">
        <v>3900</v>
      </c>
      <c r="B854" s="3">
        <v>2500</v>
      </c>
      <c r="C854" s="5">
        <v>135</v>
      </c>
      <c r="D854" t="s">
        <v>1754</v>
      </c>
      <c r="E854" t="s">
        <v>1757</v>
      </c>
      <c r="F854" t="s">
        <v>1779</v>
      </c>
      <c r="G854">
        <v>1433988791</v>
      </c>
      <c r="H854">
        <v>1431396791</v>
      </c>
      <c r="I854" t="s">
        <v>1802</v>
      </c>
      <c r="J854">
        <f>ROUND(C854/B854*100,0)</f>
        <v>5</v>
      </c>
      <c r="K854">
        <f>IFERROR(ROUND(C854/#REF!,2),0)</f>
        <v>0</v>
      </c>
      <c r="L854" t="s">
        <v>1841</v>
      </c>
      <c r="M854" t="s">
        <v>1842</v>
      </c>
      <c r="N854" s="10">
        <f>(((H854/60)/60/24)+DATE(1970,1,1))</f>
        <v>42136.092488425929</v>
      </c>
      <c r="O854" s="10">
        <f>(((G854/60)/60/24)+DATE(1970,1,1))</f>
        <v>42166.092488425929</v>
      </c>
    </row>
    <row r="855" spans="1:15" x14ac:dyDescent="0.3">
      <c r="A855" s="7">
        <v>3901</v>
      </c>
      <c r="B855" s="3">
        <v>3000</v>
      </c>
      <c r="C855" s="5">
        <v>25</v>
      </c>
      <c r="D855" t="s">
        <v>1754</v>
      </c>
      <c r="E855" t="s">
        <v>1757</v>
      </c>
      <c r="F855" t="s">
        <v>1779</v>
      </c>
      <c r="G855">
        <v>1450554599</v>
      </c>
      <c r="H855">
        <v>1447098599</v>
      </c>
      <c r="I855" t="s">
        <v>1802</v>
      </c>
      <c r="J855">
        <f>ROUND(C855/B855*100,0)</f>
        <v>1</v>
      </c>
      <c r="K855">
        <f>IFERROR(ROUND(C855/#REF!,2),0)</f>
        <v>0</v>
      </c>
      <c r="L855" t="s">
        <v>1841</v>
      </c>
      <c r="M855" t="s">
        <v>1842</v>
      </c>
      <c r="N855" s="10">
        <f>(((H855/60)/60/24)+DATE(1970,1,1))</f>
        <v>42317.826377314821</v>
      </c>
      <c r="O855" s="10">
        <f>(((G855/60)/60/24)+DATE(1970,1,1))</f>
        <v>42357.826377314821</v>
      </c>
    </row>
    <row r="856" spans="1:15" x14ac:dyDescent="0.3">
      <c r="A856" s="7">
        <v>3902</v>
      </c>
      <c r="B856" s="3">
        <v>3000</v>
      </c>
      <c r="C856" s="5">
        <v>1465</v>
      </c>
      <c r="D856" t="s">
        <v>1754</v>
      </c>
      <c r="E856" t="s">
        <v>1758</v>
      </c>
      <c r="F856" t="s">
        <v>1780</v>
      </c>
      <c r="G856">
        <v>1479125642</v>
      </c>
      <c r="H856">
        <v>1476962042</v>
      </c>
      <c r="I856" t="s">
        <v>1802</v>
      </c>
      <c r="J856">
        <f>ROUND(C856/B856*100,0)</f>
        <v>49</v>
      </c>
      <c r="K856">
        <f>IFERROR(ROUND(C856/#REF!,2),0)</f>
        <v>0</v>
      </c>
      <c r="L856" t="s">
        <v>1841</v>
      </c>
      <c r="M856" t="s">
        <v>1842</v>
      </c>
      <c r="N856" s="10">
        <f>(((H856/60)/60/24)+DATE(1970,1,1))</f>
        <v>42663.468078703707</v>
      </c>
      <c r="O856" s="10">
        <f>(((G856/60)/60/24)+DATE(1970,1,1))</f>
        <v>42688.509745370371</v>
      </c>
    </row>
    <row r="857" spans="1:15" x14ac:dyDescent="0.3">
      <c r="A857" s="7">
        <v>3903</v>
      </c>
      <c r="B857" s="3">
        <v>1500</v>
      </c>
      <c r="C857" s="5">
        <v>0</v>
      </c>
      <c r="D857" t="s">
        <v>1754</v>
      </c>
      <c r="E857" t="s">
        <v>1757</v>
      </c>
      <c r="F857" t="s">
        <v>1779</v>
      </c>
      <c r="G857">
        <v>1439581080</v>
      </c>
      <c r="H857">
        <v>1435709765</v>
      </c>
      <c r="I857" t="s">
        <v>1802</v>
      </c>
      <c r="J857">
        <f>ROUND(C857/B857*100,0)</f>
        <v>0</v>
      </c>
      <c r="K857">
        <f>IFERROR(ROUND(C857/#REF!,2),0)</f>
        <v>0</v>
      </c>
      <c r="L857" t="s">
        <v>1841</v>
      </c>
      <c r="M857" t="s">
        <v>1842</v>
      </c>
      <c r="N857" s="10">
        <f>(((H857/60)/60/24)+DATE(1970,1,1))</f>
        <v>42186.01116898148</v>
      </c>
      <c r="O857" s="10">
        <f>(((G857/60)/60/24)+DATE(1970,1,1))</f>
        <v>42230.818055555559</v>
      </c>
    </row>
    <row r="858" spans="1:15" x14ac:dyDescent="0.3">
      <c r="A858" s="7">
        <v>3904</v>
      </c>
      <c r="B858" s="3">
        <v>10000</v>
      </c>
      <c r="C858" s="5">
        <v>3</v>
      </c>
      <c r="D858" t="s">
        <v>1754</v>
      </c>
      <c r="E858" t="s">
        <v>1757</v>
      </c>
      <c r="F858" t="s">
        <v>1779</v>
      </c>
      <c r="G858">
        <v>1429074240</v>
      </c>
      <c r="H858">
        <v>1427866200</v>
      </c>
      <c r="I858" t="s">
        <v>1802</v>
      </c>
      <c r="J858">
        <f>ROUND(C858/B858*100,0)</f>
        <v>0</v>
      </c>
      <c r="K858">
        <f>IFERROR(ROUND(C858/#REF!,2),0)</f>
        <v>0</v>
      </c>
      <c r="L858" t="s">
        <v>1841</v>
      </c>
      <c r="M858" t="s">
        <v>1842</v>
      </c>
      <c r="N858" s="10">
        <f>(((H858/60)/60/24)+DATE(1970,1,1))</f>
        <v>42095.229166666672</v>
      </c>
      <c r="O858" s="10">
        <f>(((G858/60)/60/24)+DATE(1970,1,1))</f>
        <v>42109.211111111115</v>
      </c>
    </row>
    <row r="859" spans="1:15" x14ac:dyDescent="0.3">
      <c r="A859" s="7">
        <v>3905</v>
      </c>
      <c r="B859" s="3">
        <v>1500</v>
      </c>
      <c r="C859" s="5">
        <v>173</v>
      </c>
      <c r="D859" t="s">
        <v>1754</v>
      </c>
      <c r="E859" t="s">
        <v>1758</v>
      </c>
      <c r="F859" t="s">
        <v>1780</v>
      </c>
      <c r="G859">
        <v>1434063600</v>
      </c>
      <c r="H859">
        <v>1430405903</v>
      </c>
      <c r="I859" t="s">
        <v>1802</v>
      </c>
      <c r="J859">
        <f>ROUND(C859/B859*100,0)</f>
        <v>12</v>
      </c>
      <c r="K859">
        <f>IFERROR(ROUND(C859/#REF!,2),0)</f>
        <v>0</v>
      </c>
      <c r="L859" t="s">
        <v>1841</v>
      </c>
      <c r="M859" t="s">
        <v>1842</v>
      </c>
      <c r="N859" s="10">
        <f>(((H859/60)/60/24)+DATE(1970,1,1))</f>
        <v>42124.623877314814</v>
      </c>
      <c r="O859" s="10">
        <f>(((G859/60)/60/24)+DATE(1970,1,1))</f>
        <v>42166.958333333328</v>
      </c>
    </row>
    <row r="860" spans="1:15" x14ac:dyDescent="0.3">
      <c r="A860" s="7">
        <v>3906</v>
      </c>
      <c r="B860" s="3">
        <v>1500</v>
      </c>
      <c r="C860" s="5">
        <v>1010</v>
      </c>
      <c r="D860" t="s">
        <v>1754</v>
      </c>
      <c r="E860" t="s">
        <v>1758</v>
      </c>
      <c r="F860" t="s">
        <v>1780</v>
      </c>
      <c r="G860">
        <v>1435325100</v>
      </c>
      <c r="H860">
        <v>1432072893</v>
      </c>
      <c r="I860" t="s">
        <v>1802</v>
      </c>
      <c r="J860">
        <f>ROUND(C860/B860*100,0)</f>
        <v>67</v>
      </c>
      <c r="K860">
        <f>IFERROR(ROUND(C860/#REF!,2),0)</f>
        <v>0</v>
      </c>
      <c r="L860" t="s">
        <v>1841</v>
      </c>
      <c r="M860" t="s">
        <v>1842</v>
      </c>
      <c r="N860" s="10">
        <f>(((H860/60)/60/24)+DATE(1970,1,1))</f>
        <v>42143.917743055557</v>
      </c>
      <c r="O860" s="10">
        <f>(((G860/60)/60/24)+DATE(1970,1,1))</f>
        <v>42181.559027777781</v>
      </c>
    </row>
    <row r="861" spans="1:15" x14ac:dyDescent="0.3">
      <c r="A861" s="7">
        <v>3907</v>
      </c>
      <c r="B861" s="3">
        <v>1000</v>
      </c>
      <c r="C861" s="5">
        <v>153</v>
      </c>
      <c r="D861" t="s">
        <v>1754</v>
      </c>
      <c r="E861" t="s">
        <v>1757</v>
      </c>
      <c r="F861" t="s">
        <v>1779</v>
      </c>
      <c r="G861">
        <v>1414354080</v>
      </c>
      <c r="H861">
        <v>1411587606</v>
      </c>
      <c r="I861" t="s">
        <v>1802</v>
      </c>
      <c r="J861">
        <f>ROUND(C861/B861*100,0)</f>
        <v>15</v>
      </c>
      <c r="K861">
        <f>IFERROR(ROUND(C861/#REF!,2),0)</f>
        <v>0</v>
      </c>
      <c r="L861" t="s">
        <v>1841</v>
      </c>
      <c r="M861" t="s">
        <v>1842</v>
      </c>
      <c r="N861" s="10">
        <f>(((H861/60)/60/24)+DATE(1970,1,1))</f>
        <v>41906.819513888891</v>
      </c>
      <c r="O861" s="10">
        <f>(((G861/60)/60/24)+DATE(1970,1,1))</f>
        <v>41938.838888888888</v>
      </c>
    </row>
    <row r="862" spans="1:15" x14ac:dyDescent="0.3">
      <c r="A862" s="7">
        <v>3908</v>
      </c>
      <c r="B862" s="3">
        <v>750</v>
      </c>
      <c r="C862" s="5">
        <v>65</v>
      </c>
      <c r="D862" t="s">
        <v>1754</v>
      </c>
      <c r="E862" t="s">
        <v>1757</v>
      </c>
      <c r="F862" t="s">
        <v>1779</v>
      </c>
      <c r="G862">
        <v>1406603696</v>
      </c>
      <c r="H862">
        <v>1405307696</v>
      </c>
      <c r="I862" t="s">
        <v>1802</v>
      </c>
      <c r="J862">
        <f>ROUND(C862/B862*100,0)</f>
        <v>9</v>
      </c>
      <c r="K862">
        <f>IFERROR(ROUND(C862/#REF!,2),0)</f>
        <v>0</v>
      </c>
      <c r="L862" t="s">
        <v>1841</v>
      </c>
      <c r="M862" t="s">
        <v>1842</v>
      </c>
      <c r="N862" s="10">
        <f>(((H862/60)/60/24)+DATE(1970,1,1))</f>
        <v>41834.135370370372</v>
      </c>
      <c r="O862" s="10">
        <f>(((G862/60)/60/24)+DATE(1970,1,1))</f>
        <v>41849.135370370372</v>
      </c>
    </row>
    <row r="863" spans="1:15" x14ac:dyDescent="0.3">
      <c r="A863" s="7">
        <v>3909</v>
      </c>
      <c r="B863" s="3">
        <v>60000</v>
      </c>
      <c r="C863" s="5">
        <v>135</v>
      </c>
      <c r="D863" t="s">
        <v>1754</v>
      </c>
      <c r="E863" t="s">
        <v>1757</v>
      </c>
      <c r="F863" t="s">
        <v>1779</v>
      </c>
      <c r="G863">
        <v>1410424642</v>
      </c>
      <c r="H863">
        <v>1407832642</v>
      </c>
      <c r="I863" t="s">
        <v>1802</v>
      </c>
      <c r="J863">
        <f>ROUND(C863/B863*100,0)</f>
        <v>0</v>
      </c>
      <c r="K863">
        <f>IFERROR(ROUND(C863/#REF!,2),0)</f>
        <v>0</v>
      </c>
      <c r="L863" t="s">
        <v>1841</v>
      </c>
      <c r="M863" t="s">
        <v>1842</v>
      </c>
      <c r="N863" s="10">
        <f>(((H863/60)/60/24)+DATE(1970,1,1))</f>
        <v>41863.359282407408</v>
      </c>
      <c r="O863" s="10">
        <f>(((G863/60)/60/24)+DATE(1970,1,1))</f>
        <v>41893.359282407408</v>
      </c>
    </row>
    <row r="864" spans="1:15" x14ac:dyDescent="0.3">
      <c r="A864" s="7">
        <v>3910</v>
      </c>
      <c r="B864" s="3">
        <v>6000</v>
      </c>
      <c r="C864" s="5">
        <v>185</v>
      </c>
      <c r="D864" t="s">
        <v>1754</v>
      </c>
      <c r="E864" t="s">
        <v>1757</v>
      </c>
      <c r="F864" t="s">
        <v>1779</v>
      </c>
      <c r="G864">
        <v>1441649397</v>
      </c>
      <c r="H864">
        <v>1439057397</v>
      </c>
      <c r="I864" t="s">
        <v>1802</v>
      </c>
      <c r="J864">
        <f>ROUND(C864/B864*100,0)</f>
        <v>3</v>
      </c>
      <c r="K864">
        <f>IFERROR(ROUND(C864/#REF!,2),0)</f>
        <v>0</v>
      </c>
      <c r="L864" t="s">
        <v>1841</v>
      </c>
      <c r="M864" t="s">
        <v>1842</v>
      </c>
      <c r="N864" s="10">
        <f>(((H864/60)/60/24)+DATE(1970,1,1))</f>
        <v>42224.756909722222</v>
      </c>
      <c r="O864" s="10">
        <f>(((G864/60)/60/24)+DATE(1970,1,1))</f>
        <v>42254.756909722222</v>
      </c>
    </row>
    <row r="865" spans="1:15" x14ac:dyDescent="0.3">
      <c r="A865" s="7">
        <v>3911</v>
      </c>
      <c r="B865" s="3">
        <v>8000</v>
      </c>
      <c r="C865" s="5">
        <v>2993</v>
      </c>
      <c r="D865" t="s">
        <v>1754</v>
      </c>
      <c r="E865" t="s">
        <v>1757</v>
      </c>
      <c r="F865" t="s">
        <v>1779</v>
      </c>
      <c r="G865">
        <v>1417033777</v>
      </c>
      <c r="H865">
        <v>1414438177</v>
      </c>
      <c r="I865" t="s">
        <v>1802</v>
      </c>
      <c r="J865">
        <f>ROUND(C865/B865*100,0)</f>
        <v>37</v>
      </c>
      <c r="K865">
        <f>IFERROR(ROUND(C865/#REF!,2),0)</f>
        <v>0</v>
      </c>
      <c r="L865" t="s">
        <v>1841</v>
      </c>
      <c r="M865" t="s">
        <v>1842</v>
      </c>
      <c r="N865" s="10">
        <f>(((H865/60)/60/24)+DATE(1970,1,1))</f>
        <v>41939.8122337963</v>
      </c>
      <c r="O865" s="10">
        <f>(((G865/60)/60/24)+DATE(1970,1,1))</f>
        <v>41969.853900462964</v>
      </c>
    </row>
    <row r="866" spans="1:15" x14ac:dyDescent="0.3">
      <c r="A866" s="7">
        <v>3912</v>
      </c>
      <c r="B866" s="3">
        <v>15000</v>
      </c>
      <c r="C866" s="5">
        <v>1</v>
      </c>
      <c r="D866" t="s">
        <v>1754</v>
      </c>
      <c r="E866" t="s">
        <v>1757</v>
      </c>
      <c r="F866" t="s">
        <v>1779</v>
      </c>
      <c r="G866">
        <v>1429936500</v>
      </c>
      <c r="H866">
        <v>1424759330</v>
      </c>
      <c r="I866" t="s">
        <v>1802</v>
      </c>
      <c r="J866">
        <f>ROUND(C866/B866*100,0)</f>
        <v>0</v>
      </c>
      <c r="K866">
        <f>IFERROR(ROUND(C866/#REF!,2),0)</f>
        <v>0</v>
      </c>
      <c r="L866" t="s">
        <v>1841</v>
      </c>
      <c r="M866" t="s">
        <v>1842</v>
      </c>
      <c r="N866" s="10">
        <f>(((H866/60)/60/24)+DATE(1970,1,1))</f>
        <v>42059.270023148143</v>
      </c>
      <c r="O866" s="10">
        <f>(((G866/60)/60/24)+DATE(1970,1,1))</f>
        <v>42119.190972222219</v>
      </c>
    </row>
    <row r="867" spans="1:15" x14ac:dyDescent="0.3">
      <c r="A867" s="7">
        <v>3913</v>
      </c>
      <c r="B867" s="3">
        <v>10000</v>
      </c>
      <c r="C867" s="5">
        <v>1000</v>
      </c>
      <c r="D867" t="s">
        <v>1754</v>
      </c>
      <c r="E867" t="s">
        <v>1757</v>
      </c>
      <c r="F867" t="s">
        <v>1779</v>
      </c>
      <c r="G867">
        <v>1448863449</v>
      </c>
      <c r="H867">
        <v>1446267849</v>
      </c>
      <c r="I867" t="s">
        <v>1802</v>
      </c>
      <c r="J867">
        <f>ROUND(C867/B867*100,0)</f>
        <v>10</v>
      </c>
      <c r="K867">
        <f>IFERROR(ROUND(C867/#REF!,2),0)</f>
        <v>0</v>
      </c>
      <c r="L867" t="s">
        <v>1841</v>
      </c>
      <c r="M867" t="s">
        <v>1842</v>
      </c>
      <c r="N867" s="10">
        <f>(((H867/60)/60/24)+DATE(1970,1,1))</f>
        <v>42308.211215277777</v>
      </c>
      <c r="O867" s="10">
        <f>(((G867/60)/60/24)+DATE(1970,1,1))</f>
        <v>42338.252881944441</v>
      </c>
    </row>
    <row r="868" spans="1:15" x14ac:dyDescent="0.3">
      <c r="A868" s="7">
        <v>3914</v>
      </c>
      <c r="B868" s="3">
        <v>2500</v>
      </c>
      <c r="C868" s="5">
        <v>909</v>
      </c>
      <c r="D868" t="s">
        <v>1754</v>
      </c>
      <c r="E868" t="s">
        <v>1758</v>
      </c>
      <c r="F868" t="s">
        <v>1780</v>
      </c>
      <c r="G868">
        <v>1431298740</v>
      </c>
      <c r="H868">
        <v>1429558756</v>
      </c>
      <c r="I868" t="s">
        <v>1802</v>
      </c>
      <c r="J868">
        <f>ROUND(C868/B868*100,0)</f>
        <v>36</v>
      </c>
      <c r="K868">
        <f>IFERROR(ROUND(C868/#REF!,2),0)</f>
        <v>0</v>
      </c>
      <c r="L868" t="s">
        <v>1841</v>
      </c>
      <c r="M868" t="s">
        <v>1842</v>
      </c>
      <c r="N868" s="10">
        <f>(((H868/60)/60/24)+DATE(1970,1,1))</f>
        <v>42114.818935185183</v>
      </c>
      <c r="O868" s="10">
        <f>(((G868/60)/60/24)+DATE(1970,1,1))</f>
        <v>42134.957638888889</v>
      </c>
    </row>
    <row r="869" spans="1:15" x14ac:dyDescent="0.3">
      <c r="A869" s="7">
        <v>3915</v>
      </c>
      <c r="B869" s="3">
        <v>1500</v>
      </c>
      <c r="C869" s="5">
        <v>5</v>
      </c>
      <c r="D869" t="s">
        <v>1754</v>
      </c>
      <c r="E869" t="s">
        <v>1758</v>
      </c>
      <c r="F869" t="s">
        <v>1780</v>
      </c>
      <c r="G869">
        <v>1464824309</v>
      </c>
      <c r="H869">
        <v>1462232309</v>
      </c>
      <c r="I869" t="s">
        <v>1802</v>
      </c>
      <c r="J869">
        <f>ROUND(C869/B869*100,0)</f>
        <v>0</v>
      </c>
      <c r="K869">
        <f>IFERROR(ROUND(C869/#REF!,2),0)</f>
        <v>0</v>
      </c>
      <c r="L869" t="s">
        <v>1841</v>
      </c>
      <c r="M869" t="s">
        <v>1842</v>
      </c>
      <c r="N869" s="10">
        <f>(((H869/60)/60/24)+DATE(1970,1,1))</f>
        <v>42492.98505787037</v>
      </c>
      <c r="O869" s="10">
        <f>(((G869/60)/60/24)+DATE(1970,1,1))</f>
        <v>42522.98505787037</v>
      </c>
    </row>
    <row r="870" spans="1:15" x14ac:dyDescent="0.3">
      <c r="A870" s="7">
        <v>3916</v>
      </c>
      <c r="B870" s="3">
        <v>2000</v>
      </c>
      <c r="C870" s="5">
        <v>0</v>
      </c>
      <c r="D870" t="s">
        <v>1754</v>
      </c>
      <c r="E870" t="s">
        <v>1765</v>
      </c>
      <c r="F870" t="s">
        <v>1785</v>
      </c>
      <c r="G870">
        <v>1464952752</v>
      </c>
      <c r="H870">
        <v>1462360752</v>
      </c>
      <c r="I870" t="s">
        <v>1802</v>
      </c>
      <c r="J870">
        <f>ROUND(C870/B870*100,0)</f>
        <v>0</v>
      </c>
      <c r="K870">
        <f>IFERROR(ROUND(C870/#REF!,2),0)</f>
        <v>0</v>
      </c>
      <c r="L870" t="s">
        <v>1841</v>
      </c>
      <c r="M870" t="s">
        <v>1842</v>
      </c>
      <c r="N870" s="10">
        <f>(((H870/60)/60/24)+DATE(1970,1,1))</f>
        <v>42494.471666666665</v>
      </c>
      <c r="O870" s="10">
        <f>(((G870/60)/60/24)+DATE(1970,1,1))</f>
        <v>42524.471666666665</v>
      </c>
    </row>
    <row r="871" spans="1:15" x14ac:dyDescent="0.3">
      <c r="A871" s="7">
        <v>3917</v>
      </c>
      <c r="B871" s="3">
        <v>3500</v>
      </c>
      <c r="C871" s="5">
        <v>10</v>
      </c>
      <c r="D871" t="s">
        <v>1754</v>
      </c>
      <c r="E871" t="s">
        <v>1758</v>
      </c>
      <c r="F871" t="s">
        <v>1780</v>
      </c>
      <c r="G871">
        <v>1410439161</v>
      </c>
      <c r="H871">
        <v>1407847161</v>
      </c>
      <c r="I871" t="s">
        <v>1802</v>
      </c>
      <c r="J871">
        <f>ROUND(C871/B871*100,0)</f>
        <v>0</v>
      </c>
      <c r="K871">
        <f>IFERROR(ROUND(C871/#REF!,2),0)</f>
        <v>0</v>
      </c>
      <c r="L871" t="s">
        <v>1841</v>
      </c>
      <c r="M871" t="s">
        <v>1842</v>
      </c>
      <c r="N871" s="10">
        <f>(((H871/60)/60/24)+DATE(1970,1,1))</f>
        <v>41863.527326388888</v>
      </c>
      <c r="O871" s="10">
        <f>(((G871/60)/60/24)+DATE(1970,1,1))</f>
        <v>41893.527326388888</v>
      </c>
    </row>
    <row r="872" spans="1:15" x14ac:dyDescent="0.3">
      <c r="A872" s="7">
        <v>3918</v>
      </c>
      <c r="B872" s="3">
        <v>60000</v>
      </c>
      <c r="C872" s="5">
        <v>120</v>
      </c>
      <c r="D872" t="s">
        <v>1754</v>
      </c>
      <c r="E872" t="s">
        <v>1758</v>
      </c>
      <c r="F872" t="s">
        <v>1780</v>
      </c>
      <c r="G872">
        <v>1407168000</v>
      </c>
      <c r="H872">
        <v>1406131023</v>
      </c>
      <c r="I872" t="s">
        <v>1802</v>
      </c>
      <c r="J872">
        <f>ROUND(C872/B872*100,0)</f>
        <v>0</v>
      </c>
      <c r="K872">
        <f>IFERROR(ROUND(C872/#REF!,2),0)</f>
        <v>0</v>
      </c>
      <c r="L872" t="s">
        <v>1841</v>
      </c>
      <c r="M872" t="s">
        <v>1842</v>
      </c>
      <c r="N872" s="10">
        <f>(((H872/60)/60/24)+DATE(1970,1,1))</f>
        <v>41843.664618055554</v>
      </c>
      <c r="O872" s="10">
        <f>(((G872/60)/60/24)+DATE(1970,1,1))</f>
        <v>41855.666666666664</v>
      </c>
    </row>
    <row r="873" spans="1:15" x14ac:dyDescent="0.3">
      <c r="A873" s="7">
        <v>3919</v>
      </c>
      <c r="B873" s="3">
        <v>5000</v>
      </c>
      <c r="C873" s="5">
        <v>90</v>
      </c>
      <c r="D873" t="s">
        <v>1754</v>
      </c>
      <c r="E873" t="s">
        <v>1758</v>
      </c>
      <c r="F873" t="s">
        <v>1780</v>
      </c>
      <c r="G873">
        <v>1453075200</v>
      </c>
      <c r="H873">
        <v>1450628773</v>
      </c>
      <c r="I873" t="s">
        <v>1802</v>
      </c>
      <c r="J873">
        <f>ROUND(C873/B873*100,0)</f>
        <v>2</v>
      </c>
      <c r="K873">
        <f>IFERROR(ROUND(C873/#REF!,2),0)</f>
        <v>0</v>
      </c>
      <c r="L873" t="s">
        <v>1841</v>
      </c>
      <c r="M873" t="s">
        <v>1842</v>
      </c>
      <c r="N873" s="10">
        <f>(((H873/60)/60/24)+DATE(1970,1,1))</f>
        <v>42358.684872685189</v>
      </c>
      <c r="O873" s="10">
        <f>(((G873/60)/60/24)+DATE(1970,1,1))</f>
        <v>42387</v>
      </c>
    </row>
    <row r="874" spans="1:15" x14ac:dyDescent="0.3">
      <c r="A874" s="7">
        <v>3920</v>
      </c>
      <c r="B874" s="3">
        <v>2500</v>
      </c>
      <c r="C874" s="5">
        <v>135</v>
      </c>
      <c r="D874" t="s">
        <v>1754</v>
      </c>
      <c r="E874" t="s">
        <v>1758</v>
      </c>
      <c r="F874" t="s">
        <v>1780</v>
      </c>
      <c r="G874">
        <v>1479032260</v>
      </c>
      <c r="H874">
        <v>1476436660</v>
      </c>
      <c r="I874" t="s">
        <v>1802</v>
      </c>
      <c r="J874">
        <f>ROUND(C874/B874*100,0)</f>
        <v>5</v>
      </c>
      <c r="K874">
        <f>IFERROR(ROUND(C874/#REF!,2),0)</f>
        <v>0</v>
      </c>
      <c r="L874" t="s">
        <v>1841</v>
      </c>
      <c r="M874" t="s">
        <v>1842</v>
      </c>
      <c r="N874" s="10">
        <f>(((H874/60)/60/24)+DATE(1970,1,1))</f>
        <v>42657.38726851852</v>
      </c>
      <c r="O874" s="10">
        <f>(((G874/60)/60/24)+DATE(1970,1,1))</f>
        <v>42687.428935185191</v>
      </c>
    </row>
    <row r="875" spans="1:15" x14ac:dyDescent="0.3">
      <c r="A875" s="7">
        <v>3921</v>
      </c>
      <c r="B875" s="3">
        <v>3000</v>
      </c>
      <c r="C875" s="5">
        <v>0</v>
      </c>
      <c r="D875" t="s">
        <v>1754</v>
      </c>
      <c r="E875" t="s">
        <v>1758</v>
      </c>
      <c r="F875" t="s">
        <v>1780</v>
      </c>
      <c r="G875">
        <v>1414346400</v>
      </c>
      <c r="H875">
        <v>1413291655</v>
      </c>
      <c r="I875" t="s">
        <v>1802</v>
      </c>
      <c r="J875">
        <f>ROUND(C875/B875*100,0)</f>
        <v>0</v>
      </c>
      <c r="K875">
        <f>IFERROR(ROUND(C875/#REF!,2),0)</f>
        <v>0</v>
      </c>
      <c r="L875" t="s">
        <v>1841</v>
      </c>
      <c r="M875" t="s">
        <v>1842</v>
      </c>
      <c r="N875" s="10">
        <f>(((H875/60)/60/24)+DATE(1970,1,1))</f>
        <v>41926.542303240742</v>
      </c>
      <c r="O875" s="10">
        <f>(((G875/60)/60/24)+DATE(1970,1,1))</f>
        <v>41938.75</v>
      </c>
    </row>
    <row r="876" spans="1:15" x14ac:dyDescent="0.3">
      <c r="A876" s="7">
        <v>3922</v>
      </c>
      <c r="B876" s="3">
        <v>750</v>
      </c>
      <c r="C876" s="5">
        <v>61</v>
      </c>
      <c r="D876" t="s">
        <v>1754</v>
      </c>
      <c r="E876" t="s">
        <v>1757</v>
      </c>
      <c r="F876" t="s">
        <v>1779</v>
      </c>
      <c r="G876">
        <v>1425337200</v>
      </c>
      <c r="H876">
        <v>1421432810</v>
      </c>
      <c r="I876" t="s">
        <v>1802</v>
      </c>
      <c r="J876">
        <f>ROUND(C876/B876*100,0)</f>
        <v>8</v>
      </c>
      <c r="K876">
        <f>IFERROR(ROUND(C876/#REF!,2),0)</f>
        <v>0</v>
      </c>
      <c r="L876" t="s">
        <v>1841</v>
      </c>
      <c r="M876" t="s">
        <v>1842</v>
      </c>
      <c r="N876" s="10">
        <f>(((H876/60)/60/24)+DATE(1970,1,1))</f>
        <v>42020.768634259264</v>
      </c>
      <c r="O876" s="10">
        <f>(((G876/60)/60/24)+DATE(1970,1,1))</f>
        <v>42065.958333333328</v>
      </c>
    </row>
    <row r="877" spans="1:15" x14ac:dyDescent="0.3">
      <c r="A877" s="7">
        <v>3923</v>
      </c>
      <c r="B877" s="3">
        <v>11500</v>
      </c>
      <c r="C877" s="5">
        <v>1384</v>
      </c>
      <c r="D877" t="s">
        <v>1754</v>
      </c>
      <c r="E877" t="s">
        <v>1758</v>
      </c>
      <c r="F877" t="s">
        <v>1780</v>
      </c>
      <c r="G877">
        <v>1428622271</v>
      </c>
      <c r="H877">
        <v>1426203071</v>
      </c>
      <c r="I877" t="s">
        <v>1802</v>
      </c>
      <c r="J877">
        <f>ROUND(C877/B877*100,0)</f>
        <v>12</v>
      </c>
      <c r="K877">
        <f>IFERROR(ROUND(C877/#REF!,2),0)</f>
        <v>0</v>
      </c>
      <c r="L877" t="s">
        <v>1841</v>
      </c>
      <c r="M877" t="s">
        <v>1842</v>
      </c>
      <c r="N877" s="10">
        <f>(((H877/60)/60/24)+DATE(1970,1,1))</f>
        <v>42075.979988425926</v>
      </c>
      <c r="O877" s="10">
        <f>(((G877/60)/60/24)+DATE(1970,1,1))</f>
        <v>42103.979988425926</v>
      </c>
    </row>
    <row r="878" spans="1:15" x14ac:dyDescent="0.3">
      <c r="A878" s="7">
        <v>3924</v>
      </c>
      <c r="B878" s="3">
        <v>15000</v>
      </c>
      <c r="C878" s="5">
        <v>2290</v>
      </c>
      <c r="D878" t="s">
        <v>1754</v>
      </c>
      <c r="E878" t="s">
        <v>1757</v>
      </c>
      <c r="F878" t="s">
        <v>1779</v>
      </c>
      <c r="G878">
        <v>1403823722</v>
      </c>
      <c r="H878">
        <v>1401231722</v>
      </c>
      <c r="I878" t="s">
        <v>1802</v>
      </c>
      <c r="J878">
        <f>ROUND(C878/B878*100,0)</f>
        <v>15</v>
      </c>
      <c r="K878">
        <f>IFERROR(ROUND(C878/#REF!,2),0)</f>
        <v>0</v>
      </c>
      <c r="L878" t="s">
        <v>1841</v>
      </c>
      <c r="M878" t="s">
        <v>1842</v>
      </c>
      <c r="N878" s="10">
        <f>(((H878/60)/60/24)+DATE(1970,1,1))</f>
        <v>41786.959745370368</v>
      </c>
      <c r="O878" s="10">
        <f>(((G878/60)/60/24)+DATE(1970,1,1))</f>
        <v>41816.959745370368</v>
      </c>
    </row>
    <row r="879" spans="1:15" x14ac:dyDescent="0.3">
      <c r="A879" s="7">
        <v>3925</v>
      </c>
      <c r="B879" s="3">
        <v>150</v>
      </c>
      <c r="C879" s="5">
        <v>15</v>
      </c>
      <c r="D879" t="s">
        <v>1754</v>
      </c>
      <c r="E879" t="s">
        <v>1757</v>
      </c>
      <c r="F879" t="s">
        <v>1779</v>
      </c>
      <c r="G879">
        <v>1406753639</v>
      </c>
      <c r="H879">
        <v>1404161639</v>
      </c>
      <c r="I879" t="s">
        <v>1802</v>
      </c>
      <c r="J879">
        <f>ROUND(C879/B879*100,0)</f>
        <v>10</v>
      </c>
      <c r="K879">
        <f>IFERROR(ROUND(C879/#REF!,2),0)</f>
        <v>0</v>
      </c>
      <c r="L879" t="s">
        <v>1841</v>
      </c>
      <c r="M879" t="s">
        <v>1842</v>
      </c>
      <c r="N879" s="10">
        <f>(((H879/60)/60/24)+DATE(1970,1,1))</f>
        <v>41820.870821759258</v>
      </c>
      <c r="O879" s="10">
        <f>(((G879/60)/60/24)+DATE(1970,1,1))</f>
        <v>41850.870821759258</v>
      </c>
    </row>
    <row r="880" spans="1:15" x14ac:dyDescent="0.3">
      <c r="A880" s="7">
        <v>3926</v>
      </c>
      <c r="B880" s="3">
        <v>5000</v>
      </c>
      <c r="C880" s="5">
        <v>15</v>
      </c>
      <c r="D880" t="s">
        <v>1754</v>
      </c>
      <c r="E880" t="s">
        <v>1759</v>
      </c>
      <c r="F880" t="s">
        <v>1781</v>
      </c>
      <c r="G880">
        <v>1419645748</v>
      </c>
      <c r="H880">
        <v>1417053748</v>
      </c>
      <c r="I880" t="s">
        <v>1802</v>
      </c>
      <c r="J880">
        <f>ROUND(C880/B880*100,0)</f>
        <v>0</v>
      </c>
      <c r="K880">
        <f>IFERROR(ROUND(C880/#REF!,2),0)</f>
        <v>0</v>
      </c>
      <c r="L880" t="s">
        <v>1841</v>
      </c>
      <c r="M880" t="s">
        <v>1842</v>
      </c>
      <c r="N880" s="10">
        <f>(((H880/60)/60/24)+DATE(1970,1,1))</f>
        <v>41970.085046296299</v>
      </c>
      <c r="O880" s="10">
        <f>(((G880/60)/60/24)+DATE(1970,1,1))</f>
        <v>42000.085046296299</v>
      </c>
    </row>
    <row r="881" spans="1:15" x14ac:dyDescent="0.3">
      <c r="A881" s="7">
        <v>3927</v>
      </c>
      <c r="B881" s="3">
        <v>2500</v>
      </c>
      <c r="C881" s="5">
        <v>25</v>
      </c>
      <c r="D881" t="s">
        <v>1754</v>
      </c>
      <c r="E881" t="s">
        <v>1758</v>
      </c>
      <c r="F881" t="s">
        <v>1780</v>
      </c>
      <c r="G881">
        <v>1407565504</v>
      </c>
      <c r="H881">
        <v>1404973504</v>
      </c>
      <c r="I881" t="s">
        <v>1802</v>
      </c>
      <c r="J881">
        <f>ROUND(C881/B881*100,0)</f>
        <v>1</v>
      </c>
      <c r="K881">
        <f>IFERROR(ROUND(C881/#REF!,2),0)</f>
        <v>0</v>
      </c>
      <c r="L881" t="s">
        <v>1841</v>
      </c>
      <c r="M881" t="s">
        <v>1842</v>
      </c>
      <c r="N881" s="10">
        <f>(((H881/60)/60/24)+DATE(1970,1,1))</f>
        <v>41830.267407407409</v>
      </c>
      <c r="O881" s="10">
        <f>(((G881/60)/60/24)+DATE(1970,1,1))</f>
        <v>41860.267407407409</v>
      </c>
    </row>
    <row r="882" spans="1:15" x14ac:dyDescent="0.3">
      <c r="A882" s="7">
        <v>3928</v>
      </c>
      <c r="B882" s="3">
        <v>5000</v>
      </c>
      <c r="C882" s="5">
        <v>651</v>
      </c>
      <c r="D882" t="s">
        <v>1754</v>
      </c>
      <c r="E882" t="s">
        <v>1757</v>
      </c>
      <c r="F882" t="s">
        <v>1779</v>
      </c>
      <c r="G882">
        <v>1444971540</v>
      </c>
      <c r="H882">
        <v>1442593427</v>
      </c>
      <c r="I882" t="s">
        <v>1802</v>
      </c>
      <c r="J882">
        <f>ROUND(C882/B882*100,0)</f>
        <v>13</v>
      </c>
      <c r="K882">
        <f>IFERROR(ROUND(C882/#REF!,2),0)</f>
        <v>0</v>
      </c>
      <c r="L882" t="s">
        <v>1841</v>
      </c>
      <c r="M882" t="s">
        <v>1842</v>
      </c>
      <c r="N882" s="10">
        <f>(((H882/60)/60/24)+DATE(1970,1,1))</f>
        <v>42265.683182870373</v>
      </c>
      <c r="O882" s="10">
        <f>(((G882/60)/60/24)+DATE(1970,1,1))</f>
        <v>42293.207638888889</v>
      </c>
    </row>
    <row r="883" spans="1:15" x14ac:dyDescent="0.3">
      <c r="A883" s="7">
        <v>3929</v>
      </c>
      <c r="B883" s="3">
        <v>20000</v>
      </c>
      <c r="C883" s="5">
        <v>453</v>
      </c>
      <c r="D883" t="s">
        <v>1754</v>
      </c>
      <c r="E883" t="s">
        <v>1757</v>
      </c>
      <c r="F883" t="s">
        <v>1779</v>
      </c>
      <c r="G883">
        <v>1474228265</v>
      </c>
      <c r="H883">
        <v>1471636265</v>
      </c>
      <c r="I883" t="s">
        <v>1802</v>
      </c>
      <c r="J883">
        <f>ROUND(C883/B883*100,0)</f>
        <v>2</v>
      </c>
      <c r="K883">
        <f>IFERROR(ROUND(C883/#REF!,2),0)</f>
        <v>0</v>
      </c>
      <c r="L883" t="s">
        <v>1841</v>
      </c>
      <c r="M883" t="s">
        <v>1842</v>
      </c>
      <c r="N883" s="10">
        <f>(((H883/60)/60/24)+DATE(1970,1,1))</f>
        <v>42601.827141203699</v>
      </c>
      <c r="O883" s="10">
        <f>(((G883/60)/60/24)+DATE(1970,1,1))</f>
        <v>42631.827141203699</v>
      </c>
    </row>
    <row r="884" spans="1:15" x14ac:dyDescent="0.3">
      <c r="A884" s="7">
        <v>3930</v>
      </c>
      <c r="B884" s="3">
        <v>10000</v>
      </c>
      <c r="C884" s="5">
        <v>0</v>
      </c>
      <c r="D884" t="s">
        <v>1754</v>
      </c>
      <c r="E884" t="s">
        <v>1759</v>
      </c>
      <c r="F884" t="s">
        <v>1781</v>
      </c>
      <c r="G884">
        <v>1459490400</v>
      </c>
      <c r="H884">
        <v>1457078868</v>
      </c>
      <c r="I884" t="s">
        <v>1802</v>
      </c>
      <c r="J884">
        <f>ROUND(C884/B884*100,0)</f>
        <v>0</v>
      </c>
      <c r="K884">
        <f>IFERROR(ROUND(C884/#REF!,2),0)</f>
        <v>0</v>
      </c>
      <c r="L884" t="s">
        <v>1841</v>
      </c>
      <c r="M884" t="s">
        <v>1842</v>
      </c>
      <c r="N884" s="10">
        <f>(((H884/60)/60/24)+DATE(1970,1,1))</f>
        <v>42433.338749999995</v>
      </c>
      <c r="O884" s="10">
        <f>(((G884/60)/60/24)+DATE(1970,1,1))</f>
        <v>42461.25</v>
      </c>
    </row>
    <row r="885" spans="1:15" x14ac:dyDescent="0.3">
      <c r="A885" s="7">
        <v>3931</v>
      </c>
      <c r="B885" s="3">
        <v>8000</v>
      </c>
      <c r="C885" s="5">
        <v>0</v>
      </c>
      <c r="D885" t="s">
        <v>1754</v>
      </c>
      <c r="E885" t="s">
        <v>1757</v>
      </c>
      <c r="F885" t="s">
        <v>1779</v>
      </c>
      <c r="G885">
        <v>1441510707</v>
      </c>
      <c r="H885">
        <v>1439350707</v>
      </c>
      <c r="I885" t="s">
        <v>1802</v>
      </c>
      <c r="J885">
        <f>ROUND(C885/B885*100,0)</f>
        <v>0</v>
      </c>
      <c r="K885">
        <f>IFERROR(ROUND(C885/#REF!,2),0)</f>
        <v>0</v>
      </c>
      <c r="L885" t="s">
        <v>1841</v>
      </c>
      <c r="M885" t="s">
        <v>1842</v>
      </c>
      <c r="N885" s="10">
        <f>(((H885/60)/60/24)+DATE(1970,1,1))</f>
        <v>42228.151701388888</v>
      </c>
      <c r="O885" s="10">
        <f>(((G885/60)/60/24)+DATE(1970,1,1))</f>
        <v>42253.151701388888</v>
      </c>
    </row>
    <row r="886" spans="1:15" x14ac:dyDescent="0.3">
      <c r="A886" s="7">
        <v>3932</v>
      </c>
      <c r="B886" s="3">
        <v>12000</v>
      </c>
      <c r="C886" s="5">
        <v>1</v>
      </c>
      <c r="D886" t="s">
        <v>1754</v>
      </c>
      <c r="E886" t="s">
        <v>1757</v>
      </c>
      <c r="F886" t="s">
        <v>1779</v>
      </c>
      <c r="G886">
        <v>1458097364</v>
      </c>
      <c r="H886">
        <v>1455508964</v>
      </c>
      <c r="I886" t="s">
        <v>1802</v>
      </c>
      <c r="J886">
        <f>ROUND(C886/B886*100,0)</f>
        <v>0</v>
      </c>
      <c r="K886">
        <f>IFERROR(ROUND(C886/#REF!,2),0)</f>
        <v>0</v>
      </c>
      <c r="L886" t="s">
        <v>1841</v>
      </c>
      <c r="M886" t="s">
        <v>1842</v>
      </c>
      <c r="N886" s="10">
        <f>(((H886/60)/60/24)+DATE(1970,1,1))</f>
        <v>42415.168564814812</v>
      </c>
      <c r="O886" s="10">
        <f>(((G886/60)/60/24)+DATE(1970,1,1))</f>
        <v>42445.126898148148</v>
      </c>
    </row>
    <row r="887" spans="1:15" x14ac:dyDescent="0.3">
      <c r="A887" s="7">
        <v>3933</v>
      </c>
      <c r="B887" s="3">
        <v>7000</v>
      </c>
      <c r="C887" s="5">
        <v>1102</v>
      </c>
      <c r="D887" t="s">
        <v>1754</v>
      </c>
      <c r="E887" t="s">
        <v>1757</v>
      </c>
      <c r="F887" t="s">
        <v>1779</v>
      </c>
      <c r="G887">
        <v>1468716180</v>
      </c>
      <c r="H887">
        <v>1466205262</v>
      </c>
      <c r="I887" t="s">
        <v>1802</v>
      </c>
      <c r="J887">
        <f>ROUND(C887/B887*100,0)</f>
        <v>16</v>
      </c>
      <c r="K887">
        <f>IFERROR(ROUND(C887/#REF!,2),0)</f>
        <v>0</v>
      </c>
      <c r="L887" t="s">
        <v>1841</v>
      </c>
      <c r="M887" t="s">
        <v>1842</v>
      </c>
      <c r="N887" s="10">
        <f>(((H887/60)/60/24)+DATE(1970,1,1))</f>
        <v>42538.968310185184</v>
      </c>
      <c r="O887" s="10">
        <f>(((G887/60)/60/24)+DATE(1970,1,1))</f>
        <v>42568.029861111107</v>
      </c>
    </row>
    <row r="888" spans="1:15" x14ac:dyDescent="0.3">
      <c r="A888" s="7">
        <v>3934</v>
      </c>
      <c r="B888" s="3">
        <v>5000</v>
      </c>
      <c r="C888" s="5">
        <v>550</v>
      </c>
      <c r="D888" t="s">
        <v>1754</v>
      </c>
      <c r="E888" t="s">
        <v>1757</v>
      </c>
      <c r="F888" t="s">
        <v>1779</v>
      </c>
      <c r="G888">
        <v>1443704400</v>
      </c>
      <c r="H888">
        <v>1439827639</v>
      </c>
      <c r="I888" t="s">
        <v>1802</v>
      </c>
      <c r="J888">
        <f>ROUND(C888/B888*100,0)</f>
        <v>11</v>
      </c>
      <c r="K888">
        <f>IFERROR(ROUND(C888/#REF!,2),0)</f>
        <v>0</v>
      </c>
      <c r="L888" t="s">
        <v>1841</v>
      </c>
      <c r="M888" t="s">
        <v>1842</v>
      </c>
      <c r="N888" s="10">
        <f>(((H888/60)/60/24)+DATE(1970,1,1))</f>
        <v>42233.671747685185</v>
      </c>
      <c r="O888" s="10">
        <f>(((G888/60)/60/24)+DATE(1970,1,1))</f>
        <v>42278.541666666672</v>
      </c>
    </row>
    <row r="889" spans="1:15" x14ac:dyDescent="0.3">
      <c r="A889" s="7">
        <v>3935</v>
      </c>
      <c r="B889" s="3">
        <v>3000</v>
      </c>
      <c r="C889" s="5">
        <v>1315</v>
      </c>
      <c r="D889" t="s">
        <v>1754</v>
      </c>
      <c r="E889" t="s">
        <v>1758</v>
      </c>
      <c r="F889" t="s">
        <v>1780</v>
      </c>
      <c r="G889">
        <v>1443973546</v>
      </c>
      <c r="H889">
        <v>1438789546</v>
      </c>
      <c r="I889" t="s">
        <v>1802</v>
      </c>
      <c r="J889">
        <f>ROUND(C889/B889*100,0)</f>
        <v>44</v>
      </c>
      <c r="K889">
        <f>IFERROR(ROUND(C889/#REF!,2),0)</f>
        <v>0</v>
      </c>
      <c r="L889" t="s">
        <v>1841</v>
      </c>
      <c r="M889" t="s">
        <v>1842</v>
      </c>
      <c r="N889" s="10">
        <f>(((H889/60)/60/24)+DATE(1970,1,1))</f>
        <v>42221.656782407401</v>
      </c>
      <c r="O889" s="10">
        <f>(((G889/60)/60/24)+DATE(1970,1,1))</f>
        <v>42281.656782407401</v>
      </c>
    </row>
    <row r="890" spans="1:15" x14ac:dyDescent="0.3">
      <c r="A890" s="7">
        <v>3936</v>
      </c>
      <c r="B890" s="3">
        <v>20000</v>
      </c>
      <c r="C890" s="5">
        <v>0</v>
      </c>
      <c r="D890" t="s">
        <v>1754</v>
      </c>
      <c r="E890" t="s">
        <v>1757</v>
      </c>
      <c r="F890" t="s">
        <v>1779</v>
      </c>
      <c r="G890">
        <v>1480576720</v>
      </c>
      <c r="H890">
        <v>1477981120</v>
      </c>
      <c r="I890" t="s">
        <v>1802</v>
      </c>
      <c r="J890">
        <f>ROUND(C890/B890*100,0)</f>
        <v>0</v>
      </c>
      <c r="K890">
        <f>IFERROR(ROUND(C890/#REF!,2),0)</f>
        <v>0</v>
      </c>
      <c r="L890" t="s">
        <v>1841</v>
      </c>
      <c r="M890" t="s">
        <v>1842</v>
      </c>
      <c r="N890" s="10">
        <f>(((H890/60)/60/24)+DATE(1970,1,1))</f>
        <v>42675.262962962966</v>
      </c>
      <c r="O890" s="10">
        <f>(((G890/60)/60/24)+DATE(1970,1,1))</f>
        <v>42705.304629629631</v>
      </c>
    </row>
    <row r="891" spans="1:15" x14ac:dyDescent="0.3">
      <c r="A891" s="7">
        <v>3937</v>
      </c>
      <c r="B891" s="3">
        <v>2885</v>
      </c>
      <c r="C891" s="5">
        <v>2485</v>
      </c>
      <c r="D891" t="s">
        <v>1754</v>
      </c>
      <c r="E891" t="s">
        <v>1757</v>
      </c>
      <c r="F891" t="s">
        <v>1779</v>
      </c>
      <c r="G891">
        <v>1468249760</v>
      </c>
      <c r="H891">
        <v>1465830560</v>
      </c>
      <c r="I891" t="s">
        <v>1802</v>
      </c>
      <c r="J891">
        <f>ROUND(C891/B891*100,0)</f>
        <v>86</v>
      </c>
      <c r="K891">
        <f>IFERROR(ROUND(C891/#REF!,2),0)</f>
        <v>0</v>
      </c>
      <c r="L891" t="s">
        <v>1841</v>
      </c>
      <c r="M891" t="s">
        <v>1842</v>
      </c>
      <c r="N891" s="10">
        <f>(((H891/60)/60/24)+DATE(1970,1,1))</f>
        <v>42534.631481481483</v>
      </c>
      <c r="O891" s="10">
        <f>(((G891/60)/60/24)+DATE(1970,1,1))</f>
        <v>42562.631481481483</v>
      </c>
    </row>
    <row r="892" spans="1:15" x14ac:dyDescent="0.3">
      <c r="A892" s="7">
        <v>3938</v>
      </c>
      <c r="B892" s="3">
        <v>3255</v>
      </c>
      <c r="C892" s="5">
        <v>397</v>
      </c>
      <c r="D892" t="s">
        <v>1754</v>
      </c>
      <c r="E892" t="s">
        <v>1757</v>
      </c>
      <c r="F892" t="s">
        <v>1779</v>
      </c>
      <c r="G892">
        <v>1435441454</v>
      </c>
      <c r="H892">
        <v>1432763054</v>
      </c>
      <c r="I892" t="s">
        <v>1802</v>
      </c>
      <c r="J892">
        <f>ROUND(C892/B892*100,0)</f>
        <v>12</v>
      </c>
      <c r="K892">
        <f>IFERROR(ROUND(C892/#REF!,2),0)</f>
        <v>0</v>
      </c>
      <c r="L892" t="s">
        <v>1841</v>
      </c>
      <c r="M892" t="s">
        <v>1842</v>
      </c>
      <c r="N892" s="10">
        <f>(((H892/60)/60/24)+DATE(1970,1,1))</f>
        <v>42151.905717592599</v>
      </c>
      <c r="O892" s="10">
        <f>(((G892/60)/60/24)+DATE(1970,1,1))</f>
        <v>42182.905717592599</v>
      </c>
    </row>
    <row r="893" spans="1:15" x14ac:dyDescent="0.3">
      <c r="A893" s="7">
        <v>3939</v>
      </c>
      <c r="B893" s="3">
        <v>5000</v>
      </c>
      <c r="C893" s="5">
        <v>5</v>
      </c>
      <c r="D893" t="s">
        <v>1754</v>
      </c>
      <c r="E893" t="s">
        <v>1759</v>
      </c>
      <c r="F893" t="s">
        <v>1781</v>
      </c>
      <c r="G893">
        <v>1412656200</v>
      </c>
      <c r="H893">
        <v>1412328979</v>
      </c>
      <c r="I893" t="s">
        <v>1802</v>
      </c>
      <c r="J893">
        <f>ROUND(C893/B893*100,0)</f>
        <v>0</v>
      </c>
      <c r="K893">
        <f>IFERROR(ROUND(C893/#REF!,2),0)</f>
        <v>0</v>
      </c>
      <c r="L893" t="s">
        <v>1841</v>
      </c>
      <c r="M893" t="s">
        <v>1842</v>
      </c>
      <c r="N893" s="10">
        <f>(((H893/60)/60/24)+DATE(1970,1,1))</f>
        <v>41915.400219907409</v>
      </c>
      <c r="O893" s="10">
        <f>(((G893/60)/60/24)+DATE(1970,1,1))</f>
        <v>41919.1875</v>
      </c>
    </row>
    <row r="894" spans="1:15" x14ac:dyDescent="0.3">
      <c r="A894" s="7">
        <v>3940</v>
      </c>
      <c r="B894" s="3">
        <v>5000</v>
      </c>
      <c r="C894" s="5">
        <v>11</v>
      </c>
      <c r="D894" t="s">
        <v>1754</v>
      </c>
      <c r="E894" t="s">
        <v>1757</v>
      </c>
      <c r="F894" t="s">
        <v>1779</v>
      </c>
      <c r="G894">
        <v>1420199351</v>
      </c>
      <c r="H894">
        <v>1416311351</v>
      </c>
      <c r="I894" t="s">
        <v>1802</v>
      </c>
      <c r="J894">
        <f>ROUND(C894/B894*100,0)</f>
        <v>0</v>
      </c>
      <c r="K894">
        <f>IFERROR(ROUND(C894/#REF!,2),0)</f>
        <v>0</v>
      </c>
      <c r="L894" t="s">
        <v>1841</v>
      </c>
      <c r="M894" t="s">
        <v>1842</v>
      </c>
      <c r="N894" s="10">
        <f>(((H894/60)/60/24)+DATE(1970,1,1))</f>
        <v>41961.492488425924</v>
      </c>
      <c r="O894" s="10">
        <f>(((G894/60)/60/24)+DATE(1970,1,1))</f>
        <v>42006.492488425924</v>
      </c>
    </row>
    <row r="895" spans="1:15" x14ac:dyDescent="0.3">
      <c r="A895" s="7">
        <v>3941</v>
      </c>
      <c r="B895" s="3">
        <v>5500</v>
      </c>
      <c r="C895" s="5">
        <v>50</v>
      </c>
      <c r="D895" t="s">
        <v>1754</v>
      </c>
      <c r="E895" t="s">
        <v>1757</v>
      </c>
      <c r="F895" t="s">
        <v>1779</v>
      </c>
      <c r="G895">
        <v>1416877200</v>
      </c>
      <c r="H895">
        <v>1414505137</v>
      </c>
      <c r="I895" t="s">
        <v>1802</v>
      </c>
      <c r="J895">
        <f>ROUND(C895/B895*100,0)</f>
        <v>1</v>
      </c>
      <c r="K895">
        <f>IFERROR(ROUND(C895/#REF!,2),0)</f>
        <v>0</v>
      </c>
      <c r="L895" t="s">
        <v>1841</v>
      </c>
      <c r="M895" t="s">
        <v>1842</v>
      </c>
      <c r="N895" s="10">
        <f>(((H895/60)/60/24)+DATE(1970,1,1))</f>
        <v>41940.587233796294</v>
      </c>
      <c r="O895" s="10">
        <f>(((G895/60)/60/24)+DATE(1970,1,1))</f>
        <v>41968.041666666672</v>
      </c>
    </row>
    <row r="896" spans="1:15" x14ac:dyDescent="0.3">
      <c r="A896" s="7">
        <v>3942</v>
      </c>
      <c r="B896" s="3">
        <v>1200</v>
      </c>
      <c r="C896" s="5">
        <v>0</v>
      </c>
      <c r="D896" t="s">
        <v>1754</v>
      </c>
      <c r="E896" t="s">
        <v>1757</v>
      </c>
      <c r="F896" t="s">
        <v>1779</v>
      </c>
      <c r="G896">
        <v>1434490914</v>
      </c>
      <c r="H896">
        <v>1429306914</v>
      </c>
      <c r="I896" t="s">
        <v>1802</v>
      </c>
      <c r="J896">
        <f>ROUND(C896/B896*100,0)</f>
        <v>0</v>
      </c>
      <c r="K896">
        <f>IFERROR(ROUND(C896/#REF!,2),0)</f>
        <v>0</v>
      </c>
      <c r="L896" t="s">
        <v>1841</v>
      </c>
      <c r="M896" t="s">
        <v>1842</v>
      </c>
      <c r="N896" s="10">
        <f>(((H896/60)/60/24)+DATE(1970,1,1))</f>
        <v>42111.904097222221</v>
      </c>
      <c r="O896" s="10">
        <f>(((G896/60)/60/24)+DATE(1970,1,1))</f>
        <v>42171.904097222221</v>
      </c>
    </row>
    <row r="897" spans="1:15" x14ac:dyDescent="0.3">
      <c r="A897" s="7">
        <v>3943</v>
      </c>
      <c r="B897" s="3">
        <v>5000</v>
      </c>
      <c r="C897" s="5">
        <v>1782</v>
      </c>
      <c r="D897" t="s">
        <v>1754</v>
      </c>
      <c r="E897" t="s">
        <v>1757</v>
      </c>
      <c r="F897" t="s">
        <v>1779</v>
      </c>
      <c r="G897">
        <v>1446483000</v>
      </c>
      <c r="H897">
        <v>1443811268</v>
      </c>
      <c r="I897" t="s">
        <v>1802</v>
      </c>
      <c r="J897">
        <f>ROUND(C897/B897*100,0)</f>
        <v>36</v>
      </c>
      <c r="K897">
        <f>IFERROR(ROUND(C897/#REF!,2),0)</f>
        <v>0</v>
      </c>
      <c r="L897" t="s">
        <v>1841</v>
      </c>
      <c r="M897" t="s">
        <v>1842</v>
      </c>
      <c r="N897" s="10">
        <f>(((H897/60)/60/24)+DATE(1970,1,1))</f>
        <v>42279.778564814813</v>
      </c>
      <c r="O897" s="10">
        <f>(((G897/60)/60/24)+DATE(1970,1,1))</f>
        <v>42310.701388888891</v>
      </c>
    </row>
    <row r="898" spans="1:15" x14ac:dyDescent="0.3">
      <c r="A898" s="7">
        <v>3944</v>
      </c>
      <c r="B898" s="3">
        <v>5000</v>
      </c>
      <c r="C898" s="5">
        <v>0</v>
      </c>
      <c r="D898" t="s">
        <v>1754</v>
      </c>
      <c r="E898" t="s">
        <v>1757</v>
      </c>
      <c r="F898" t="s">
        <v>1779</v>
      </c>
      <c r="G898">
        <v>1440690875</v>
      </c>
      <c r="H898">
        <v>1438098875</v>
      </c>
      <c r="I898" t="s">
        <v>1802</v>
      </c>
      <c r="J898">
        <f>ROUND(C898/B898*100,0)</f>
        <v>0</v>
      </c>
      <c r="K898">
        <f>IFERROR(ROUND(C898/#REF!,2),0)</f>
        <v>0</v>
      </c>
      <c r="L898" t="s">
        <v>1841</v>
      </c>
      <c r="M898" t="s">
        <v>1842</v>
      </c>
      <c r="N898" s="10">
        <f>(((H898/60)/60/24)+DATE(1970,1,1))</f>
        <v>42213.662905092591</v>
      </c>
      <c r="O898" s="10">
        <f>(((G898/60)/60/24)+DATE(1970,1,1))</f>
        <v>42243.662905092591</v>
      </c>
    </row>
    <row r="899" spans="1:15" x14ac:dyDescent="0.3">
      <c r="A899" s="7">
        <v>3945</v>
      </c>
      <c r="B899" s="3">
        <v>2000</v>
      </c>
      <c r="C899" s="5">
        <v>5</v>
      </c>
      <c r="D899" t="s">
        <v>1754</v>
      </c>
      <c r="E899" t="s">
        <v>1757</v>
      </c>
      <c r="F899" t="s">
        <v>1779</v>
      </c>
      <c r="G899">
        <v>1431717268</v>
      </c>
      <c r="H899">
        <v>1429125268</v>
      </c>
      <c r="I899" t="s">
        <v>1802</v>
      </c>
      <c r="J899">
        <f>ROUND(C899/B899*100,0)</f>
        <v>0</v>
      </c>
      <c r="K899">
        <f>IFERROR(ROUND(C899/#REF!,2),0)</f>
        <v>0</v>
      </c>
      <c r="L899" t="s">
        <v>1841</v>
      </c>
      <c r="M899" t="s">
        <v>1842</v>
      </c>
      <c r="N899" s="10">
        <f>(((H899/60)/60/24)+DATE(1970,1,1))</f>
        <v>42109.801712962959</v>
      </c>
      <c r="O899" s="10">
        <f>(((G899/60)/60/24)+DATE(1970,1,1))</f>
        <v>42139.801712962959</v>
      </c>
    </row>
    <row r="900" spans="1:15" x14ac:dyDescent="0.3">
      <c r="A900" s="7">
        <v>3946</v>
      </c>
      <c r="B900" s="3">
        <v>6000</v>
      </c>
      <c r="C900" s="5">
        <v>195</v>
      </c>
      <c r="D900" t="s">
        <v>1754</v>
      </c>
      <c r="E900" t="s">
        <v>1757</v>
      </c>
      <c r="F900" t="s">
        <v>1779</v>
      </c>
      <c r="G900">
        <v>1425110400</v>
      </c>
      <c r="H900">
        <v>1422388822</v>
      </c>
      <c r="I900" t="s">
        <v>1802</v>
      </c>
      <c r="J900">
        <f>ROUND(C900/B900*100,0)</f>
        <v>3</v>
      </c>
      <c r="K900">
        <f>IFERROR(ROUND(C900/#REF!,2),0)</f>
        <v>0</v>
      </c>
      <c r="L900" t="s">
        <v>1841</v>
      </c>
      <c r="M900" t="s">
        <v>1842</v>
      </c>
      <c r="N900" s="10">
        <f>(((H900/60)/60/24)+DATE(1970,1,1))</f>
        <v>42031.833587962959</v>
      </c>
      <c r="O900" s="10">
        <f>(((G900/60)/60/24)+DATE(1970,1,1))</f>
        <v>42063.333333333328</v>
      </c>
    </row>
    <row r="901" spans="1:15" x14ac:dyDescent="0.3">
      <c r="A901" s="7">
        <v>3947</v>
      </c>
      <c r="B901" s="3">
        <v>3000</v>
      </c>
      <c r="C901" s="5">
        <v>101</v>
      </c>
      <c r="D901" t="s">
        <v>1754</v>
      </c>
      <c r="E901" t="s">
        <v>1757</v>
      </c>
      <c r="F901" t="s">
        <v>1779</v>
      </c>
      <c r="G901">
        <v>1475378744</v>
      </c>
      <c r="H901">
        <v>1472786744</v>
      </c>
      <c r="I901" t="s">
        <v>1802</v>
      </c>
      <c r="J901">
        <f>ROUND(C901/B901*100,0)</f>
        <v>3</v>
      </c>
      <c r="K901">
        <f>IFERROR(ROUND(C901/#REF!,2),0)</f>
        <v>0</v>
      </c>
      <c r="L901" t="s">
        <v>1841</v>
      </c>
      <c r="M901" t="s">
        <v>1842</v>
      </c>
      <c r="N901" s="10">
        <f>(((H901/60)/60/24)+DATE(1970,1,1))</f>
        <v>42615.142870370371</v>
      </c>
      <c r="O901" s="10">
        <f>(((G901/60)/60/24)+DATE(1970,1,1))</f>
        <v>42645.142870370371</v>
      </c>
    </row>
    <row r="902" spans="1:15" x14ac:dyDescent="0.3">
      <c r="A902" s="7">
        <v>3948</v>
      </c>
      <c r="B902" s="3">
        <v>30000</v>
      </c>
      <c r="C902" s="5">
        <v>0</v>
      </c>
      <c r="D902" t="s">
        <v>1754</v>
      </c>
      <c r="E902" t="s">
        <v>1759</v>
      </c>
      <c r="F902" t="s">
        <v>1781</v>
      </c>
      <c r="G902">
        <v>1410076123</v>
      </c>
      <c r="H902">
        <v>1404892123</v>
      </c>
      <c r="I902" t="s">
        <v>1802</v>
      </c>
      <c r="J902">
        <f>ROUND(C902/B902*100,0)</f>
        <v>0</v>
      </c>
      <c r="K902">
        <f>IFERROR(ROUND(C902/#REF!,2),0)</f>
        <v>0</v>
      </c>
      <c r="L902" t="s">
        <v>1841</v>
      </c>
      <c r="M902" t="s">
        <v>1842</v>
      </c>
      <c r="N902" s="10">
        <f>(((H902/60)/60/24)+DATE(1970,1,1))</f>
        <v>41829.325497685182</v>
      </c>
      <c r="O902" s="10">
        <f>(((G902/60)/60/24)+DATE(1970,1,1))</f>
        <v>41889.325497685182</v>
      </c>
    </row>
    <row r="903" spans="1:15" x14ac:dyDescent="0.3">
      <c r="A903" s="7">
        <v>3949</v>
      </c>
      <c r="B903" s="3">
        <v>10000</v>
      </c>
      <c r="C903" s="5">
        <v>1577</v>
      </c>
      <c r="D903" t="s">
        <v>1754</v>
      </c>
      <c r="E903" t="s">
        <v>1759</v>
      </c>
      <c r="F903" t="s">
        <v>1781</v>
      </c>
      <c r="G903">
        <v>1423623221</v>
      </c>
      <c r="H903">
        <v>1421031221</v>
      </c>
      <c r="I903" t="s">
        <v>1802</v>
      </c>
      <c r="J903">
        <f>ROUND(C903/B903*100,0)</f>
        <v>16</v>
      </c>
      <c r="K903">
        <f>IFERROR(ROUND(C903/#REF!,2),0)</f>
        <v>0</v>
      </c>
      <c r="L903" t="s">
        <v>1841</v>
      </c>
      <c r="M903" t="s">
        <v>1842</v>
      </c>
      <c r="N903" s="10">
        <f>(((H903/60)/60/24)+DATE(1970,1,1))</f>
        <v>42016.120613425926</v>
      </c>
      <c r="O903" s="10">
        <f>(((G903/60)/60/24)+DATE(1970,1,1))</f>
        <v>42046.120613425926</v>
      </c>
    </row>
    <row r="904" spans="1:15" x14ac:dyDescent="0.3">
      <c r="A904" s="7">
        <v>3950</v>
      </c>
      <c r="B904" s="3">
        <v>4000</v>
      </c>
      <c r="C904" s="5">
        <v>25</v>
      </c>
      <c r="D904" t="s">
        <v>1754</v>
      </c>
      <c r="E904" t="s">
        <v>1757</v>
      </c>
      <c r="F904" t="s">
        <v>1779</v>
      </c>
      <c r="G904">
        <v>1460140500</v>
      </c>
      <c r="H904">
        <v>1457628680</v>
      </c>
      <c r="I904" t="s">
        <v>1802</v>
      </c>
      <c r="J904">
        <f>ROUND(C904/B904*100,0)</f>
        <v>1</v>
      </c>
      <c r="K904">
        <f>IFERROR(ROUND(C904/#REF!,2),0)</f>
        <v>0</v>
      </c>
      <c r="L904" t="s">
        <v>1841</v>
      </c>
      <c r="M904" t="s">
        <v>1842</v>
      </c>
      <c r="N904" s="10">
        <f>(((H904/60)/60/24)+DATE(1970,1,1))</f>
        <v>42439.702314814815</v>
      </c>
      <c r="O904" s="10">
        <f>(((G904/60)/60/24)+DATE(1970,1,1))</f>
        <v>42468.774305555555</v>
      </c>
    </row>
    <row r="905" spans="1:15" x14ac:dyDescent="0.3">
      <c r="A905" s="7">
        <v>3951</v>
      </c>
      <c r="B905" s="3">
        <v>200000</v>
      </c>
      <c r="C905" s="5">
        <v>1</v>
      </c>
      <c r="D905" t="s">
        <v>1754</v>
      </c>
      <c r="E905" t="s">
        <v>1774</v>
      </c>
      <c r="F905" t="s">
        <v>1782</v>
      </c>
      <c r="G905">
        <v>1462301342</v>
      </c>
      <c r="H905">
        <v>1457120942</v>
      </c>
      <c r="I905" t="s">
        <v>1802</v>
      </c>
      <c r="J905">
        <f>ROUND(C905/B905*100,0)</f>
        <v>0</v>
      </c>
      <c r="K905">
        <f>IFERROR(ROUND(C905/#REF!,2),0)</f>
        <v>0</v>
      </c>
      <c r="L905" t="s">
        <v>1841</v>
      </c>
      <c r="M905" t="s">
        <v>1842</v>
      </c>
      <c r="N905" s="10">
        <f>(((H905/60)/60/24)+DATE(1970,1,1))</f>
        <v>42433.825717592597</v>
      </c>
      <c r="O905" s="10">
        <f>(((G905/60)/60/24)+DATE(1970,1,1))</f>
        <v>42493.784050925926</v>
      </c>
    </row>
    <row r="906" spans="1:15" x14ac:dyDescent="0.3">
      <c r="A906" s="7">
        <v>3952</v>
      </c>
      <c r="B906" s="3">
        <v>26000</v>
      </c>
      <c r="C906" s="5">
        <v>25</v>
      </c>
      <c r="D906" t="s">
        <v>1754</v>
      </c>
      <c r="E906" t="s">
        <v>1757</v>
      </c>
      <c r="F906" t="s">
        <v>1779</v>
      </c>
      <c r="G906">
        <v>1445885890</v>
      </c>
      <c r="H906">
        <v>1440701890</v>
      </c>
      <c r="I906" t="s">
        <v>1802</v>
      </c>
      <c r="J906">
        <f>ROUND(C906/B906*100,0)</f>
        <v>0</v>
      </c>
      <c r="K906">
        <f>IFERROR(ROUND(C906/#REF!,2),0)</f>
        <v>0</v>
      </c>
      <c r="L906" t="s">
        <v>1841</v>
      </c>
      <c r="M906" t="s">
        <v>1842</v>
      </c>
      <c r="N906" s="10">
        <f>(((H906/60)/60/24)+DATE(1970,1,1))</f>
        <v>42243.790393518517</v>
      </c>
      <c r="O906" s="10">
        <f>(((G906/60)/60/24)+DATE(1970,1,1))</f>
        <v>42303.790393518517</v>
      </c>
    </row>
    <row r="907" spans="1:15" x14ac:dyDescent="0.3">
      <c r="A907" s="7">
        <v>3953</v>
      </c>
      <c r="B907" s="3">
        <v>17600</v>
      </c>
      <c r="C907" s="5">
        <v>0</v>
      </c>
      <c r="D907" t="s">
        <v>1754</v>
      </c>
      <c r="E907" t="s">
        <v>1757</v>
      </c>
      <c r="F907" t="s">
        <v>1779</v>
      </c>
      <c r="G907">
        <v>1469834940</v>
      </c>
      <c r="H907">
        <v>1467162586</v>
      </c>
      <c r="I907" t="s">
        <v>1802</v>
      </c>
      <c r="J907">
        <f>ROUND(C907/B907*100,0)</f>
        <v>0</v>
      </c>
      <c r="K907">
        <f>IFERROR(ROUND(C907/#REF!,2),0)</f>
        <v>0</v>
      </c>
      <c r="L907" t="s">
        <v>1841</v>
      </c>
      <c r="M907" t="s">
        <v>1842</v>
      </c>
      <c r="N907" s="10">
        <f>(((H907/60)/60/24)+DATE(1970,1,1))</f>
        <v>42550.048449074078</v>
      </c>
      <c r="O907" s="10">
        <f>(((G907/60)/60/24)+DATE(1970,1,1))</f>
        <v>42580.978472222225</v>
      </c>
    </row>
    <row r="908" spans="1:15" x14ac:dyDescent="0.3">
      <c r="A908" s="7">
        <v>3954</v>
      </c>
      <c r="B908" s="3">
        <v>25000</v>
      </c>
      <c r="C908" s="5">
        <v>0</v>
      </c>
      <c r="D908" t="s">
        <v>1754</v>
      </c>
      <c r="E908" t="s">
        <v>1762</v>
      </c>
      <c r="F908" t="s">
        <v>1784</v>
      </c>
      <c r="G908">
        <v>1405352264</v>
      </c>
      <c r="H908">
        <v>1400168264</v>
      </c>
      <c r="I908" t="s">
        <v>1802</v>
      </c>
      <c r="J908">
        <f>ROUND(C908/B908*100,0)</f>
        <v>0</v>
      </c>
      <c r="K908">
        <f>IFERROR(ROUND(C908/#REF!,2),0)</f>
        <v>0</v>
      </c>
      <c r="L908" t="s">
        <v>1841</v>
      </c>
      <c r="M908" t="s">
        <v>1842</v>
      </c>
      <c r="N908" s="10">
        <f>(((H908/60)/60/24)+DATE(1970,1,1))</f>
        <v>41774.651203703703</v>
      </c>
      <c r="O908" s="10">
        <f>(((G908/60)/60/24)+DATE(1970,1,1))</f>
        <v>41834.651203703703</v>
      </c>
    </row>
    <row r="909" spans="1:15" x14ac:dyDescent="0.3">
      <c r="A909" s="7">
        <v>3955</v>
      </c>
      <c r="B909" s="3">
        <v>1750</v>
      </c>
      <c r="C909" s="5">
        <v>425</v>
      </c>
      <c r="D909" t="s">
        <v>1754</v>
      </c>
      <c r="E909" t="s">
        <v>1757</v>
      </c>
      <c r="F909" t="s">
        <v>1779</v>
      </c>
      <c r="G909">
        <v>1448745741</v>
      </c>
      <c r="H909">
        <v>1446150141</v>
      </c>
      <c r="I909" t="s">
        <v>1802</v>
      </c>
      <c r="J909">
        <f>ROUND(C909/B909*100,0)</f>
        <v>24</v>
      </c>
      <c r="K909">
        <f>IFERROR(ROUND(C909/#REF!,2),0)</f>
        <v>0</v>
      </c>
      <c r="L909" t="s">
        <v>1841</v>
      </c>
      <c r="M909" t="s">
        <v>1842</v>
      </c>
      <c r="N909" s="10">
        <f>(((H909/60)/60/24)+DATE(1970,1,1))</f>
        <v>42306.848854166667</v>
      </c>
      <c r="O909" s="10">
        <f>(((G909/60)/60/24)+DATE(1970,1,1))</f>
        <v>42336.890520833331</v>
      </c>
    </row>
    <row r="910" spans="1:15" x14ac:dyDescent="0.3">
      <c r="A910" s="7">
        <v>3956</v>
      </c>
      <c r="B910" s="3">
        <v>5500</v>
      </c>
      <c r="C910" s="5">
        <v>0</v>
      </c>
      <c r="D910" t="s">
        <v>1754</v>
      </c>
      <c r="E910" t="s">
        <v>1757</v>
      </c>
      <c r="F910" t="s">
        <v>1779</v>
      </c>
      <c r="G910">
        <v>1461543600</v>
      </c>
      <c r="H910">
        <v>1459203727</v>
      </c>
      <c r="I910" t="s">
        <v>1802</v>
      </c>
      <c r="J910">
        <f>ROUND(C910/B910*100,0)</f>
        <v>0</v>
      </c>
      <c r="K910">
        <f>IFERROR(ROUND(C910/#REF!,2),0)</f>
        <v>0</v>
      </c>
      <c r="L910" t="s">
        <v>1841</v>
      </c>
      <c r="M910" t="s">
        <v>1842</v>
      </c>
      <c r="N910" s="10">
        <f>(((H910/60)/60/24)+DATE(1970,1,1))</f>
        <v>42457.932025462964</v>
      </c>
      <c r="O910" s="10">
        <f>(((G910/60)/60/24)+DATE(1970,1,1))</f>
        <v>42485.013888888891</v>
      </c>
    </row>
    <row r="911" spans="1:15" x14ac:dyDescent="0.3">
      <c r="A911" s="7">
        <v>3957</v>
      </c>
      <c r="B911" s="3">
        <v>28000</v>
      </c>
      <c r="C911" s="5">
        <v>7</v>
      </c>
      <c r="D911" t="s">
        <v>1754</v>
      </c>
      <c r="E911" t="s">
        <v>1757</v>
      </c>
      <c r="F911" t="s">
        <v>1779</v>
      </c>
      <c r="G911">
        <v>1468020354</v>
      </c>
      <c r="H911">
        <v>1464045954</v>
      </c>
      <c r="I911" t="s">
        <v>1802</v>
      </c>
      <c r="J911">
        <f>ROUND(C911/B911*100,0)</f>
        <v>0</v>
      </c>
      <c r="K911">
        <f>IFERROR(ROUND(C911/#REF!,2),0)</f>
        <v>0</v>
      </c>
      <c r="L911" t="s">
        <v>1841</v>
      </c>
      <c r="M911" t="s">
        <v>1842</v>
      </c>
      <c r="N911" s="10">
        <f>(((H911/60)/60/24)+DATE(1970,1,1))</f>
        <v>42513.976319444439</v>
      </c>
      <c r="O911" s="10">
        <f>(((G911/60)/60/24)+DATE(1970,1,1))</f>
        <v>42559.976319444439</v>
      </c>
    </row>
    <row r="912" spans="1:15" x14ac:dyDescent="0.3">
      <c r="A912" s="7">
        <v>3958</v>
      </c>
      <c r="B912" s="3">
        <v>2000</v>
      </c>
      <c r="C912" s="5">
        <v>641</v>
      </c>
      <c r="D912" t="s">
        <v>1754</v>
      </c>
      <c r="E912" t="s">
        <v>1757</v>
      </c>
      <c r="F912" t="s">
        <v>1779</v>
      </c>
      <c r="G912">
        <v>1406988000</v>
      </c>
      <c r="H912">
        <v>1403822912</v>
      </c>
      <c r="I912" t="s">
        <v>1802</v>
      </c>
      <c r="J912">
        <f>ROUND(C912/B912*100,0)</f>
        <v>32</v>
      </c>
      <c r="K912">
        <f>IFERROR(ROUND(C912/#REF!,2),0)</f>
        <v>0</v>
      </c>
      <c r="L912" t="s">
        <v>1841</v>
      </c>
      <c r="M912" t="s">
        <v>1842</v>
      </c>
      <c r="N912" s="10">
        <f>(((H912/60)/60/24)+DATE(1970,1,1))</f>
        <v>41816.950370370374</v>
      </c>
      <c r="O912" s="10">
        <f>(((G912/60)/60/24)+DATE(1970,1,1))</f>
        <v>41853.583333333336</v>
      </c>
    </row>
    <row r="913" spans="1:15" x14ac:dyDescent="0.3">
      <c r="A913" s="7">
        <v>3959</v>
      </c>
      <c r="B913" s="3">
        <v>1200</v>
      </c>
      <c r="C913" s="5">
        <v>292</v>
      </c>
      <c r="D913" t="s">
        <v>1754</v>
      </c>
      <c r="E913" t="s">
        <v>1757</v>
      </c>
      <c r="F913" t="s">
        <v>1779</v>
      </c>
      <c r="G913">
        <v>1411930556</v>
      </c>
      <c r="H913">
        <v>1409338556</v>
      </c>
      <c r="I913" t="s">
        <v>1802</v>
      </c>
      <c r="J913">
        <f>ROUND(C913/B913*100,0)</f>
        <v>24</v>
      </c>
      <c r="K913">
        <f>IFERROR(ROUND(C913/#REF!,2),0)</f>
        <v>0</v>
      </c>
      <c r="L913" t="s">
        <v>1841</v>
      </c>
      <c r="M913" t="s">
        <v>1842</v>
      </c>
      <c r="N913" s="10">
        <f>(((H913/60)/60/24)+DATE(1970,1,1))</f>
        <v>41880.788842592592</v>
      </c>
      <c r="O913" s="10">
        <f>(((G913/60)/60/24)+DATE(1970,1,1))</f>
        <v>41910.788842592592</v>
      </c>
    </row>
    <row r="914" spans="1:15" x14ac:dyDescent="0.3">
      <c r="A914" s="7">
        <v>3960</v>
      </c>
      <c r="B914" s="3">
        <v>3000</v>
      </c>
      <c r="C914" s="5">
        <v>45</v>
      </c>
      <c r="D914" t="s">
        <v>1754</v>
      </c>
      <c r="E914" t="s">
        <v>1757</v>
      </c>
      <c r="F914" t="s">
        <v>1779</v>
      </c>
      <c r="G914">
        <v>1451852256</v>
      </c>
      <c r="H914">
        <v>1449260256</v>
      </c>
      <c r="I914" t="s">
        <v>1802</v>
      </c>
      <c r="J914">
        <f>ROUND(C914/B914*100,0)</f>
        <v>2</v>
      </c>
      <c r="K914">
        <f>IFERROR(ROUND(C914/#REF!,2),0)</f>
        <v>0</v>
      </c>
      <c r="L914" t="s">
        <v>1841</v>
      </c>
      <c r="M914" t="s">
        <v>1842</v>
      </c>
      <c r="N914" s="10">
        <f>(((H914/60)/60/24)+DATE(1970,1,1))</f>
        <v>42342.845555555556</v>
      </c>
      <c r="O914" s="10">
        <f>(((G914/60)/60/24)+DATE(1970,1,1))</f>
        <v>42372.845555555556</v>
      </c>
    </row>
    <row r="915" spans="1:15" x14ac:dyDescent="0.3">
      <c r="A915" s="7">
        <v>3961</v>
      </c>
      <c r="B915" s="3">
        <v>5000</v>
      </c>
      <c r="C915" s="5">
        <v>21</v>
      </c>
      <c r="D915" t="s">
        <v>1754</v>
      </c>
      <c r="E915" t="s">
        <v>1758</v>
      </c>
      <c r="F915" t="s">
        <v>1780</v>
      </c>
      <c r="G915">
        <v>1399584210</v>
      </c>
      <c r="H915">
        <v>1397683410</v>
      </c>
      <c r="I915" t="s">
        <v>1802</v>
      </c>
      <c r="J915">
        <f>ROUND(C915/B915*100,0)</f>
        <v>0</v>
      </c>
      <c r="K915">
        <f>IFERROR(ROUND(C915/#REF!,2),0)</f>
        <v>0</v>
      </c>
      <c r="L915" t="s">
        <v>1841</v>
      </c>
      <c r="M915" t="s">
        <v>1842</v>
      </c>
      <c r="N915" s="10">
        <f>(((H915/60)/60/24)+DATE(1970,1,1))</f>
        <v>41745.891319444447</v>
      </c>
      <c r="O915" s="10">
        <f>(((G915/60)/60/24)+DATE(1970,1,1))</f>
        <v>41767.891319444447</v>
      </c>
    </row>
    <row r="916" spans="1:15" x14ac:dyDescent="0.3">
      <c r="A916" s="7">
        <v>3962</v>
      </c>
      <c r="B916" s="3">
        <v>1400</v>
      </c>
      <c r="C916" s="5">
        <v>45</v>
      </c>
      <c r="D916" t="s">
        <v>1754</v>
      </c>
      <c r="E916" t="s">
        <v>1758</v>
      </c>
      <c r="F916" t="s">
        <v>1780</v>
      </c>
      <c r="G916">
        <v>1448722494</v>
      </c>
      <c r="H916">
        <v>1446562494</v>
      </c>
      <c r="I916" t="s">
        <v>1802</v>
      </c>
      <c r="J916">
        <f>ROUND(C916/B916*100,0)</f>
        <v>3</v>
      </c>
      <c r="K916">
        <f>IFERROR(ROUND(C916/#REF!,2),0)</f>
        <v>0</v>
      </c>
      <c r="L916" t="s">
        <v>1841</v>
      </c>
      <c r="M916" t="s">
        <v>1842</v>
      </c>
      <c r="N916" s="10">
        <f>(((H916/60)/60/24)+DATE(1970,1,1))</f>
        <v>42311.621458333335</v>
      </c>
      <c r="O916" s="10">
        <f>(((G916/60)/60/24)+DATE(1970,1,1))</f>
        <v>42336.621458333335</v>
      </c>
    </row>
    <row r="917" spans="1:15" x14ac:dyDescent="0.3">
      <c r="A917" s="7">
        <v>3963</v>
      </c>
      <c r="B917" s="3">
        <v>10000</v>
      </c>
      <c r="C917" s="5">
        <v>0</v>
      </c>
      <c r="D917" t="s">
        <v>1754</v>
      </c>
      <c r="E917" t="s">
        <v>1762</v>
      </c>
      <c r="F917" t="s">
        <v>1784</v>
      </c>
      <c r="G917">
        <v>1447821717</v>
      </c>
      <c r="H917">
        <v>1445226117</v>
      </c>
      <c r="I917" t="s">
        <v>1802</v>
      </c>
      <c r="J917">
        <f>ROUND(C917/B917*100,0)</f>
        <v>0</v>
      </c>
      <c r="K917">
        <f>IFERROR(ROUND(C917/#REF!,2),0)</f>
        <v>0</v>
      </c>
      <c r="L917" t="s">
        <v>1841</v>
      </c>
      <c r="M917" t="s">
        <v>1842</v>
      </c>
      <c r="N917" s="10">
        <f>(((H917/60)/60/24)+DATE(1970,1,1))</f>
        <v>42296.154131944444</v>
      </c>
      <c r="O917" s="10">
        <f>(((G917/60)/60/24)+DATE(1970,1,1))</f>
        <v>42326.195798611108</v>
      </c>
    </row>
    <row r="918" spans="1:15" x14ac:dyDescent="0.3">
      <c r="A918" s="7">
        <v>3964</v>
      </c>
      <c r="B918" s="3">
        <v>2000</v>
      </c>
      <c r="C918" s="5">
        <v>126</v>
      </c>
      <c r="D918" t="s">
        <v>1754</v>
      </c>
      <c r="E918" t="s">
        <v>1757</v>
      </c>
      <c r="F918" t="s">
        <v>1779</v>
      </c>
      <c r="G918">
        <v>1429460386</v>
      </c>
      <c r="H918">
        <v>1424279986</v>
      </c>
      <c r="I918" t="s">
        <v>1802</v>
      </c>
      <c r="J918">
        <f>ROUND(C918/B918*100,0)</f>
        <v>6</v>
      </c>
      <c r="K918">
        <f>IFERROR(ROUND(C918/#REF!,2),0)</f>
        <v>0</v>
      </c>
      <c r="L918" t="s">
        <v>1841</v>
      </c>
      <c r="M918" t="s">
        <v>1842</v>
      </c>
      <c r="N918" s="10">
        <f>(((H918/60)/60/24)+DATE(1970,1,1))</f>
        <v>42053.722060185188</v>
      </c>
      <c r="O918" s="10">
        <f>(((G918/60)/60/24)+DATE(1970,1,1))</f>
        <v>42113.680393518516</v>
      </c>
    </row>
    <row r="919" spans="1:15" x14ac:dyDescent="0.3">
      <c r="A919" s="7">
        <v>3965</v>
      </c>
      <c r="B919" s="3">
        <v>2000</v>
      </c>
      <c r="C919" s="5">
        <v>285</v>
      </c>
      <c r="D919" t="s">
        <v>1754</v>
      </c>
      <c r="E919" t="s">
        <v>1757</v>
      </c>
      <c r="F919" t="s">
        <v>1779</v>
      </c>
      <c r="G919">
        <v>1460608780</v>
      </c>
      <c r="H919">
        <v>1455428380</v>
      </c>
      <c r="I919" t="s">
        <v>1802</v>
      </c>
      <c r="J919">
        <f>ROUND(C919/B919*100,0)</f>
        <v>14</v>
      </c>
      <c r="K919">
        <f>IFERROR(ROUND(C919/#REF!,2),0)</f>
        <v>0</v>
      </c>
      <c r="L919" t="s">
        <v>1841</v>
      </c>
      <c r="M919" t="s">
        <v>1842</v>
      </c>
      <c r="N919" s="10">
        <f>(((H919/60)/60/24)+DATE(1970,1,1))</f>
        <v>42414.235879629632</v>
      </c>
      <c r="O919" s="10">
        <f>(((G919/60)/60/24)+DATE(1970,1,1))</f>
        <v>42474.194212962961</v>
      </c>
    </row>
    <row r="920" spans="1:15" x14ac:dyDescent="0.3">
      <c r="A920" s="7">
        <v>3966</v>
      </c>
      <c r="B920" s="3">
        <v>7500</v>
      </c>
      <c r="C920" s="5">
        <v>45</v>
      </c>
      <c r="D920" t="s">
        <v>1754</v>
      </c>
      <c r="E920" t="s">
        <v>1757</v>
      </c>
      <c r="F920" t="s">
        <v>1779</v>
      </c>
      <c r="G920">
        <v>1406170740</v>
      </c>
      <c r="H920">
        <v>1402506278</v>
      </c>
      <c r="I920" t="s">
        <v>1802</v>
      </c>
      <c r="J920">
        <f>ROUND(C920/B920*100,0)</f>
        <v>1</v>
      </c>
      <c r="K920">
        <f>IFERROR(ROUND(C920/#REF!,2),0)</f>
        <v>0</v>
      </c>
      <c r="L920" t="s">
        <v>1841</v>
      </c>
      <c r="M920" t="s">
        <v>1842</v>
      </c>
      <c r="N920" s="10">
        <f>(((H920/60)/60/24)+DATE(1970,1,1))</f>
        <v>41801.711550925924</v>
      </c>
      <c r="O920" s="10">
        <f>(((G920/60)/60/24)+DATE(1970,1,1))</f>
        <v>41844.124305555553</v>
      </c>
    </row>
    <row r="921" spans="1:15" x14ac:dyDescent="0.3">
      <c r="A921" s="7">
        <v>3967</v>
      </c>
      <c r="B921" s="3">
        <v>1700</v>
      </c>
      <c r="C921" s="5">
        <v>410</v>
      </c>
      <c r="D921" t="s">
        <v>1754</v>
      </c>
      <c r="E921" t="s">
        <v>1757</v>
      </c>
      <c r="F921" t="s">
        <v>1779</v>
      </c>
      <c r="G921">
        <v>1488783507</v>
      </c>
      <c r="H921">
        <v>1486191507</v>
      </c>
      <c r="I921" t="s">
        <v>1802</v>
      </c>
      <c r="J921">
        <f>ROUND(C921/B921*100,0)</f>
        <v>24</v>
      </c>
      <c r="K921">
        <f>IFERROR(ROUND(C921/#REF!,2),0)</f>
        <v>0</v>
      </c>
      <c r="L921" t="s">
        <v>1841</v>
      </c>
      <c r="M921" t="s">
        <v>1842</v>
      </c>
      <c r="N921" s="10">
        <f>(((H921/60)/60/24)+DATE(1970,1,1))</f>
        <v>42770.290590277778</v>
      </c>
      <c r="O921" s="10">
        <f>(((G921/60)/60/24)+DATE(1970,1,1))</f>
        <v>42800.290590277778</v>
      </c>
    </row>
    <row r="922" spans="1:15" x14ac:dyDescent="0.3">
      <c r="A922" s="7">
        <v>3968</v>
      </c>
      <c r="B922" s="3">
        <v>5000</v>
      </c>
      <c r="C922" s="5">
        <v>527</v>
      </c>
      <c r="D922" t="s">
        <v>1754</v>
      </c>
      <c r="E922" t="s">
        <v>1757</v>
      </c>
      <c r="F922" t="s">
        <v>1779</v>
      </c>
      <c r="G922">
        <v>1463945673</v>
      </c>
      <c r="H922">
        <v>1458761673</v>
      </c>
      <c r="I922" t="s">
        <v>1802</v>
      </c>
      <c r="J922">
        <f>ROUND(C922/B922*100,0)</f>
        <v>11</v>
      </c>
      <c r="K922">
        <f>IFERROR(ROUND(C922/#REF!,2),0)</f>
        <v>0</v>
      </c>
      <c r="L922" t="s">
        <v>1841</v>
      </c>
      <c r="M922" t="s">
        <v>1842</v>
      </c>
      <c r="N922" s="10">
        <f>(((H922/60)/60/24)+DATE(1970,1,1))</f>
        <v>42452.815659722226</v>
      </c>
      <c r="O922" s="10">
        <f>(((G922/60)/60/24)+DATE(1970,1,1))</f>
        <v>42512.815659722226</v>
      </c>
    </row>
    <row r="923" spans="1:15" x14ac:dyDescent="0.3">
      <c r="A923" s="7">
        <v>3969</v>
      </c>
      <c r="B923" s="3">
        <v>2825</v>
      </c>
      <c r="C923" s="5">
        <v>211</v>
      </c>
      <c r="D923" t="s">
        <v>1754</v>
      </c>
      <c r="E923" t="s">
        <v>1757</v>
      </c>
      <c r="F923" t="s">
        <v>1779</v>
      </c>
      <c r="G923">
        <v>1472442900</v>
      </c>
      <c r="H923">
        <v>1471638646</v>
      </c>
      <c r="I923" t="s">
        <v>1802</v>
      </c>
      <c r="J923">
        <f>ROUND(C923/B923*100,0)</f>
        <v>7</v>
      </c>
      <c r="K923">
        <f>IFERROR(ROUND(C923/#REF!,2),0)</f>
        <v>0</v>
      </c>
      <c r="L923" t="s">
        <v>1841</v>
      </c>
      <c r="M923" t="s">
        <v>1842</v>
      </c>
      <c r="N923" s="10">
        <f>(((H923/60)/60/24)+DATE(1970,1,1))</f>
        <v>42601.854699074072</v>
      </c>
      <c r="O923" s="10">
        <f>(((G923/60)/60/24)+DATE(1970,1,1))</f>
        <v>42611.163194444445</v>
      </c>
    </row>
    <row r="924" spans="1:15" x14ac:dyDescent="0.3">
      <c r="A924" s="7">
        <v>3970</v>
      </c>
      <c r="B924" s="3">
        <v>15000</v>
      </c>
      <c r="C924" s="5">
        <v>11</v>
      </c>
      <c r="D924" t="s">
        <v>1754</v>
      </c>
      <c r="E924" t="s">
        <v>1757</v>
      </c>
      <c r="F924" t="s">
        <v>1779</v>
      </c>
      <c r="G924">
        <v>1460925811</v>
      </c>
      <c r="H924">
        <v>1458333811</v>
      </c>
      <c r="I924" t="s">
        <v>1802</v>
      </c>
      <c r="J924">
        <f>ROUND(C924/B924*100,0)</f>
        <v>0</v>
      </c>
      <c r="K924">
        <f>IFERROR(ROUND(C924/#REF!,2),0)</f>
        <v>0</v>
      </c>
      <c r="L924" t="s">
        <v>1841</v>
      </c>
      <c r="M924" t="s">
        <v>1842</v>
      </c>
      <c r="N924" s="10">
        <f>(((H924/60)/60/24)+DATE(1970,1,1))</f>
        <v>42447.863553240735</v>
      </c>
      <c r="O924" s="10">
        <f>(((G924/60)/60/24)+DATE(1970,1,1))</f>
        <v>42477.863553240735</v>
      </c>
    </row>
    <row r="925" spans="1:15" x14ac:dyDescent="0.3">
      <c r="A925" s="7">
        <v>3971</v>
      </c>
      <c r="B925" s="3">
        <v>14000</v>
      </c>
      <c r="C925" s="5">
        <v>136</v>
      </c>
      <c r="D925" t="s">
        <v>1754</v>
      </c>
      <c r="E925" t="s">
        <v>1757</v>
      </c>
      <c r="F925" t="s">
        <v>1779</v>
      </c>
      <c r="G925">
        <v>1405947126</v>
      </c>
      <c r="H925">
        <v>1403355126</v>
      </c>
      <c r="I925" t="s">
        <v>1802</v>
      </c>
      <c r="J925">
        <f>ROUND(C925/B925*100,0)</f>
        <v>1</v>
      </c>
      <c r="K925">
        <f>IFERROR(ROUND(C925/#REF!,2),0)</f>
        <v>0</v>
      </c>
      <c r="L925" t="s">
        <v>1841</v>
      </c>
      <c r="M925" t="s">
        <v>1842</v>
      </c>
      <c r="N925" s="10">
        <f>(((H925/60)/60/24)+DATE(1970,1,1))</f>
        <v>41811.536180555559</v>
      </c>
      <c r="O925" s="10">
        <f>(((G925/60)/60/24)+DATE(1970,1,1))</f>
        <v>41841.536180555559</v>
      </c>
    </row>
    <row r="926" spans="1:15" x14ac:dyDescent="0.3">
      <c r="A926" s="7">
        <v>3972</v>
      </c>
      <c r="B926" s="3">
        <v>1000</v>
      </c>
      <c r="C926" s="5">
        <v>211</v>
      </c>
      <c r="D926" t="s">
        <v>1754</v>
      </c>
      <c r="E926" t="s">
        <v>1757</v>
      </c>
      <c r="F926" t="s">
        <v>1779</v>
      </c>
      <c r="G926">
        <v>1423186634</v>
      </c>
      <c r="H926">
        <v>1418002634</v>
      </c>
      <c r="I926" t="s">
        <v>1802</v>
      </c>
      <c r="J926">
        <f>ROUND(C926/B926*100,0)</f>
        <v>21</v>
      </c>
      <c r="K926">
        <f>IFERROR(ROUND(C926/#REF!,2),0)</f>
        <v>0</v>
      </c>
      <c r="L926" t="s">
        <v>1841</v>
      </c>
      <c r="M926" t="s">
        <v>1842</v>
      </c>
      <c r="N926" s="10">
        <f>(((H926/60)/60/24)+DATE(1970,1,1))</f>
        <v>41981.067523148144</v>
      </c>
      <c r="O926" s="10">
        <f>(((G926/60)/60/24)+DATE(1970,1,1))</f>
        <v>42041.067523148144</v>
      </c>
    </row>
    <row r="927" spans="1:15" x14ac:dyDescent="0.3">
      <c r="A927" s="7">
        <v>3973</v>
      </c>
      <c r="B927" s="3">
        <v>5000</v>
      </c>
      <c r="C927" s="5">
        <v>3905</v>
      </c>
      <c r="D927" t="s">
        <v>1754</v>
      </c>
      <c r="E927" t="s">
        <v>1757</v>
      </c>
      <c r="F927" t="s">
        <v>1779</v>
      </c>
      <c r="G927">
        <v>1462766400</v>
      </c>
      <c r="H927">
        <v>1460219110</v>
      </c>
      <c r="I927" t="s">
        <v>1802</v>
      </c>
      <c r="J927">
        <f>ROUND(C927/B927*100,0)</f>
        <v>78</v>
      </c>
      <c r="K927">
        <f>IFERROR(ROUND(C927/#REF!,2),0)</f>
        <v>0</v>
      </c>
      <c r="L927" t="s">
        <v>1841</v>
      </c>
      <c r="M927" t="s">
        <v>1842</v>
      </c>
      <c r="N927" s="10">
        <f>(((H927/60)/60/24)+DATE(1970,1,1))</f>
        <v>42469.68414351852</v>
      </c>
      <c r="O927" s="10">
        <f>(((G927/60)/60/24)+DATE(1970,1,1))</f>
        <v>42499.166666666672</v>
      </c>
    </row>
    <row r="928" spans="1:15" x14ac:dyDescent="0.3">
      <c r="A928" s="7">
        <v>3974</v>
      </c>
      <c r="B928" s="3">
        <v>1000</v>
      </c>
      <c r="C928" s="5">
        <v>320</v>
      </c>
      <c r="D928" t="s">
        <v>1754</v>
      </c>
      <c r="E928" t="s">
        <v>1758</v>
      </c>
      <c r="F928" t="s">
        <v>1780</v>
      </c>
      <c r="G928">
        <v>1464872848</v>
      </c>
      <c r="H928">
        <v>1462280848</v>
      </c>
      <c r="I928" t="s">
        <v>1802</v>
      </c>
      <c r="J928">
        <f>ROUND(C928/B928*100,0)</f>
        <v>32</v>
      </c>
      <c r="K928">
        <f>IFERROR(ROUND(C928/#REF!,2),0)</f>
        <v>0</v>
      </c>
      <c r="L928" t="s">
        <v>1841</v>
      </c>
      <c r="M928" t="s">
        <v>1842</v>
      </c>
      <c r="N928" s="10">
        <f>(((H928/60)/60/24)+DATE(1970,1,1))</f>
        <v>42493.546851851846</v>
      </c>
      <c r="O928" s="10">
        <f>(((G928/60)/60/24)+DATE(1970,1,1))</f>
        <v>42523.546851851846</v>
      </c>
    </row>
    <row r="929" spans="1:15" x14ac:dyDescent="0.3">
      <c r="A929" s="7">
        <v>3975</v>
      </c>
      <c r="B929" s="3">
        <v>678</v>
      </c>
      <c r="C929" s="5">
        <v>0</v>
      </c>
      <c r="D929" t="s">
        <v>1754</v>
      </c>
      <c r="E929" t="s">
        <v>1757</v>
      </c>
      <c r="F929" t="s">
        <v>1779</v>
      </c>
      <c r="G929">
        <v>1468442898</v>
      </c>
      <c r="H929">
        <v>1465850898</v>
      </c>
      <c r="I929" t="s">
        <v>1802</v>
      </c>
      <c r="J929">
        <f>ROUND(C929/B929*100,0)</f>
        <v>0</v>
      </c>
      <c r="K929">
        <f>IFERROR(ROUND(C929/#REF!,2),0)</f>
        <v>0</v>
      </c>
      <c r="L929" t="s">
        <v>1841</v>
      </c>
      <c r="M929" t="s">
        <v>1842</v>
      </c>
      <c r="N929" s="10">
        <f>(((H929/60)/60/24)+DATE(1970,1,1))</f>
        <v>42534.866875</v>
      </c>
      <c r="O929" s="10">
        <f>(((G929/60)/60/24)+DATE(1970,1,1))</f>
        <v>42564.866875</v>
      </c>
    </row>
    <row r="930" spans="1:15" x14ac:dyDescent="0.3">
      <c r="A930" s="7">
        <v>3976</v>
      </c>
      <c r="B930" s="3">
        <v>1300</v>
      </c>
      <c r="C930" s="5">
        <v>620</v>
      </c>
      <c r="D930" t="s">
        <v>1754</v>
      </c>
      <c r="E930" t="s">
        <v>1757</v>
      </c>
      <c r="F930" t="s">
        <v>1779</v>
      </c>
      <c r="G930">
        <v>1406876400</v>
      </c>
      <c r="H930">
        <v>1405024561</v>
      </c>
      <c r="I930" t="s">
        <v>1802</v>
      </c>
      <c r="J930">
        <f>ROUND(C930/B930*100,0)</f>
        <v>48</v>
      </c>
      <c r="K930">
        <f>IFERROR(ROUND(C930/#REF!,2),0)</f>
        <v>0</v>
      </c>
      <c r="L930" t="s">
        <v>1841</v>
      </c>
      <c r="M930" t="s">
        <v>1842</v>
      </c>
      <c r="N930" s="10">
        <f>(((H930/60)/60/24)+DATE(1970,1,1))</f>
        <v>41830.858344907407</v>
      </c>
      <c r="O930" s="10">
        <f>(((G930/60)/60/24)+DATE(1970,1,1))</f>
        <v>41852.291666666664</v>
      </c>
    </row>
    <row r="931" spans="1:15" x14ac:dyDescent="0.3">
      <c r="A931" s="7">
        <v>3977</v>
      </c>
      <c r="B931" s="3">
        <v>90000</v>
      </c>
      <c r="C931" s="5">
        <v>1305</v>
      </c>
      <c r="D931" t="s">
        <v>1754</v>
      </c>
      <c r="E931" t="s">
        <v>1757</v>
      </c>
      <c r="F931" t="s">
        <v>1779</v>
      </c>
      <c r="G931">
        <v>1469213732</v>
      </c>
      <c r="H931">
        <v>1466621732</v>
      </c>
      <c r="I931" t="s">
        <v>1802</v>
      </c>
      <c r="J931">
        <f>ROUND(C931/B931*100,0)</f>
        <v>1</v>
      </c>
      <c r="K931">
        <f>IFERROR(ROUND(C931/#REF!,2),0)</f>
        <v>0</v>
      </c>
      <c r="L931" t="s">
        <v>1841</v>
      </c>
      <c r="M931" t="s">
        <v>1842</v>
      </c>
      <c r="N931" s="10">
        <f>(((H931/60)/60/24)+DATE(1970,1,1))</f>
        <v>42543.788564814815</v>
      </c>
      <c r="O931" s="10">
        <f>(((G931/60)/60/24)+DATE(1970,1,1))</f>
        <v>42573.788564814815</v>
      </c>
    </row>
    <row r="932" spans="1:15" x14ac:dyDescent="0.3">
      <c r="A932" s="7">
        <v>3978</v>
      </c>
      <c r="B932" s="3">
        <v>2000</v>
      </c>
      <c r="C932" s="5">
        <v>214</v>
      </c>
      <c r="D932" t="s">
        <v>1754</v>
      </c>
      <c r="E932" t="s">
        <v>1757</v>
      </c>
      <c r="F932" t="s">
        <v>1779</v>
      </c>
      <c r="G932">
        <v>1422717953</v>
      </c>
      <c r="H932">
        <v>1417533953</v>
      </c>
      <c r="I932" t="s">
        <v>1802</v>
      </c>
      <c r="J932">
        <f>ROUND(C932/B932*100,0)</f>
        <v>11</v>
      </c>
      <c r="K932">
        <f>IFERROR(ROUND(C932/#REF!,2),0)</f>
        <v>0</v>
      </c>
      <c r="L932" t="s">
        <v>1841</v>
      </c>
      <c r="M932" t="s">
        <v>1842</v>
      </c>
      <c r="N932" s="10">
        <f>(((H932/60)/60/24)+DATE(1970,1,1))</f>
        <v>41975.642974537041</v>
      </c>
      <c r="O932" s="10">
        <f>(((G932/60)/60/24)+DATE(1970,1,1))</f>
        <v>42035.642974537041</v>
      </c>
    </row>
    <row r="933" spans="1:15" x14ac:dyDescent="0.3">
      <c r="A933" s="7">
        <v>3979</v>
      </c>
      <c r="B933" s="3">
        <v>6000</v>
      </c>
      <c r="C933" s="5">
        <v>110</v>
      </c>
      <c r="D933" t="s">
        <v>1754</v>
      </c>
      <c r="E933" t="s">
        <v>1758</v>
      </c>
      <c r="F933" t="s">
        <v>1780</v>
      </c>
      <c r="G933">
        <v>1427659200</v>
      </c>
      <c r="H933">
        <v>1425678057</v>
      </c>
      <c r="I933" t="s">
        <v>1802</v>
      </c>
      <c r="J933">
        <f>ROUND(C933/B933*100,0)</f>
        <v>2</v>
      </c>
      <c r="K933">
        <f>IFERROR(ROUND(C933/#REF!,2),0)</f>
        <v>0</v>
      </c>
      <c r="L933" t="s">
        <v>1841</v>
      </c>
      <c r="M933" t="s">
        <v>1842</v>
      </c>
      <c r="N933" s="10">
        <f>(((H933/60)/60/24)+DATE(1970,1,1))</f>
        <v>42069.903437500005</v>
      </c>
      <c r="O933" s="10">
        <f>(((G933/60)/60/24)+DATE(1970,1,1))</f>
        <v>42092.833333333328</v>
      </c>
    </row>
    <row r="934" spans="1:15" x14ac:dyDescent="0.3">
      <c r="A934" s="7">
        <v>3980</v>
      </c>
      <c r="B934" s="3">
        <v>2500</v>
      </c>
      <c r="C934" s="5">
        <v>450</v>
      </c>
      <c r="D934" t="s">
        <v>1754</v>
      </c>
      <c r="E934" t="s">
        <v>1757</v>
      </c>
      <c r="F934" t="s">
        <v>1779</v>
      </c>
      <c r="G934">
        <v>1404570147</v>
      </c>
      <c r="H934">
        <v>1401978147</v>
      </c>
      <c r="I934" t="s">
        <v>1802</v>
      </c>
      <c r="J934">
        <f>ROUND(C934/B934*100,0)</f>
        <v>18</v>
      </c>
      <c r="K934">
        <f>IFERROR(ROUND(C934/#REF!,2),0)</f>
        <v>0</v>
      </c>
      <c r="L934" t="s">
        <v>1841</v>
      </c>
      <c r="M934" t="s">
        <v>1842</v>
      </c>
      <c r="N934" s="10">
        <f>(((H934/60)/60/24)+DATE(1970,1,1))</f>
        <v>41795.598923611113</v>
      </c>
      <c r="O934" s="10">
        <f>(((G934/60)/60/24)+DATE(1970,1,1))</f>
        <v>41825.598923611113</v>
      </c>
    </row>
    <row r="935" spans="1:15" x14ac:dyDescent="0.3">
      <c r="A935" s="7">
        <v>3981</v>
      </c>
      <c r="B935" s="3">
        <v>30000</v>
      </c>
      <c r="C935" s="5">
        <v>1225</v>
      </c>
      <c r="D935" t="s">
        <v>1754</v>
      </c>
      <c r="E935" t="s">
        <v>1757</v>
      </c>
      <c r="F935" t="s">
        <v>1779</v>
      </c>
      <c r="G935">
        <v>1468729149</v>
      </c>
      <c r="H935">
        <v>1463545149</v>
      </c>
      <c r="I935" t="s">
        <v>1802</v>
      </c>
      <c r="J935">
        <f>ROUND(C935/B935*100,0)</f>
        <v>4</v>
      </c>
      <c r="K935">
        <f>IFERROR(ROUND(C935/#REF!,2),0)</f>
        <v>0</v>
      </c>
      <c r="L935" t="s">
        <v>1841</v>
      </c>
      <c r="M935" t="s">
        <v>1842</v>
      </c>
      <c r="N935" s="10">
        <f>(((H935/60)/60/24)+DATE(1970,1,1))</f>
        <v>42508.179965277777</v>
      </c>
      <c r="O935" s="10">
        <f>(((G935/60)/60/24)+DATE(1970,1,1))</f>
        <v>42568.179965277777</v>
      </c>
    </row>
    <row r="936" spans="1:15" x14ac:dyDescent="0.3">
      <c r="A936" s="7">
        <v>3982</v>
      </c>
      <c r="B936" s="3">
        <v>850</v>
      </c>
      <c r="C936" s="5">
        <v>170</v>
      </c>
      <c r="D936" t="s">
        <v>1754</v>
      </c>
      <c r="E936" t="s">
        <v>1758</v>
      </c>
      <c r="F936" t="s">
        <v>1780</v>
      </c>
      <c r="G936">
        <v>1436297180</v>
      </c>
      <c r="H936">
        <v>1431113180</v>
      </c>
      <c r="I936" t="s">
        <v>1802</v>
      </c>
      <c r="J936">
        <f>ROUND(C936/B936*100,0)</f>
        <v>20</v>
      </c>
      <c r="K936">
        <f>IFERROR(ROUND(C936/#REF!,2),0)</f>
        <v>0</v>
      </c>
      <c r="L936" t="s">
        <v>1841</v>
      </c>
      <c r="M936" t="s">
        <v>1842</v>
      </c>
      <c r="N936" s="10">
        <f>(((H936/60)/60/24)+DATE(1970,1,1))</f>
        <v>42132.809953703705</v>
      </c>
      <c r="O936" s="10">
        <f>(((G936/60)/60/24)+DATE(1970,1,1))</f>
        <v>42192.809953703705</v>
      </c>
    </row>
    <row r="937" spans="1:15" x14ac:dyDescent="0.3">
      <c r="A937" s="7">
        <v>3983</v>
      </c>
      <c r="B937" s="3">
        <v>11140</v>
      </c>
      <c r="C937" s="5">
        <v>3877</v>
      </c>
      <c r="D937" t="s">
        <v>1754</v>
      </c>
      <c r="E937" t="s">
        <v>1757</v>
      </c>
      <c r="F937" t="s">
        <v>1779</v>
      </c>
      <c r="G937">
        <v>1400569140</v>
      </c>
      <c r="H937">
        <v>1397854356</v>
      </c>
      <c r="I937" t="s">
        <v>1802</v>
      </c>
      <c r="J937">
        <f>ROUND(C937/B937*100,0)</f>
        <v>35</v>
      </c>
      <c r="K937">
        <f>IFERROR(ROUND(C937/#REF!,2),0)</f>
        <v>0</v>
      </c>
      <c r="L937" t="s">
        <v>1841</v>
      </c>
      <c r="M937" t="s">
        <v>1842</v>
      </c>
      <c r="N937" s="10">
        <f>(((H937/60)/60/24)+DATE(1970,1,1))</f>
        <v>41747.86986111111</v>
      </c>
      <c r="O937" s="10">
        <f>(((G937/60)/60/24)+DATE(1970,1,1))</f>
        <v>41779.290972222225</v>
      </c>
    </row>
    <row r="938" spans="1:15" x14ac:dyDescent="0.3">
      <c r="A938" s="7">
        <v>3984</v>
      </c>
      <c r="B938" s="3">
        <v>1500</v>
      </c>
      <c r="C938" s="5">
        <v>95</v>
      </c>
      <c r="D938" t="s">
        <v>1754</v>
      </c>
      <c r="E938" t="s">
        <v>1758</v>
      </c>
      <c r="F938" t="s">
        <v>1780</v>
      </c>
      <c r="G938">
        <v>1415404800</v>
      </c>
      <c r="H938">
        <v>1412809644</v>
      </c>
      <c r="I938" t="s">
        <v>1802</v>
      </c>
      <c r="J938">
        <f>ROUND(C938/B938*100,0)</f>
        <v>6</v>
      </c>
      <c r="K938">
        <f>IFERROR(ROUND(C938/#REF!,2),0)</f>
        <v>0</v>
      </c>
      <c r="L938" t="s">
        <v>1841</v>
      </c>
      <c r="M938" t="s">
        <v>1842</v>
      </c>
      <c r="N938" s="10">
        <f>(((H938/60)/60/24)+DATE(1970,1,1))</f>
        <v>41920.963472222218</v>
      </c>
      <c r="O938" s="10">
        <f>(((G938/60)/60/24)+DATE(1970,1,1))</f>
        <v>41951</v>
      </c>
    </row>
    <row r="939" spans="1:15" x14ac:dyDescent="0.3">
      <c r="A939" s="7">
        <v>3985</v>
      </c>
      <c r="B939" s="3">
        <v>2000</v>
      </c>
      <c r="C939" s="5">
        <v>641</v>
      </c>
      <c r="D939" t="s">
        <v>1754</v>
      </c>
      <c r="E939" t="s">
        <v>1757</v>
      </c>
      <c r="F939" t="s">
        <v>1779</v>
      </c>
      <c r="G939">
        <v>1456002300</v>
      </c>
      <c r="H939">
        <v>1454173120</v>
      </c>
      <c r="I939" t="s">
        <v>1802</v>
      </c>
      <c r="J939">
        <f>ROUND(C939/B939*100,0)</f>
        <v>32</v>
      </c>
      <c r="K939">
        <f>IFERROR(ROUND(C939/#REF!,2),0)</f>
        <v>0</v>
      </c>
      <c r="L939" t="s">
        <v>1841</v>
      </c>
      <c r="M939" t="s">
        <v>1842</v>
      </c>
      <c r="N939" s="10">
        <f>(((H939/60)/60/24)+DATE(1970,1,1))</f>
        <v>42399.707407407404</v>
      </c>
      <c r="O939" s="10">
        <f>(((G939/60)/60/24)+DATE(1970,1,1))</f>
        <v>42420.878472222219</v>
      </c>
    </row>
    <row r="940" spans="1:15" x14ac:dyDescent="0.3">
      <c r="A940" s="7">
        <v>3986</v>
      </c>
      <c r="B940" s="3">
        <v>5000</v>
      </c>
      <c r="C940" s="5">
        <v>488</v>
      </c>
      <c r="D940" t="s">
        <v>1754</v>
      </c>
      <c r="E940" t="s">
        <v>1758</v>
      </c>
      <c r="F940" t="s">
        <v>1780</v>
      </c>
      <c r="G940">
        <v>1462539840</v>
      </c>
      <c r="H940">
        <v>1460034594</v>
      </c>
      <c r="I940" t="s">
        <v>1802</v>
      </c>
      <c r="J940">
        <f>ROUND(C940/B940*100,0)</f>
        <v>10</v>
      </c>
      <c r="K940">
        <f>IFERROR(ROUND(C940/#REF!,2),0)</f>
        <v>0</v>
      </c>
      <c r="L940" t="s">
        <v>1841</v>
      </c>
      <c r="M940" t="s">
        <v>1842</v>
      </c>
      <c r="N940" s="10">
        <f>(((H940/60)/60/24)+DATE(1970,1,1))</f>
        <v>42467.548541666663</v>
      </c>
      <c r="O940" s="10">
        <f>(((G940/60)/60/24)+DATE(1970,1,1))</f>
        <v>42496.544444444444</v>
      </c>
    </row>
    <row r="941" spans="1:15" x14ac:dyDescent="0.3">
      <c r="A941" s="7">
        <v>3987</v>
      </c>
      <c r="B941" s="3">
        <v>400</v>
      </c>
      <c r="C941" s="5">
        <v>151</v>
      </c>
      <c r="D941" t="s">
        <v>1754</v>
      </c>
      <c r="E941" t="s">
        <v>1758</v>
      </c>
      <c r="F941" t="s">
        <v>1780</v>
      </c>
      <c r="G941">
        <v>1400278290</v>
      </c>
      <c r="H941">
        <v>1399414290</v>
      </c>
      <c r="I941" t="s">
        <v>1802</v>
      </c>
      <c r="J941">
        <f>ROUND(C941/B941*100,0)</f>
        <v>38</v>
      </c>
      <c r="K941">
        <f>IFERROR(ROUND(C941/#REF!,2),0)</f>
        <v>0</v>
      </c>
      <c r="L941" t="s">
        <v>1841</v>
      </c>
      <c r="M941" t="s">
        <v>1842</v>
      </c>
      <c r="N941" s="10">
        <f>(((H941/60)/60/24)+DATE(1970,1,1))</f>
        <v>41765.92465277778</v>
      </c>
      <c r="O941" s="10">
        <f>(((G941/60)/60/24)+DATE(1970,1,1))</f>
        <v>41775.92465277778</v>
      </c>
    </row>
    <row r="942" spans="1:15" x14ac:dyDescent="0.3">
      <c r="A942" s="7">
        <v>3988</v>
      </c>
      <c r="B942" s="3">
        <v>1500</v>
      </c>
      <c r="C942" s="5">
        <v>32</v>
      </c>
      <c r="D942" t="s">
        <v>1754</v>
      </c>
      <c r="E942" t="s">
        <v>1757</v>
      </c>
      <c r="F942" t="s">
        <v>1779</v>
      </c>
      <c r="G942">
        <v>1440813413</v>
      </c>
      <c r="H942">
        <v>1439517413</v>
      </c>
      <c r="I942" t="s">
        <v>1802</v>
      </c>
      <c r="J942">
        <f>ROUND(C942/B942*100,0)</f>
        <v>2</v>
      </c>
      <c r="K942">
        <f>IFERROR(ROUND(C942/#REF!,2),0)</f>
        <v>0</v>
      </c>
      <c r="L942" t="s">
        <v>1841</v>
      </c>
      <c r="M942" t="s">
        <v>1842</v>
      </c>
      <c r="N942" s="10">
        <f>(((H942/60)/60/24)+DATE(1970,1,1))</f>
        <v>42230.08116898148</v>
      </c>
      <c r="O942" s="10">
        <f>(((G942/60)/60/24)+DATE(1970,1,1))</f>
        <v>42245.08116898148</v>
      </c>
    </row>
    <row r="943" spans="1:15" x14ac:dyDescent="0.3">
      <c r="A943" s="7">
        <v>3989</v>
      </c>
      <c r="B943" s="3">
        <v>3000</v>
      </c>
      <c r="C943" s="5">
        <v>0</v>
      </c>
      <c r="D943" t="s">
        <v>1754</v>
      </c>
      <c r="E943" t="s">
        <v>1757</v>
      </c>
      <c r="F943" t="s">
        <v>1779</v>
      </c>
      <c r="G943">
        <v>1447009181</v>
      </c>
      <c r="H943">
        <v>1444413581</v>
      </c>
      <c r="I943" t="s">
        <v>1802</v>
      </c>
      <c r="J943">
        <f>ROUND(C943/B943*100,0)</f>
        <v>0</v>
      </c>
      <c r="K943">
        <f>IFERROR(ROUND(C943/#REF!,2),0)</f>
        <v>0</v>
      </c>
      <c r="L943" t="s">
        <v>1841</v>
      </c>
      <c r="M943" t="s">
        <v>1842</v>
      </c>
      <c r="N943" s="10">
        <f>(((H943/60)/60/24)+DATE(1970,1,1))</f>
        <v>42286.749780092592</v>
      </c>
      <c r="O943" s="10">
        <f>(((G943/60)/60/24)+DATE(1970,1,1))</f>
        <v>42316.791446759264</v>
      </c>
    </row>
    <row r="944" spans="1:15" x14ac:dyDescent="0.3">
      <c r="A944" s="7">
        <v>3990</v>
      </c>
      <c r="B944" s="3">
        <v>1650</v>
      </c>
      <c r="C944" s="5">
        <v>69</v>
      </c>
      <c r="D944" t="s">
        <v>1754</v>
      </c>
      <c r="E944" t="s">
        <v>1758</v>
      </c>
      <c r="F944" t="s">
        <v>1780</v>
      </c>
      <c r="G944">
        <v>1456934893</v>
      </c>
      <c r="H944">
        <v>1454342893</v>
      </c>
      <c r="I944" t="s">
        <v>1802</v>
      </c>
      <c r="J944">
        <f>ROUND(C944/B944*100,0)</f>
        <v>4</v>
      </c>
      <c r="K944">
        <f>IFERROR(ROUND(C944/#REF!,2),0)</f>
        <v>0</v>
      </c>
      <c r="L944" t="s">
        <v>1841</v>
      </c>
      <c r="M944" t="s">
        <v>1842</v>
      </c>
      <c r="N944" s="10">
        <f>(((H944/60)/60/24)+DATE(1970,1,1))</f>
        <v>42401.672372685185</v>
      </c>
      <c r="O944" s="10">
        <f>(((G944/60)/60/24)+DATE(1970,1,1))</f>
        <v>42431.672372685185</v>
      </c>
    </row>
    <row r="945" spans="1:15" x14ac:dyDescent="0.3">
      <c r="A945" s="7">
        <v>3991</v>
      </c>
      <c r="B945" s="3">
        <v>500</v>
      </c>
      <c r="C945" s="5">
        <v>100</v>
      </c>
      <c r="D945" t="s">
        <v>1754</v>
      </c>
      <c r="E945" t="s">
        <v>1757</v>
      </c>
      <c r="F945" t="s">
        <v>1779</v>
      </c>
      <c r="G945">
        <v>1433086082</v>
      </c>
      <c r="H945">
        <v>1430494082</v>
      </c>
      <c r="I945" t="s">
        <v>1802</v>
      </c>
      <c r="J945">
        <f>ROUND(C945/B945*100,0)</f>
        <v>20</v>
      </c>
      <c r="K945">
        <f>IFERROR(ROUND(C945/#REF!,2),0)</f>
        <v>0</v>
      </c>
      <c r="L945" t="s">
        <v>1841</v>
      </c>
      <c r="M945" t="s">
        <v>1842</v>
      </c>
      <c r="N945" s="10">
        <f>(((H945/60)/60/24)+DATE(1970,1,1))</f>
        <v>42125.644467592589</v>
      </c>
      <c r="O945" s="10">
        <f>(((G945/60)/60/24)+DATE(1970,1,1))</f>
        <v>42155.644467592589</v>
      </c>
    </row>
    <row r="946" spans="1:15" x14ac:dyDescent="0.3">
      <c r="A946" s="7">
        <v>3992</v>
      </c>
      <c r="B946" s="3">
        <v>10000</v>
      </c>
      <c r="C946" s="5">
        <v>541</v>
      </c>
      <c r="D946" t="s">
        <v>1754</v>
      </c>
      <c r="E946" t="s">
        <v>1757</v>
      </c>
      <c r="F946" t="s">
        <v>1779</v>
      </c>
      <c r="G946">
        <v>1449876859</v>
      </c>
      <c r="H946">
        <v>1444689259</v>
      </c>
      <c r="I946" t="s">
        <v>1802</v>
      </c>
      <c r="J946">
        <f>ROUND(C946/B946*100,0)</f>
        <v>5</v>
      </c>
      <c r="K946">
        <f>IFERROR(ROUND(C946/#REF!,2),0)</f>
        <v>0</v>
      </c>
      <c r="L946" t="s">
        <v>1841</v>
      </c>
      <c r="M946" t="s">
        <v>1842</v>
      </c>
      <c r="N946" s="10">
        <f>(((H946/60)/60/24)+DATE(1970,1,1))</f>
        <v>42289.94049768518</v>
      </c>
      <c r="O946" s="10">
        <f>(((G946/60)/60/24)+DATE(1970,1,1))</f>
        <v>42349.982164351852</v>
      </c>
    </row>
    <row r="947" spans="1:15" x14ac:dyDescent="0.3">
      <c r="A947" s="7">
        <v>3993</v>
      </c>
      <c r="B947" s="3">
        <v>50000</v>
      </c>
      <c r="C947" s="5">
        <v>3</v>
      </c>
      <c r="D947" t="s">
        <v>1754</v>
      </c>
      <c r="E947" t="s">
        <v>1757</v>
      </c>
      <c r="F947" t="s">
        <v>1779</v>
      </c>
      <c r="G947">
        <v>1431549912</v>
      </c>
      <c r="H947">
        <v>1428957912</v>
      </c>
      <c r="I947" t="s">
        <v>1802</v>
      </c>
      <c r="J947">
        <f>ROUND(C947/B947*100,0)</f>
        <v>0</v>
      </c>
      <c r="K947">
        <f>IFERROR(ROUND(C947/#REF!,2),0)</f>
        <v>0</v>
      </c>
      <c r="L947" t="s">
        <v>1841</v>
      </c>
      <c r="M947" t="s">
        <v>1842</v>
      </c>
      <c r="N947" s="10">
        <f>(((H947/60)/60/24)+DATE(1970,1,1))</f>
        <v>42107.864722222221</v>
      </c>
      <c r="O947" s="10">
        <f>(((G947/60)/60/24)+DATE(1970,1,1))</f>
        <v>42137.864722222221</v>
      </c>
    </row>
    <row r="948" spans="1:15" x14ac:dyDescent="0.3">
      <c r="A948" s="7">
        <v>3994</v>
      </c>
      <c r="B948" s="3">
        <v>2000</v>
      </c>
      <c r="C948" s="5">
        <v>5</v>
      </c>
      <c r="D948" t="s">
        <v>1754</v>
      </c>
      <c r="E948" t="s">
        <v>1757</v>
      </c>
      <c r="F948" t="s">
        <v>1779</v>
      </c>
      <c r="G948">
        <v>1405761690</v>
      </c>
      <c r="H948">
        <v>1403169690</v>
      </c>
      <c r="I948" t="s">
        <v>1802</v>
      </c>
      <c r="J948">
        <f>ROUND(C948/B948*100,0)</f>
        <v>0</v>
      </c>
      <c r="K948">
        <f>IFERROR(ROUND(C948/#REF!,2),0)</f>
        <v>0</v>
      </c>
      <c r="L948" t="s">
        <v>1841</v>
      </c>
      <c r="M948" t="s">
        <v>1842</v>
      </c>
      <c r="N948" s="10">
        <f>(((H948/60)/60/24)+DATE(1970,1,1))</f>
        <v>41809.389930555553</v>
      </c>
      <c r="O948" s="10">
        <f>(((G948/60)/60/24)+DATE(1970,1,1))</f>
        <v>41839.389930555553</v>
      </c>
    </row>
    <row r="949" spans="1:15" x14ac:dyDescent="0.3">
      <c r="A949" s="7">
        <v>3995</v>
      </c>
      <c r="B949" s="3">
        <v>200</v>
      </c>
      <c r="C949" s="5">
        <v>70</v>
      </c>
      <c r="D949" t="s">
        <v>1754</v>
      </c>
      <c r="E949" t="s">
        <v>1758</v>
      </c>
      <c r="F949" t="s">
        <v>1780</v>
      </c>
      <c r="G949">
        <v>1423913220</v>
      </c>
      <c r="H949">
        <v>1421339077</v>
      </c>
      <c r="I949" t="s">
        <v>1802</v>
      </c>
      <c r="J949">
        <f>ROUND(C949/B949*100,0)</f>
        <v>35</v>
      </c>
      <c r="K949">
        <f>IFERROR(ROUND(C949/#REF!,2),0)</f>
        <v>0</v>
      </c>
      <c r="L949" t="s">
        <v>1841</v>
      </c>
      <c r="M949" t="s">
        <v>1842</v>
      </c>
      <c r="N949" s="10">
        <f>(((H949/60)/60/24)+DATE(1970,1,1))</f>
        <v>42019.683761574073</v>
      </c>
      <c r="O949" s="10">
        <f>(((G949/60)/60/24)+DATE(1970,1,1))</f>
        <v>42049.477083333331</v>
      </c>
    </row>
    <row r="950" spans="1:15" x14ac:dyDescent="0.3">
      <c r="A950" s="7">
        <v>3996</v>
      </c>
      <c r="B950" s="3">
        <v>3000</v>
      </c>
      <c r="C950" s="5">
        <v>497</v>
      </c>
      <c r="D950" t="s">
        <v>1754</v>
      </c>
      <c r="E950" t="s">
        <v>1757</v>
      </c>
      <c r="F950" t="s">
        <v>1779</v>
      </c>
      <c r="G950">
        <v>1416499440</v>
      </c>
      <c r="H950">
        <v>1415341464</v>
      </c>
      <c r="I950" t="s">
        <v>1802</v>
      </c>
      <c r="J950">
        <f>ROUND(C950/B950*100,0)</f>
        <v>17</v>
      </c>
      <c r="K950">
        <f>IFERROR(ROUND(C950/#REF!,2),0)</f>
        <v>0</v>
      </c>
      <c r="L950" t="s">
        <v>1841</v>
      </c>
      <c r="M950" t="s">
        <v>1842</v>
      </c>
      <c r="N950" s="10">
        <f>(((H950/60)/60/24)+DATE(1970,1,1))</f>
        <v>41950.26694444444</v>
      </c>
      <c r="O950" s="10">
        <f>(((G950/60)/60/24)+DATE(1970,1,1))</f>
        <v>41963.669444444444</v>
      </c>
    </row>
    <row r="951" spans="1:15" x14ac:dyDescent="0.3">
      <c r="A951" s="7">
        <v>3997</v>
      </c>
      <c r="B951" s="3">
        <v>3000</v>
      </c>
      <c r="C951" s="5">
        <v>0</v>
      </c>
      <c r="D951" t="s">
        <v>1754</v>
      </c>
      <c r="E951" t="s">
        <v>1758</v>
      </c>
      <c r="F951" t="s">
        <v>1780</v>
      </c>
      <c r="G951">
        <v>1428222221</v>
      </c>
      <c r="H951">
        <v>1425633821</v>
      </c>
      <c r="I951" t="s">
        <v>1802</v>
      </c>
      <c r="J951">
        <f>ROUND(C951/B951*100,0)</f>
        <v>0</v>
      </c>
      <c r="K951">
        <f>IFERROR(ROUND(C951/#REF!,2),0)</f>
        <v>0</v>
      </c>
      <c r="L951" t="s">
        <v>1841</v>
      </c>
      <c r="M951" t="s">
        <v>1842</v>
      </c>
      <c r="N951" s="10">
        <f>(((H951/60)/60/24)+DATE(1970,1,1))</f>
        <v>42069.391446759255</v>
      </c>
      <c r="O951" s="10">
        <f>(((G951/60)/60/24)+DATE(1970,1,1))</f>
        <v>42099.349780092598</v>
      </c>
    </row>
    <row r="952" spans="1:15" x14ac:dyDescent="0.3">
      <c r="A952" s="7">
        <v>3998</v>
      </c>
      <c r="B952" s="3">
        <v>1250</v>
      </c>
      <c r="C952" s="5">
        <v>715</v>
      </c>
      <c r="D952" t="s">
        <v>1754</v>
      </c>
      <c r="E952" t="s">
        <v>1757</v>
      </c>
      <c r="F952" t="s">
        <v>1779</v>
      </c>
      <c r="G952">
        <v>1427580426</v>
      </c>
      <c r="H952">
        <v>1424992026</v>
      </c>
      <c r="I952" t="s">
        <v>1802</v>
      </c>
      <c r="J952">
        <f>ROUND(C952/B952*100,0)</f>
        <v>57</v>
      </c>
      <c r="K952">
        <f>IFERROR(ROUND(C952/#REF!,2),0)</f>
        <v>0</v>
      </c>
      <c r="L952" t="s">
        <v>1841</v>
      </c>
      <c r="M952" t="s">
        <v>1842</v>
      </c>
      <c r="N952" s="10">
        <f>(((H952/60)/60/24)+DATE(1970,1,1))</f>
        <v>42061.963263888887</v>
      </c>
      <c r="O952" s="10">
        <f>(((G952/60)/60/24)+DATE(1970,1,1))</f>
        <v>42091.921597222223</v>
      </c>
    </row>
    <row r="953" spans="1:15" x14ac:dyDescent="0.3">
      <c r="A953" s="7">
        <v>3999</v>
      </c>
      <c r="B953" s="3">
        <v>7000</v>
      </c>
      <c r="C953" s="5">
        <v>1156</v>
      </c>
      <c r="D953" t="s">
        <v>1754</v>
      </c>
      <c r="E953" t="s">
        <v>1757</v>
      </c>
      <c r="F953" t="s">
        <v>1779</v>
      </c>
      <c r="G953">
        <v>1409514709</v>
      </c>
      <c r="H953">
        <v>1406058798</v>
      </c>
      <c r="I953" t="s">
        <v>1802</v>
      </c>
      <c r="J953">
        <f>ROUND(C953/B953*100,0)</f>
        <v>17</v>
      </c>
      <c r="K953">
        <f>IFERROR(ROUND(C953/#REF!,2),0)</f>
        <v>0</v>
      </c>
      <c r="L953" t="s">
        <v>1841</v>
      </c>
      <c r="M953" t="s">
        <v>1842</v>
      </c>
      <c r="N953" s="10">
        <f>(((H953/60)/60/24)+DATE(1970,1,1))</f>
        <v>41842.828680555554</v>
      </c>
      <c r="O953" s="10">
        <f>(((G953/60)/60/24)+DATE(1970,1,1))</f>
        <v>41882.827650462961</v>
      </c>
    </row>
    <row r="954" spans="1:15" x14ac:dyDescent="0.3">
      <c r="A954" s="7">
        <v>4000</v>
      </c>
      <c r="B954" s="3">
        <v>8000</v>
      </c>
      <c r="C954" s="5">
        <v>10</v>
      </c>
      <c r="D954" t="s">
        <v>1754</v>
      </c>
      <c r="E954" t="s">
        <v>1757</v>
      </c>
      <c r="F954" t="s">
        <v>1779</v>
      </c>
      <c r="G954">
        <v>1462631358</v>
      </c>
      <c r="H954">
        <v>1457450958</v>
      </c>
      <c r="I954" t="s">
        <v>1802</v>
      </c>
      <c r="J954">
        <f>ROUND(C954/B954*100,0)</f>
        <v>0</v>
      </c>
      <c r="K954">
        <f>IFERROR(ROUND(C954/#REF!,2),0)</f>
        <v>0</v>
      </c>
      <c r="L954" t="s">
        <v>1841</v>
      </c>
      <c r="M954" t="s">
        <v>1842</v>
      </c>
      <c r="N954" s="10">
        <f>(((H954/60)/60/24)+DATE(1970,1,1))</f>
        <v>42437.64534722222</v>
      </c>
      <c r="O954" s="10">
        <f>(((G954/60)/60/24)+DATE(1970,1,1))</f>
        <v>42497.603680555556</v>
      </c>
    </row>
    <row r="955" spans="1:15" x14ac:dyDescent="0.3">
      <c r="A955" s="7">
        <v>4001</v>
      </c>
      <c r="B955" s="3">
        <v>1200</v>
      </c>
      <c r="C955" s="5">
        <v>453</v>
      </c>
      <c r="D955" t="s">
        <v>1754</v>
      </c>
      <c r="E955" t="s">
        <v>1758</v>
      </c>
      <c r="F955" t="s">
        <v>1780</v>
      </c>
      <c r="G955">
        <v>1488394800</v>
      </c>
      <c r="H955">
        <v>1486681708</v>
      </c>
      <c r="I955" t="s">
        <v>1802</v>
      </c>
      <c r="J955">
        <f>ROUND(C955/B955*100,0)</f>
        <v>38</v>
      </c>
      <c r="K955">
        <f>IFERROR(ROUND(C955/#REF!,2),0)</f>
        <v>0</v>
      </c>
      <c r="L955" t="s">
        <v>1841</v>
      </c>
      <c r="M955" t="s">
        <v>1842</v>
      </c>
      <c r="N955" s="10">
        <f>(((H955/60)/60/24)+DATE(1970,1,1))</f>
        <v>42775.964212962965</v>
      </c>
      <c r="O955" s="10">
        <f>(((G955/60)/60/24)+DATE(1970,1,1))</f>
        <v>42795.791666666672</v>
      </c>
    </row>
    <row r="956" spans="1:15" x14ac:dyDescent="0.3">
      <c r="A956" s="7">
        <v>4002</v>
      </c>
      <c r="B956" s="3">
        <v>1250</v>
      </c>
      <c r="C956" s="5">
        <v>23</v>
      </c>
      <c r="D956" t="s">
        <v>1754</v>
      </c>
      <c r="E956" t="s">
        <v>1757</v>
      </c>
      <c r="F956" t="s">
        <v>1779</v>
      </c>
      <c r="G956">
        <v>1411779761</v>
      </c>
      <c r="H956">
        <v>1409187761</v>
      </c>
      <c r="I956" t="s">
        <v>1802</v>
      </c>
      <c r="J956">
        <f>ROUND(C956/B956*100,0)</f>
        <v>2</v>
      </c>
      <c r="K956">
        <f>IFERROR(ROUND(C956/#REF!,2),0)</f>
        <v>0</v>
      </c>
      <c r="L956" t="s">
        <v>1841</v>
      </c>
      <c r="M956" t="s">
        <v>1842</v>
      </c>
      <c r="N956" s="10">
        <f>(((H956/60)/60/24)+DATE(1970,1,1))</f>
        <v>41879.043530092589</v>
      </c>
      <c r="O956" s="10">
        <f>(((G956/60)/60/24)+DATE(1970,1,1))</f>
        <v>41909.043530092589</v>
      </c>
    </row>
    <row r="957" spans="1:15" x14ac:dyDescent="0.3">
      <c r="A957" s="7">
        <v>4003</v>
      </c>
      <c r="B957" s="3">
        <v>2000</v>
      </c>
      <c r="C957" s="5">
        <v>201</v>
      </c>
      <c r="D957" t="s">
        <v>1754</v>
      </c>
      <c r="E957" t="s">
        <v>1757</v>
      </c>
      <c r="F957" t="s">
        <v>1779</v>
      </c>
      <c r="G957">
        <v>1424009147</v>
      </c>
      <c r="H957">
        <v>1421417147</v>
      </c>
      <c r="I957" t="s">
        <v>1802</v>
      </c>
      <c r="J957">
        <f>ROUND(C957/B957*100,0)</f>
        <v>10</v>
      </c>
      <c r="K957">
        <f>IFERROR(ROUND(C957/#REF!,2),0)</f>
        <v>0</v>
      </c>
      <c r="L957" t="s">
        <v>1841</v>
      </c>
      <c r="M957" t="s">
        <v>1842</v>
      </c>
      <c r="N957" s="10">
        <f>(((H957/60)/60/24)+DATE(1970,1,1))</f>
        <v>42020.587349537032</v>
      </c>
      <c r="O957" s="10">
        <f>(((G957/60)/60/24)+DATE(1970,1,1))</f>
        <v>42050.587349537032</v>
      </c>
    </row>
    <row r="958" spans="1:15" x14ac:dyDescent="0.3">
      <c r="A958" s="7">
        <v>4004</v>
      </c>
      <c r="B958" s="3">
        <v>500</v>
      </c>
      <c r="C958" s="5">
        <v>1</v>
      </c>
      <c r="D958" t="s">
        <v>1754</v>
      </c>
      <c r="E958" t="s">
        <v>1757</v>
      </c>
      <c r="F958" t="s">
        <v>1779</v>
      </c>
      <c r="G958">
        <v>1412740457</v>
      </c>
      <c r="H958">
        <v>1410148457</v>
      </c>
      <c r="I958" t="s">
        <v>1802</v>
      </c>
      <c r="J958">
        <f>ROUND(C958/B958*100,0)</f>
        <v>0</v>
      </c>
      <c r="K958">
        <f>IFERROR(ROUND(C958/#REF!,2),0)</f>
        <v>0</v>
      </c>
      <c r="L958" t="s">
        <v>1841</v>
      </c>
      <c r="M958" t="s">
        <v>1842</v>
      </c>
      <c r="N958" s="10">
        <f>(((H958/60)/60/24)+DATE(1970,1,1))</f>
        <v>41890.16269675926</v>
      </c>
      <c r="O958" s="10">
        <f>(((G958/60)/60/24)+DATE(1970,1,1))</f>
        <v>41920.16269675926</v>
      </c>
    </row>
    <row r="959" spans="1:15" x14ac:dyDescent="0.3">
      <c r="A959" s="7">
        <v>4005</v>
      </c>
      <c r="B959" s="3">
        <v>3000</v>
      </c>
      <c r="C959" s="5">
        <v>40</v>
      </c>
      <c r="D959" t="s">
        <v>1754</v>
      </c>
      <c r="E959" t="s">
        <v>1757</v>
      </c>
      <c r="F959" t="s">
        <v>1779</v>
      </c>
      <c r="G959">
        <v>1413832985</v>
      </c>
      <c r="H959">
        <v>1408648985</v>
      </c>
      <c r="I959" t="s">
        <v>1802</v>
      </c>
      <c r="J959">
        <f>ROUND(C959/B959*100,0)</f>
        <v>1</v>
      </c>
      <c r="K959">
        <f>IFERROR(ROUND(C959/#REF!,2),0)</f>
        <v>0</v>
      </c>
      <c r="L959" t="s">
        <v>1841</v>
      </c>
      <c r="M959" t="s">
        <v>1842</v>
      </c>
      <c r="N959" s="10">
        <f>(((H959/60)/60/24)+DATE(1970,1,1))</f>
        <v>41872.807696759257</v>
      </c>
      <c r="O959" s="10">
        <f>(((G959/60)/60/24)+DATE(1970,1,1))</f>
        <v>41932.807696759257</v>
      </c>
    </row>
    <row r="960" spans="1:15" x14ac:dyDescent="0.3">
      <c r="A960" s="7">
        <v>4006</v>
      </c>
      <c r="B960" s="3">
        <v>30000</v>
      </c>
      <c r="C960" s="5">
        <v>2</v>
      </c>
      <c r="D960" t="s">
        <v>1754</v>
      </c>
      <c r="E960" t="s">
        <v>1757</v>
      </c>
      <c r="F960" t="s">
        <v>1779</v>
      </c>
      <c r="G960">
        <v>1455647587</v>
      </c>
      <c r="H960">
        <v>1453487587</v>
      </c>
      <c r="I960" t="s">
        <v>1802</v>
      </c>
      <c r="J960">
        <f>ROUND(C960/B960*100,0)</f>
        <v>0</v>
      </c>
      <c r="K960">
        <f>IFERROR(ROUND(C960/#REF!,2),0)</f>
        <v>0</v>
      </c>
      <c r="L960" t="s">
        <v>1841</v>
      </c>
      <c r="M960" t="s">
        <v>1842</v>
      </c>
      <c r="N960" s="10">
        <f>(((H960/60)/60/24)+DATE(1970,1,1))</f>
        <v>42391.772997685184</v>
      </c>
      <c r="O960" s="10">
        <f>(((G960/60)/60/24)+DATE(1970,1,1))</f>
        <v>42416.772997685184</v>
      </c>
    </row>
    <row r="961" spans="1:15" x14ac:dyDescent="0.3">
      <c r="A961" s="7">
        <v>4007</v>
      </c>
      <c r="B961" s="3">
        <v>2000</v>
      </c>
      <c r="C961" s="5">
        <v>5</v>
      </c>
      <c r="D961" t="s">
        <v>1754</v>
      </c>
      <c r="E961" t="s">
        <v>1757</v>
      </c>
      <c r="F961" t="s">
        <v>1779</v>
      </c>
      <c r="G961">
        <v>1409070480</v>
      </c>
      <c r="H961">
        <v>1406572381</v>
      </c>
      <c r="I961" t="s">
        <v>1802</v>
      </c>
      <c r="J961">
        <f>ROUND(C961/B961*100,0)</f>
        <v>0</v>
      </c>
      <c r="K961">
        <f>IFERROR(ROUND(C961/#REF!,2),0)</f>
        <v>0</v>
      </c>
      <c r="L961" t="s">
        <v>1841</v>
      </c>
      <c r="M961" t="s">
        <v>1842</v>
      </c>
      <c r="N961" s="10">
        <f>(((H961/60)/60/24)+DATE(1970,1,1))</f>
        <v>41848.772928240738</v>
      </c>
      <c r="O961" s="10">
        <f>(((G961/60)/60/24)+DATE(1970,1,1))</f>
        <v>41877.686111111114</v>
      </c>
    </row>
    <row r="962" spans="1:15" x14ac:dyDescent="0.3">
      <c r="A962" s="7">
        <v>4008</v>
      </c>
      <c r="B962" s="3">
        <v>1000</v>
      </c>
      <c r="C962" s="5">
        <v>60</v>
      </c>
      <c r="D962" t="s">
        <v>1754</v>
      </c>
      <c r="E962" t="s">
        <v>1758</v>
      </c>
      <c r="F962" t="s">
        <v>1780</v>
      </c>
      <c r="G962">
        <v>1437606507</v>
      </c>
      <c r="H962">
        <v>1435014507</v>
      </c>
      <c r="I962" t="s">
        <v>1802</v>
      </c>
      <c r="J962">
        <f>ROUND(C962/B962*100,0)</f>
        <v>6</v>
      </c>
      <c r="K962">
        <f>IFERROR(ROUND(C962/#REF!,2),0)</f>
        <v>0</v>
      </c>
      <c r="L962" t="s">
        <v>1841</v>
      </c>
      <c r="M962" t="s">
        <v>1842</v>
      </c>
      <c r="N962" s="10">
        <f>(((H962/60)/60/24)+DATE(1970,1,1))</f>
        <v>42177.964201388888</v>
      </c>
      <c r="O962" s="10">
        <f>(((G962/60)/60/24)+DATE(1970,1,1))</f>
        <v>42207.964201388888</v>
      </c>
    </row>
    <row r="963" spans="1:15" x14ac:dyDescent="0.3">
      <c r="A963" s="7">
        <v>4009</v>
      </c>
      <c r="B963" s="3">
        <v>1930</v>
      </c>
      <c r="C963" s="5">
        <v>75</v>
      </c>
      <c r="D963" t="s">
        <v>1754</v>
      </c>
      <c r="E963" t="s">
        <v>1758</v>
      </c>
      <c r="F963" t="s">
        <v>1780</v>
      </c>
      <c r="G963">
        <v>1410281360</v>
      </c>
      <c r="H963">
        <v>1406825360</v>
      </c>
      <c r="I963" t="s">
        <v>1802</v>
      </c>
      <c r="J963">
        <f>ROUND(C963/B963*100,0)</f>
        <v>4</v>
      </c>
      <c r="K963">
        <f>IFERROR(ROUND(C963/#REF!,2),0)</f>
        <v>0</v>
      </c>
      <c r="L963" t="s">
        <v>1841</v>
      </c>
      <c r="M963" t="s">
        <v>1842</v>
      </c>
      <c r="N963" s="10">
        <f>(((H963/60)/60/24)+DATE(1970,1,1))</f>
        <v>41851.700925925928</v>
      </c>
      <c r="O963" s="10">
        <f>(((G963/60)/60/24)+DATE(1970,1,1))</f>
        <v>41891.700925925928</v>
      </c>
    </row>
    <row r="964" spans="1:15" x14ac:dyDescent="0.3">
      <c r="A964" s="7">
        <v>4010</v>
      </c>
      <c r="B964" s="3">
        <v>7200</v>
      </c>
      <c r="C964" s="5">
        <v>1742</v>
      </c>
      <c r="D964" t="s">
        <v>1754</v>
      </c>
      <c r="E964" t="s">
        <v>1757</v>
      </c>
      <c r="F964" t="s">
        <v>1779</v>
      </c>
      <c r="G964">
        <v>1414348166</v>
      </c>
      <c r="H964">
        <v>1412879366</v>
      </c>
      <c r="I964" t="s">
        <v>1802</v>
      </c>
      <c r="J964">
        <f>ROUND(C964/B964*100,0)</f>
        <v>24</v>
      </c>
      <c r="K964">
        <f>IFERROR(ROUND(C964/#REF!,2),0)</f>
        <v>0</v>
      </c>
      <c r="L964" t="s">
        <v>1841</v>
      </c>
      <c r="M964" t="s">
        <v>1842</v>
      </c>
      <c r="N964" s="10">
        <f>(((H964/60)/60/24)+DATE(1970,1,1))</f>
        <v>41921.770439814813</v>
      </c>
      <c r="O964" s="10">
        <f>(((G964/60)/60/24)+DATE(1970,1,1))</f>
        <v>41938.770439814813</v>
      </c>
    </row>
    <row r="965" spans="1:15" x14ac:dyDescent="0.3">
      <c r="A965" s="7">
        <v>4011</v>
      </c>
      <c r="B965" s="3">
        <v>250</v>
      </c>
      <c r="C965" s="5">
        <v>19</v>
      </c>
      <c r="D965" t="s">
        <v>1754</v>
      </c>
      <c r="E965" t="s">
        <v>1758</v>
      </c>
      <c r="F965" t="s">
        <v>1780</v>
      </c>
      <c r="G965">
        <v>1422450278</v>
      </c>
      <c r="H965">
        <v>1419858278</v>
      </c>
      <c r="I965" t="s">
        <v>1802</v>
      </c>
      <c r="J965">
        <f>ROUND(C965/B965*100,0)</f>
        <v>8</v>
      </c>
      <c r="K965">
        <f>IFERROR(ROUND(C965/#REF!,2),0)</f>
        <v>0</v>
      </c>
      <c r="L965" t="s">
        <v>1841</v>
      </c>
      <c r="M965" t="s">
        <v>1842</v>
      </c>
      <c r="N965" s="10">
        <f>(((H965/60)/60/24)+DATE(1970,1,1))</f>
        <v>42002.54488425926</v>
      </c>
      <c r="O965" s="10">
        <f>(((G965/60)/60/24)+DATE(1970,1,1))</f>
        <v>42032.54488425926</v>
      </c>
    </row>
    <row r="966" spans="1:15" x14ac:dyDescent="0.3">
      <c r="A966" s="7">
        <v>4012</v>
      </c>
      <c r="B966" s="3">
        <v>575</v>
      </c>
      <c r="C966" s="5">
        <v>0</v>
      </c>
      <c r="D966" t="s">
        <v>1754</v>
      </c>
      <c r="E966" t="s">
        <v>1758</v>
      </c>
      <c r="F966" t="s">
        <v>1780</v>
      </c>
      <c r="G966">
        <v>1430571849</v>
      </c>
      <c r="H966">
        <v>1427979849</v>
      </c>
      <c r="I966" t="s">
        <v>1802</v>
      </c>
      <c r="J966">
        <f>ROUND(C966/B966*100,0)</f>
        <v>0</v>
      </c>
      <c r="K966">
        <f>IFERROR(ROUND(C966/#REF!,2),0)</f>
        <v>0</v>
      </c>
      <c r="L966" t="s">
        <v>1841</v>
      </c>
      <c r="M966" t="s">
        <v>1842</v>
      </c>
      <c r="N966" s="10">
        <f>(((H966/60)/60/24)+DATE(1970,1,1))</f>
        <v>42096.544548611113</v>
      </c>
      <c r="O966" s="10">
        <f>(((G966/60)/60/24)+DATE(1970,1,1))</f>
        <v>42126.544548611113</v>
      </c>
    </row>
    <row r="967" spans="1:15" x14ac:dyDescent="0.3">
      <c r="A967" s="7">
        <v>4013</v>
      </c>
      <c r="B967" s="3">
        <v>2000</v>
      </c>
      <c r="C967" s="5">
        <v>26</v>
      </c>
      <c r="D967" t="s">
        <v>1754</v>
      </c>
      <c r="E967" t="s">
        <v>1757</v>
      </c>
      <c r="F967" t="s">
        <v>1779</v>
      </c>
      <c r="G967">
        <v>1424070823</v>
      </c>
      <c r="H967">
        <v>1421478823</v>
      </c>
      <c r="I967" t="s">
        <v>1802</v>
      </c>
      <c r="J967">
        <f>ROUND(C967/B967*100,0)</f>
        <v>1</v>
      </c>
      <c r="K967">
        <f>IFERROR(ROUND(C967/#REF!,2),0)</f>
        <v>0</v>
      </c>
      <c r="L967" t="s">
        <v>1841</v>
      </c>
      <c r="M967" t="s">
        <v>1842</v>
      </c>
      <c r="N967" s="10">
        <f>(((H967/60)/60/24)+DATE(1970,1,1))</f>
        <v>42021.301192129627</v>
      </c>
      <c r="O967" s="10">
        <f>(((G967/60)/60/24)+DATE(1970,1,1))</f>
        <v>42051.301192129627</v>
      </c>
    </row>
    <row r="968" spans="1:15" x14ac:dyDescent="0.3">
      <c r="A968" s="7">
        <v>4014</v>
      </c>
      <c r="B968" s="3">
        <v>9000</v>
      </c>
      <c r="C968" s="5">
        <v>0</v>
      </c>
      <c r="D968" t="s">
        <v>1754</v>
      </c>
      <c r="E968" t="s">
        <v>1757</v>
      </c>
      <c r="F968" t="s">
        <v>1779</v>
      </c>
      <c r="G968">
        <v>1457157269</v>
      </c>
      <c r="H968">
        <v>1455861269</v>
      </c>
      <c r="I968" t="s">
        <v>1802</v>
      </c>
      <c r="J968">
        <f>ROUND(C968/B968*100,0)</f>
        <v>0</v>
      </c>
      <c r="K968">
        <f>IFERROR(ROUND(C968/#REF!,2),0)</f>
        <v>0</v>
      </c>
      <c r="L968" t="s">
        <v>1841</v>
      </c>
      <c r="M968" t="s">
        <v>1842</v>
      </c>
      <c r="N968" s="10">
        <f>(((H968/60)/60/24)+DATE(1970,1,1))</f>
        <v>42419.246168981481</v>
      </c>
      <c r="O968" s="10">
        <f>(((G968/60)/60/24)+DATE(1970,1,1))</f>
        <v>42434.246168981481</v>
      </c>
    </row>
    <row r="969" spans="1:15" x14ac:dyDescent="0.3">
      <c r="A969" s="7">
        <v>4015</v>
      </c>
      <c r="B969" s="3">
        <v>7000</v>
      </c>
      <c r="C969" s="5">
        <v>1</v>
      </c>
      <c r="D969" t="s">
        <v>1754</v>
      </c>
      <c r="E969" t="s">
        <v>1757</v>
      </c>
      <c r="F969" t="s">
        <v>1779</v>
      </c>
      <c r="G969">
        <v>1437331463</v>
      </c>
      <c r="H969">
        <v>1434739463</v>
      </c>
      <c r="I969" t="s">
        <v>1802</v>
      </c>
      <c r="J969">
        <f>ROUND(C969/B969*100,0)</f>
        <v>0</v>
      </c>
      <c r="K969">
        <f>IFERROR(ROUND(C969/#REF!,2),0)</f>
        <v>0</v>
      </c>
      <c r="L969" t="s">
        <v>1841</v>
      </c>
      <c r="M969" t="s">
        <v>1842</v>
      </c>
      <c r="N969" s="10">
        <f>(((H969/60)/60/24)+DATE(1970,1,1))</f>
        <v>42174.780821759254</v>
      </c>
      <c r="O969" s="10">
        <f>(((G969/60)/60/24)+DATE(1970,1,1))</f>
        <v>42204.780821759254</v>
      </c>
    </row>
    <row r="970" spans="1:15" x14ac:dyDescent="0.3">
      <c r="A970" s="7">
        <v>4016</v>
      </c>
      <c r="B970" s="3">
        <v>500</v>
      </c>
      <c r="C970" s="5">
        <v>70</v>
      </c>
      <c r="D970" t="s">
        <v>1754</v>
      </c>
      <c r="E970" t="s">
        <v>1758</v>
      </c>
      <c r="F970" t="s">
        <v>1780</v>
      </c>
      <c r="G970">
        <v>1410987400</v>
      </c>
      <c r="H970">
        <v>1408395400</v>
      </c>
      <c r="I970" t="s">
        <v>1802</v>
      </c>
      <c r="J970">
        <f>ROUND(C970/B970*100,0)</f>
        <v>14</v>
      </c>
      <c r="K970">
        <f>IFERROR(ROUND(C970/#REF!,2),0)</f>
        <v>0</v>
      </c>
      <c r="L970" t="s">
        <v>1841</v>
      </c>
      <c r="M970" t="s">
        <v>1842</v>
      </c>
      <c r="N970" s="10">
        <f>(((H970/60)/60/24)+DATE(1970,1,1))</f>
        <v>41869.872685185182</v>
      </c>
      <c r="O970" s="10">
        <f>(((G970/60)/60/24)+DATE(1970,1,1))</f>
        <v>41899.872685185182</v>
      </c>
    </row>
    <row r="971" spans="1:15" x14ac:dyDescent="0.3">
      <c r="A971" s="7">
        <v>4017</v>
      </c>
      <c r="B971" s="3">
        <v>10000</v>
      </c>
      <c r="C971" s="5">
        <v>105</v>
      </c>
      <c r="D971" t="s">
        <v>1754</v>
      </c>
      <c r="E971" t="s">
        <v>1757</v>
      </c>
      <c r="F971" t="s">
        <v>1779</v>
      </c>
      <c r="G971">
        <v>1409846874</v>
      </c>
      <c r="H971">
        <v>1407254874</v>
      </c>
      <c r="I971" t="s">
        <v>1802</v>
      </c>
      <c r="J971">
        <f>ROUND(C971/B971*100,0)</f>
        <v>1</v>
      </c>
      <c r="K971">
        <f>IFERROR(ROUND(C971/#REF!,2),0)</f>
        <v>0</v>
      </c>
      <c r="L971" t="s">
        <v>1841</v>
      </c>
      <c r="M971" t="s">
        <v>1842</v>
      </c>
      <c r="N971" s="10">
        <f>(((H971/60)/60/24)+DATE(1970,1,1))</f>
        <v>41856.672152777777</v>
      </c>
      <c r="O971" s="10">
        <f>(((G971/60)/60/24)+DATE(1970,1,1))</f>
        <v>41886.672152777777</v>
      </c>
    </row>
    <row r="972" spans="1:15" x14ac:dyDescent="0.3">
      <c r="A972" s="7">
        <v>4018</v>
      </c>
      <c r="B972" s="3">
        <v>1500</v>
      </c>
      <c r="C972" s="5">
        <v>130</v>
      </c>
      <c r="D972" t="s">
        <v>1754</v>
      </c>
      <c r="E972" t="s">
        <v>1758</v>
      </c>
      <c r="F972" t="s">
        <v>1780</v>
      </c>
      <c r="G972">
        <v>1475877108</v>
      </c>
      <c r="H972">
        <v>1473285108</v>
      </c>
      <c r="I972" t="s">
        <v>1802</v>
      </c>
      <c r="J972">
        <f>ROUND(C972/B972*100,0)</f>
        <v>9</v>
      </c>
      <c r="K972">
        <f>IFERROR(ROUND(C972/#REF!,2),0)</f>
        <v>0</v>
      </c>
      <c r="L972" t="s">
        <v>1841</v>
      </c>
      <c r="M972" t="s">
        <v>1842</v>
      </c>
      <c r="N972" s="10">
        <f>(((H972/60)/60/24)+DATE(1970,1,1))</f>
        <v>42620.91097222222</v>
      </c>
      <c r="O972" s="10">
        <f>(((G972/60)/60/24)+DATE(1970,1,1))</f>
        <v>42650.91097222222</v>
      </c>
    </row>
    <row r="973" spans="1:15" x14ac:dyDescent="0.3">
      <c r="A973" s="7">
        <v>4019</v>
      </c>
      <c r="B973" s="3">
        <v>3500</v>
      </c>
      <c r="C973" s="5">
        <v>29</v>
      </c>
      <c r="D973" t="s">
        <v>1754</v>
      </c>
      <c r="E973" t="s">
        <v>1757</v>
      </c>
      <c r="F973" t="s">
        <v>1779</v>
      </c>
      <c r="G973">
        <v>1460737680</v>
      </c>
      <c r="H973">
        <v>1455725596</v>
      </c>
      <c r="I973" t="s">
        <v>1802</v>
      </c>
      <c r="J973">
        <f>ROUND(C973/B973*100,0)</f>
        <v>1</v>
      </c>
      <c r="K973">
        <f>IFERROR(ROUND(C973/#REF!,2),0)</f>
        <v>0</v>
      </c>
      <c r="L973" t="s">
        <v>1841</v>
      </c>
      <c r="M973" t="s">
        <v>1842</v>
      </c>
      <c r="N973" s="10">
        <f>(((H973/60)/60/24)+DATE(1970,1,1))</f>
        <v>42417.675879629634</v>
      </c>
      <c r="O973" s="10">
        <f>(((G973/60)/60/24)+DATE(1970,1,1))</f>
        <v>42475.686111111107</v>
      </c>
    </row>
    <row r="974" spans="1:15" x14ac:dyDescent="0.3">
      <c r="A974" s="7">
        <v>4020</v>
      </c>
      <c r="B974" s="3">
        <v>600</v>
      </c>
      <c r="C974" s="5">
        <v>100</v>
      </c>
      <c r="D974" t="s">
        <v>1754</v>
      </c>
      <c r="E974" t="s">
        <v>1757</v>
      </c>
      <c r="F974" t="s">
        <v>1779</v>
      </c>
      <c r="G974">
        <v>1427168099</v>
      </c>
      <c r="H974">
        <v>1424579699</v>
      </c>
      <c r="I974" t="s">
        <v>1802</v>
      </c>
      <c r="J974">
        <f>ROUND(C974/B974*100,0)</f>
        <v>17</v>
      </c>
      <c r="K974">
        <f>IFERROR(ROUND(C974/#REF!,2),0)</f>
        <v>0</v>
      </c>
      <c r="L974" t="s">
        <v>1841</v>
      </c>
      <c r="M974" t="s">
        <v>1842</v>
      </c>
      <c r="N974" s="10">
        <f>(((H974/60)/60/24)+DATE(1970,1,1))</f>
        <v>42057.190960648149</v>
      </c>
      <c r="O974" s="10">
        <f>(((G974/60)/60/24)+DATE(1970,1,1))</f>
        <v>42087.149293981478</v>
      </c>
    </row>
    <row r="975" spans="1:15" x14ac:dyDescent="0.3">
      <c r="A975" s="7">
        <v>4021</v>
      </c>
      <c r="B975" s="3">
        <v>15000</v>
      </c>
      <c r="C975" s="5">
        <v>125</v>
      </c>
      <c r="D975" t="s">
        <v>1754</v>
      </c>
      <c r="E975" t="s">
        <v>1757</v>
      </c>
      <c r="F975" t="s">
        <v>1779</v>
      </c>
      <c r="G975">
        <v>1414360358</v>
      </c>
      <c r="H975">
        <v>1409176358</v>
      </c>
      <c r="I975" t="s">
        <v>1802</v>
      </c>
      <c r="J975">
        <f>ROUND(C975/B975*100,0)</f>
        <v>1</v>
      </c>
      <c r="K975">
        <f>IFERROR(ROUND(C975/#REF!,2),0)</f>
        <v>0</v>
      </c>
      <c r="L975" t="s">
        <v>1841</v>
      </c>
      <c r="M975" t="s">
        <v>1842</v>
      </c>
      <c r="N975" s="10">
        <f>(((H975/60)/60/24)+DATE(1970,1,1))</f>
        <v>41878.911550925928</v>
      </c>
      <c r="O975" s="10">
        <f>(((G975/60)/60/24)+DATE(1970,1,1))</f>
        <v>41938.911550925928</v>
      </c>
    </row>
    <row r="976" spans="1:15" x14ac:dyDescent="0.3">
      <c r="A976" s="7">
        <v>4022</v>
      </c>
      <c r="B976" s="3">
        <v>18000</v>
      </c>
      <c r="C976" s="5">
        <v>12521</v>
      </c>
      <c r="D976" t="s">
        <v>1754</v>
      </c>
      <c r="E976" t="s">
        <v>1757</v>
      </c>
      <c r="F976" t="s">
        <v>1779</v>
      </c>
      <c r="G976">
        <v>1422759240</v>
      </c>
      <c r="H976">
        <v>1418824867</v>
      </c>
      <c r="I976" t="s">
        <v>1802</v>
      </c>
      <c r="J976">
        <f>ROUND(C976/B976*100,0)</f>
        <v>70</v>
      </c>
      <c r="K976">
        <f>IFERROR(ROUND(C976/#REF!,2),0)</f>
        <v>0</v>
      </c>
      <c r="L976" t="s">
        <v>1841</v>
      </c>
      <c r="M976" t="s">
        <v>1842</v>
      </c>
      <c r="N976" s="10">
        <f>(((H976/60)/60/24)+DATE(1970,1,1))</f>
        <v>41990.584108796291</v>
      </c>
      <c r="O976" s="10">
        <f>(((G976/60)/60/24)+DATE(1970,1,1))</f>
        <v>42036.120833333334</v>
      </c>
    </row>
    <row r="977" spans="1:15" x14ac:dyDescent="0.3">
      <c r="A977" s="7">
        <v>4023</v>
      </c>
      <c r="B977" s="3">
        <v>7000</v>
      </c>
      <c r="C977" s="5">
        <v>0</v>
      </c>
      <c r="D977" t="s">
        <v>1754</v>
      </c>
      <c r="E977" t="s">
        <v>1757</v>
      </c>
      <c r="F977" t="s">
        <v>1779</v>
      </c>
      <c r="G977">
        <v>1458860363</v>
      </c>
      <c r="H977">
        <v>1454975963</v>
      </c>
      <c r="I977" t="s">
        <v>1802</v>
      </c>
      <c r="J977">
        <f>ROUND(C977/B977*100,0)</f>
        <v>0</v>
      </c>
      <c r="K977">
        <f>IFERROR(ROUND(C977/#REF!,2),0)</f>
        <v>0</v>
      </c>
      <c r="L977" t="s">
        <v>1841</v>
      </c>
      <c r="M977" t="s">
        <v>1842</v>
      </c>
      <c r="N977" s="10">
        <f>(((H977/60)/60/24)+DATE(1970,1,1))</f>
        <v>42408.999571759254</v>
      </c>
      <c r="O977" s="10">
        <f>(((G977/60)/60/24)+DATE(1970,1,1))</f>
        <v>42453.957905092597</v>
      </c>
    </row>
    <row r="978" spans="1:15" x14ac:dyDescent="0.3">
      <c r="A978" s="7">
        <v>4024</v>
      </c>
      <c r="B978" s="3">
        <v>800</v>
      </c>
      <c r="C978" s="5">
        <v>10</v>
      </c>
      <c r="D978" t="s">
        <v>1754</v>
      </c>
      <c r="E978" t="s">
        <v>1757</v>
      </c>
      <c r="F978" t="s">
        <v>1779</v>
      </c>
      <c r="G978">
        <v>1441037097</v>
      </c>
      <c r="H978">
        <v>1438445097</v>
      </c>
      <c r="I978" t="s">
        <v>1802</v>
      </c>
      <c r="J978">
        <f>ROUND(C978/B978*100,0)</f>
        <v>1</v>
      </c>
      <c r="K978">
        <f>IFERROR(ROUND(C978/#REF!,2),0)</f>
        <v>0</v>
      </c>
      <c r="L978" t="s">
        <v>1841</v>
      </c>
      <c r="M978" t="s">
        <v>1842</v>
      </c>
      <c r="N978" s="10">
        <f>(((H978/60)/60/24)+DATE(1970,1,1))</f>
        <v>42217.670104166667</v>
      </c>
      <c r="O978" s="10">
        <f>(((G978/60)/60/24)+DATE(1970,1,1))</f>
        <v>42247.670104166667</v>
      </c>
    </row>
    <row r="979" spans="1:15" x14ac:dyDescent="0.3">
      <c r="A979" s="7">
        <v>4025</v>
      </c>
      <c r="B979" s="3">
        <v>5000</v>
      </c>
      <c r="C979" s="5">
        <v>250</v>
      </c>
      <c r="D979" t="s">
        <v>1754</v>
      </c>
      <c r="E979" t="s">
        <v>1763</v>
      </c>
      <c r="F979" t="s">
        <v>1782</v>
      </c>
      <c r="G979">
        <v>1437889336</v>
      </c>
      <c r="H979">
        <v>1432705336</v>
      </c>
      <c r="I979" t="s">
        <v>1802</v>
      </c>
      <c r="J979">
        <f>ROUND(C979/B979*100,0)</f>
        <v>5</v>
      </c>
      <c r="K979">
        <f>IFERROR(ROUND(C979/#REF!,2),0)</f>
        <v>0</v>
      </c>
      <c r="L979" t="s">
        <v>1841</v>
      </c>
      <c r="M979" t="s">
        <v>1842</v>
      </c>
      <c r="N979" s="10">
        <f>(((H979/60)/60/24)+DATE(1970,1,1))</f>
        <v>42151.237685185188</v>
      </c>
      <c r="O979" s="10">
        <f>(((G979/60)/60/24)+DATE(1970,1,1))</f>
        <v>42211.237685185188</v>
      </c>
    </row>
    <row r="980" spans="1:15" x14ac:dyDescent="0.3">
      <c r="A980" s="7">
        <v>4026</v>
      </c>
      <c r="B980" s="3">
        <v>4000</v>
      </c>
      <c r="C980" s="5">
        <v>0</v>
      </c>
      <c r="D980" t="s">
        <v>1754</v>
      </c>
      <c r="E980" t="s">
        <v>1757</v>
      </c>
      <c r="F980" t="s">
        <v>1779</v>
      </c>
      <c r="G980">
        <v>1449247439</v>
      </c>
      <c r="H980">
        <v>1444059839</v>
      </c>
      <c r="I980" t="s">
        <v>1802</v>
      </c>
      <c r="J980">
        <f>ROUND(C980/B980*100,0)</f>
        <v>0</v>
      </c>
      <c r="K980">
        <f>IFERROR(ROUND(C980/#REF!,2),0)</f>
        <v>0</v>
      </c>
      <c r="L980" t="s">
        <v>1841</v>
      </c>
      <c r="M980" t="s">
        <v>1842</v>
      </c>
      <c r="N980" s="10">
        <f>(((H980/60)/60/24)+DATE(1970,1,1))</f>
        <v>42282.655543981484</v>
      </c>
      <c r="O980" s="10">
        <f>(((G980/60)/60/24)+DATE(1970,1,1))</f>
        <v>42342.697210648148</v>
      </c>
    </row>
    <row r="981" spans="1:15" x14ac:dyDescent="0.3">
      <c r="A981" s="7">
        <v>4027</v>
      </c>
      <c r="B981" s="3">
        <v>3000</v>
      </c>
      <c r="C981" s="5">
        <v>215</v>
      </c>
      <c r="D981" t="s">
        <v>1754</v>
      </c>
      <c r="E981" t="s">
        <v>1757</v>
      </c>
      <c r="F981" t="s">
        <v>1779</v>
      </c>
      <c r="G981">
        <v>1487811600</v>
      </c>
      <c r="H981">
        <v>1486077481</v>
      </c>
      <c r="I981" t="s">
        <v>1802</v>
      </c>
      <c r="J981">
        <f>ROUND(C981/B981*100,0)</f>
        <v>7</v>
      </c>
      <c r="K981">
        <f>IFERROR(ROUND(C981/#REF!,2),0)</f>
        <v>0</v>
      </c>
      <c r="L981" t="s">
        <v>1841</v>
      </c>
      <c r="M981" t="s">
        <v>1842</v>
      </c>
      <c r="N981" s="10">
        <f>(((H981/60)/60/24)+DATE(1970,1,1))</f>
        <v>42768.97084490741</v>
      </c>
      <c r="O981" s="10">
        <f>(((G981/60)/60/24)+DATE(1970,1,1))</f>
        <v>42789.041666666672</v>
      </c>
    </row>
    <row r="982" spans="1:15" x14ac:dyDescent="0.3">
      <c r="A982" s="7">
        <v>4028</v>
      </c>
      <c r="B982" s="3">
        <v>2000</v>
      </c>
      <c r="C982" s="5">
        <v>561</v>
      </c>
      <c r="D982" t="s">
        <v>1754</v>
      </c>
      <c r="E982" t="s">
        <v>1757</v>
      </c>
      <c r="F982" t="s">
        <v>1779</v>
      </c>
      <c r="G982">
        <v>1402007500</v>
      </c>
      <c r="H982">
        <v>1399415500</v>
      </c>
      <c r="I982" t="s">
        <v>1802</v>
      </c>
      <c r="J982">
        <f>ROUND(C982/B982*100,0)</f>
        <v>28</v>
      </c>
      <c r="K982">
        <f>IFERROR(ROUND(C982/#REF!,2),0)</f>
        <v>0</v>
      </c>
      <c r="L982" t="s">
        <v>1841</v>
      </c>
      <c r="M982" t="s">
        <v>1842</v>
      </c>
      <c r="N982" s="10">
        <f>(((H982/60)/60/24)+DATE(1970,1,1))</f>
        <v>41765.938657407409</v>
      </c>
      <c r="O982" s="10">
        <f>(((G982/60)/60/24)+DATE(1970,1,1))</f>
        <v>41795.938657407409</v>
      </c>
    </row>
    <row r="983" spans="1:15" x14ac:dyDescent="0.3">
      <c r="A983" s="7">
        <v>4029</v>
      </c>
      <c r="B983" s="3">
        <v>20000</v>
      </c>
      <c r="C983" s="5">
        <v>0</v>
      </c>
      <c r="D983" t="s">
        <v>1754</v>
      </c>
      <c r="E983" t="s">
        <v>1757</v>
      </c>
      <c r="F983" t="s">
        <v>1779</v>
      </c>
      <c r="G983">
        <v>1450053370</v>
      </c>
      <c r="H983">
        <v>1447461370</v>
      </c>
      <c r="I983" t="s">
        <v>1802</v>
      </c>
      <c r="J983">
        <f>ROUND(C983/B983*100,0)</f>
        <v>0</v>
      </c>
      <c r="K983">
        <f>IFERROR(ROUND(C983/#REF!,2),0)</f>
        <v>0</v>
      </c>
      <c r="L983" t="s">
        <v>1841</v>
      </c>
      <c r="M983" t="s">
        <v>1842</v>
      </c>
      <c r="N983" s="10">
        <f>(((H983/60)/60/24)+DATE(1970,1,1))</f>
        <v>42322.025115740747</v>
      </c>
      <c r="O983" s="10">
        <f>(((G983/60)/60/24)+DATE(1970,1,1))</f>
        <v>42352.025115740747</v>
      </c>
    </row>
    <row r="984" spans="1:15" x14ac:dyDescent="0.3">
      <c r="A984" s="7">
        <v>4030</v>
      </c>
      <c r="B984" s="3">
        <v>2500</v>
      </c>
      <c r="C984" s="5">
        <v>400</v>
      </c>
      <c r="D984" t="s">
        <v>1754</v>
      </c>
      <c r="E984" t="s">
        <v>1757</v>
      </c>
      <c r="F984" t="s">
        <v>1779</v>
      </c>
      <c r="G984">
        <v>1454525340</v>
      </c>
      <c r="H984">
        <v>1452008599</v>
      </c>
      <c r="I984" t="s">
        <v>1802</v>
      </c>
      <c r="J984">
        <f>ROUND(C984/B984*100,0)</f>
        <v>16</v>
      </c>
      <c r="K984">
        <f>IFERROR(ROUND(C984/#REF!,2),0)</f>
        <v>0</v>
      </c>
      <c r="L984" t="s">
        <v>1841</v>
      </c>
      <c r="M984" t="s">
        <v>1842</v>
      </c>
      <c r="N984" s="10">
        <f>(((H984/60)/60/24)+DATE(1970,1,1))</f>
        <v>42374.655081018514</v>
      </c>
      <c r="O984" s="10">
        <f>(((G984/60)/60/24)+DATE(1970,1,1))</f>
        <v>42403.784027777772</v>
      </c>
    </row>
    <row r="985" spans="1:15" x14ac:dyDescent="0.3">
      <c r="A985" s="7">
        <v>4031</v>
      </c>
      <c r="B985" s="3">
        <v>5000</v>
      </c>
      <c r="C985" s="5">
        <v>0</v>
      </c>
      <c r="D985" t="s">
        <v>1754</v>
      </c>
      <c r="E985" t="s">
        <v>1757</v>
      </c>
      <c r="F985" t="s">
        <v>1779</v>
      </c>
      <c r="G985">
        <v>1418914964</v>
      </c>
      <c r="H985">
        <v>1414591364</v>
      </c>
      <c r="I985" t="s">
        <v>1802</v>
      </c>
      <c r="J985">
        <f>ROUND(C985/B985*100,0)</f>
        <v>0</v>
      </c>
      <c r="K985">
        <f>IFERROR(ROUND(C985/#REF!,2),0)</f>
        <v>0</v>
      </c>
      <c r="L985" t="s">
        <v>1841</v>
      </c>
      <c r="M985" t="s">
        <v>1842</v>
      </c>
      <c r="N985" s="10">
        <f>(((H985/60)/60/24)+DATE(1970,1,1))</f>
        <v>41941.585231481484</v>
      </c>
      <c r="O985" s="10">
        <f>(((G985/60)/60/24)+DATE(1970,1,1))</f>
        <v>41991.626898148148</v>
      </c>
    </row>
    <row r="986" spans="1:15" x14ac:dyDescent="0.3">
      <c r="A986" s="7">
        <v>4032</v>
      </c>
      <c r="B986" s="3">
        <v>6048</v>
      </c>
      <c r="C986" s="5">
        <v>413</v>
      </c>
      <c r="D986" t="s">
        <v>1754</v>
      </c>
      <c r="E986" t="s">
        <v>1757</v>
      </c>
      <c r="F986" t="s">
        <v>1779</v>
      </c>
      <c r="G986">
        <v>1450211116</v>
      </c>
      <c r="H986">
        <v>1445023516</v>
      </c>
      <c r="I986" t="s">
        <v>1802</v>
      </c>
      <c r="J986">
        <f>ROUND(C986/B986*100,0)</f>
        <v>7</v>
      </c>
      <c r="K986">
        <f>IFERROR(ROUND(C986/#REF!,2),0)</f>
        <v>0</v>
      </c>
      <c r="L986" t="s">
        <v>1841</v>
      </c>
      <c r="M986" t="s">
        <v>1842</v>
      </c>
      <c r="N986" s="10">
        <f>(((H986/60)/60/24)+DATE(1970,1,1))</f>
        <v>42293.809212962966</v>
      </c>
      <c r="O986" s="10">
        <f>(((G986/60)/60/24)+DATE(1970,1,1))</f>
        <v>42353.85087962963</v>
      </c>
    </row>
    <row r="987" spans="1:15" x14ac:dyDescent="0.3">
      <c r="A987" s="7">
        <v>4033</v>
      </c>
      <c r="B987" s="3">
        <v>23900</v>
      </c>
      <c r="C987" s="5">
        <v>6141.99</v>
      </c>
      <c r="D987" t="s">
        <v>1754</v>
      </c>
      <c r="E987" t="s">
        <v>1758</v>
      </c>
      <c r="F987" t="s">
        <v>1780</v>
      </c>
      <c r="G987">
        <v>1475398800</v>
      </c>
      <c r="H987">
        <v>1472711224</v>
      </c>
      <c r="I987" t="s">
        <v>1802</v>
      </c>
      <c r="J987">
        <f>ROUND(C987/B987*100,0)</f>
        <v>26</v>
      </c>
      <c r="K987">
        <f>IFERROR(ROUND(C987/#REF!,2),0)</f>
        <v>0</v>
      </c>
      <c r="L987" t="s">
        <v>1841</v>
      </c>
      <c r="M987" t="s">
        <v>1842</v>
      </c>
      <c r="N987" s="10">
        <f>(((H987/60)/60/24)+DATE(1970,1,1))</f>
        <v>42614.268796296295</v>
      </c>
      <c r="O987" s="10">
        <f>(((G987/60)/60/24)+DATE(1970,1,1))</f>
        <v>42645.375</v>
      </c>
    </row>
    <row r="988" spans="1:15" x14ac:dyDescent="0.3">
      <c r="A988" s="7">
        <v>4034</v>
      </c>
      <c r="B988" s="3">
        <v>13500</v>
      </c>
      <c r="C988" s="5">
        <v>200</v>
      </c>
      <c r="D988" t="s">
        <v>1754</v>
      </c>
      <c r="E988" t="s">
        <v>1757</v>
      </c>
      <c r="F988" t="s">
        <v>1779</v>
      </c>
      <c r="G988">
        <v>1428097450</v>
      </c>
      <c r="H988">
        <v>1425509050</v>
      </c>
      <c r="I988" t="s">
        <v>1802</v>
      </c>
      <c r="J988">
        <f>ROUND(C988/B988*100,0)</f>
        <v>1</v>
      </c>
      <c r="K988">
        <f>IFERROR(ROUND(C988/#REF!,2),0)</f>
        <v>0</v>
      </c>
      <c r="L988" t="s">
        <v>1841</v>
      </c>
      <c r="M988" t="s">
        <v>1842</v>
      </c>
      <c r="N988" s="10">
        <f>(((H988/60)/60/24)+DATE(1970,1,1))</f>
        <v>42067.947337962964</v>
      </c>
      <c r="O988" s="10">
        <f>(((G988/60)/60/24)+DATE(1970,1,1))</f>
        <v>42097.905671296292</v>
      </c>
    </row>
    <row r="989" spans="1:15" x14ac:dyDescent="0.3">
      <c r="A989" s="7">
        <v>4035</v>
      </c>
      <c r="B989" s="3">
        <v>10000</v>
      </c>
      <c r="C989" s="5">
        <v>3685</v>
      </c>
      <c r="D989" t="s">
        <v>1754</v>
      </c>
      <c r="E989" t="s">
        <v>1757</v>
      </c>
      <c r="F989" t="s">
        <v>1779</v>
      </c>
      <c r="G989">
        <v>1413925887</v>
      </c>
      <c r="H989">
        <v>1411333887</v>
      </c>
      <c r="I989" t="s">
        <v>1802</v>
      </c>
      <c r="J989">
        <f>ROUND(C989/B989*100,0)</f>
        <v>37</v>
      </c>
      <c r="K989">
        <f>IFERROR(ROUND(C989/#REF!,2),0)</f>
        <v>0</v>
      </c>
      <c r="L989" t="s">
        <v>1841</v>
      </c>
      <c r="M989" t="s">
        <v>1842</v>
      </c>
      <c r="N989" s="10">
        <f>(((H989/60)/60/24)+DATE(1970,1,1))</f>
        <v>41903.882951388885</v>
      </c>
      <c r="O989" s="10">
        <f>(((G989/60)/60/24)+DATE(1970,1,1))</f>
        <v>41933.882951388885</v>
      </c>
    </row>
    <row r="990" spans="1:15" x14ac:dyDescent="0.3">
      <c r="A990" s="7">
        <v>4036</v>
      </c>
      <c r="B990" s="3">
        <v>6000</v>
      </c>
      <c r="C990" s="5">
        <v>2823</v>
      </c>
      <c r="D990" t="s">
        <v>1754</v>
      </c>
      <c r="E990" t="s">
        <v>1757</v>
      </c>
      <c r="F990" t="s">
        <v>1779</v>
      </c>
      <c r="G990">
        <v>1404253800</v>
      </c>
      <c r="H990">
        <v>1402784964</v>
      </c>
      <c r="I990" t="s">
        <v>1802</v>
      </c>
      <c r="J990">
        <f>ROUND(C990/B990*100,0)</f>
        <v>47</v>
      </c>
      <c r="K990">
        <f>IFERROR(ROUND(C990/#REF!,2),0)</f>
        <v>0</v>
      </c>
      <c r="L990" t="s">
        <v>1841</v>
      </c>
      <c r="M990" t="s">
        <v>1842</v>
      </c>
      <c r="N990" s="10">
        <f>(((H990/60)/60/24)+DATE(1970,1,1))</f>
        <v>41804.937083333331</v>
      </c>
      <c r="O990" s="10">
        <f>(((G990/60)/60/24)+DATE(1970,1,1))</f>
        <v>41821.9375</v>
      </c>
    </row>
    <row r="991" spans="1:15" x14ac:dyDescent="0.3">
      <c r="A991" s="7">
        <v>4037</v>
      </c>
      <c r="B991" s="3">
        <v>700</v>
      </c>
      <c r="C991" s="5">
        <v>80</v>
      </c>
      <c r="D991" t="s">
        <v>1754</v>
      </c>
      <c r="E991" t="s">
        <v>1757</v>
      </c>
      <c r="F991" t="s">
        <v>1779</v>
      </c>
      <c r="G991">
        <v>1464099900</v>
      </c>
      <c r="H991">
        <v>1462585315</v>
      </c>
      <c r="I991" t="s">
        <v>1802</v>
      </c>
      <c r="J991">
        <f>ROUND(C991/B991*100,0)</f>
        <v>11</v>
      </c>
      <c r="K991">
        <f>IFERROR(ROUND(C991/#REF!,2),0)</f>
        <v>0</v>
      </c>
      <c r="L991" t="s">
        <v>1841</v>
      </c>
      <c r="M991" t="s">
        <v>1842</v>
      </c>
      <c r="N991" s="10">
        <f>(((H991/60)/60/24)+DATE(1970,1,1))</f>
        <v>42497.070775462969</v>
      </c>
      <c r="O991" s="10">
        <f>(((G991/60)/60/24)+DATE(1970,1,1))</f>
        <v>42514.600694444445</v>
      </c>
    </row>
    <row r="992" spans="1:15" x14ac:dyDescent="0.3">
      <c r="A992" s="7">
        <v>4038</v>
      </c>
      <c r="B992" s="3">
        <v>2500</v>
      </c>
      <c r="C992" s="5">
        <v>301</v>
      </c>
      <c r="D992" t="s">
        <v>1754</v>
      </c>
      <c r="E992" t="s">
        <v>1757</v>
      </c>
      <c r="F992" t="s">
        <v>1779</v>
      </c>
      <c r="G992">
        <v>1413573010</v>
      </c>
      <c r="H992">
        <v>1408389010</v>
      </c>
      <c r="I992" t="s">
        <v>1802</v>
      </c>
      <c r="J992">
        <f>ROUND(C992/B992*100,0)</f>
        <v>12</v>
      </c>
      <c r="K992">
        <f>IFERROR(ROUND(C992/#REF!,2),0)</f>
        <v>0</v>
      </c>
      <c r="L992" t="s">
        <v>1841</v>
      </c>
      <c r="M992" t="s">
        <v>1842</v>
      </c>
      <c r="N992" s="10">
        <f>(((H992/60)/60/24)+DATE(1970,1,1))</f>
        <v>41869.798726851855</v>
      </c>
      <c r="O992" s="10">
        <f>(((G992/60)/60/24)+DATE(1970,1,1))</f>
        <v>41929.798726851855</v>
      </c>
    </row>
    <row r="993" spans="1:15" x14ac:dyDescent="0.3">
      <c r="A993" s="7">
        <v>4039</v>
      </c>
      <c r="B993" s="3">
        <v>500</v>
      </c>
      <c r="C993" s="5">
        <v>300</v>
      </c>
      <c r="D993" t="s">
        <v>1754</v>
      </c>
      <c r="E993" t="s">
        <v>1757</v>
      </c>
      <c r="F993" t="s">
        <v>1779</v>
      </c>
      <c r="G993">
        <v>1448949540</v>
      </c>
      <c r="H993">
        <v>1446048367</v>
      </c>
      <c r="I993" t="s">
        <v>1802</v>
      </c>
      <c r="J993">
        <f>ROUND(C993/B993*100,0)</f>
        <v>60</v>
      </c>
      <c r="K993">
        <f>IFERROR(ROUND(C993/#REF!,2),0)</f>
        <v>0</v>
      </c>
      <c r="L993" t="s">
        <v>1841</v>
      </c>
      <c r="M993" t="s">
        <v>1842</v>
      </c>
      <c r="N993" s="10">
        <f>(((H993/60)/60/24)+DATE(1970,1,1))</f>
        <v>42305.670914351853</v>
      </c>
      <c r="O993" s="10">
        <f>(((G993/60)/60/24)+DATE(1970,1,1))</f>
        <v>42339.249305555553</v>
      </c>
    </row>
    <row r="994" spans="1:15" x14ac:dyDescent="0.3">
      <c r="A994" s="7">
        <v>4040</v>
      </c>
      <c r="B994" s="3">
        <v>8000</v>
      </c>
      <c r="C994" s="5">
        <v>2500</v>
      </c>
      <c r="D994" t="s">
        <v>1754</v>
      </c>
      <c r="E994" t="s">
        <v>1757</v>
      </c>
      <c r="F994" t="s">
        <v>1779</v>
      </c>
      <c r="G994">
        <v>1437188400</v>
      </c>
      <c r="H994">
        <v>1432100004</v>
      </c>
      <c r="I994" t="s">
        <v>1802</v>
      </c>
      <c r="J994">
        <f>ROUND(C994/B994*100,0)</f>
        <v>31</v>
      </c>
      <c r="K994">
        <f>IFERROR(ROUND(C994/#REF!,2),0)</f>
        <v>0</v>
      </c>
      <c r="L994" t="s">
        <v>1841</v>
      </c>
      <c r="M994" t="s">
        <v>1842</v>
      </c>
      <c r="N994" s="10">
        <f>(((H994/60)/60/24)+DATE(1970,1,1))</f>
        <v>42144.231527777782</v>
      </c>
      <c r="O994" s="10">
        <f>(((G994/60)/60/24)+DATE(1970,1,1))</f>
        <v>42203.125</v>
      </c>
    </row>
    <row r="995" spans="1:15" x14ac:dyDescent="0.3">
      <c r="A995" s="7">
        <v>4041</v>
      </c>
      <c r="B995" s="3">
        <v>5000</v>
      </c>
      <c r="C995" s="5">
        <v>21</v>
      </c>
      <c r="D995" t="s">
        <v>1754</v>
      </c>
      <c r="E995" t="s">
        <v>1758</v>
      </c>
      <c r="F995" t="s">
        <v>1780</v>
      </c>
      <c r="G995">
        <v>1473160954</v>
      </c>
      <c r="H995">
        <v>1467976954</v>
      </c>
      <c r="I995" t="s">
        <v>1802</v>
      </c>
      <c r="J995">
        <f>ROUND(C995/B995*100,0)</f>
        <v>0</v>
      </c>
      <c r="K995">
        <f>IFERROR(ROUND(C995/#REF!,2),0)</f>
        <v>0</v>
      </c>
      <c r="L995" t="s">
        <v>1841</v>
      </c>
      <c r="M995" t="s">
        <v>1842</v>
      </c>
      <c r="N995" s="10">
        <f>(((H995/60)/60/24)+DATE(1970,1,1))</f>
        <v>42559.474004629628</v>
      </c>
      <c r="O995" s="10">
        <f>(((G995/60)/60/24)+DATE(1970,1,1))</f>
        <v>42619.474004629628</v>
      </c>
    </row>
    <row r="996" spans="1:15" x14ac:dyDescent="0.3">
      <c r="A996" s="7">
        <v>4042</v>
      </c>
      <c r="B996" s="3">
        <v>10000</v>
      </c>
      <c r="C996" s="5">
        <v>21</v>
      </c>
      <c r="D996" t="s">
        <v>1754</v>
      </c>
      <c r="E996" t="s">
        <v>1757</v>
      </c>
      <c r="F996" t="s">
        <v>1779</v>
      </c>
      <c r="G996">
        <v>1421781360</v>
      </c>
      <c r="H996">
        <v>1419213664</v>
      </c>
      <c r="I996" t="s">
        <v>1802</v>
      </c>
      <c r="J996">
        <f>ROUND(C996/B996*100,0)</f>
        <v>0</v>
      </c>
      <c r="K996">
        <f>IFERROR(ROUND(C996/#REF!,2),0)</f>
        <v>0</v>
      </c>
      <c r="L996" t="s">
        <v>1841</v>
      </c>
      <c r="M996" t="s">
        <v>1842</v>
      </c>
      <c r="N996" s="10">
        <f>(((H996/60)/60/24)+DATE(1970,1,1))</f>
        <v>41995.084074074075</v>
      </c>
      <c r="O996" s="10">
        <f>(((G996/60)/60/24)+DATE(1970,1,1))</f>
        <v>42024.802777777775</v>
      </c>
    </row>
    <row r="997" spans="1:15" x14ac:dyDescent="0.3">
      <c r="A997" s="7">
        <v>4043</v>
      </c>
      <c r="B997" s="3">
        <v>300</v>
      </c>
      <c r="C997" s="5">
        <v>0</v>
      </c>
      <c r="D997" t="s">
        <v>1754</v>
      </c>
      <c r="E997" t="s">
        <v>1762</v>
      </c>
      <c r="F997" t="s">
        <v>1784</v>
      </c>
      <c r="G997">
        <v>1416524325</v>
      </c>
      <c r="H997">
        <v>1415228325</v>
      </c>
      <c r="I997" t="s">
        <v>1802</v>
      </c>
      <c r="J997">
        <f>ROUND(C997/B997*100,0)</f>
        <v>0</v>
      </c>
      <c r="K997">
        <f>IFERROR(ROUND(C997/#REF!,2),0)</f>
        <v>0</v>
      </c>
      <c r="L997" t="s">
        <v>1841</v>
      </c>
      <c r="M997" t="s">
        <v>1842</v>
      </c>
      <c r="N997" s="10">
        <f>(((H997/60)/60/24)+DATE(1970,1,1))</f>
        <v>41948.957465277781</v>
      </c>
      <c r="O997" s="10">
        <f>(((G997/60)/60/24)+DATE(1970,1,1))</f>
        <v>41963.957465277781</v>
      </c>
    </row>
    <row r="998" spans="1:15" x14ac:dyDescent="0.3">
      <c r="A998" s="7">
        <v>4044</v>
      </c>
      <c r="B998" s="3">
        <v>600</v>
      </c>
      <c r="C998" s="5">
        <v>225</v>
      </c>
      <c r="D998" t="s">
        <v>1754</v>
      </c>
      <c r="E998" t="s">
        <v>1757</v>
      </c>
      <c r="F998" t="s">
        <v>1779</v>
      </c>
      <c r="G998">
        <v>1428642000</v>
      </c>
      <c r="H998">
        <v>1426050982</v>
      </c>
      <c r="I998" t="s">
        <v>1802</v>
      </c>
      <c r="J998">
        <f>ROUND(C998/B998*100,0)</f>
        <v>38</v>
      </c>
      <c r="K998">
        <f>IFERROR(ROUND(C998/#REF!,2),0)</f>
        <v>0</v>
      </c>
      <c r="L998" t="s">
        <v>1841</v>
      </c>
      <c r="M998" t="s">
        <v>1842</v>
      </c>
      <c r="N998" s="10">
        <f>(((H998/60)/60/24)+DATE(1970,1,1))</f>
        <v>42074.219699074078</v>
      </c>
      <c r="O998" s="10">
        <f>(((G998/60)/60/24)+DATE(1970,1,1))</f>
        <v>42104.208333333328</v>
      </c>
    </row>
    <row r="999" spans="1:15" x14ac:dyDescent="0.3">
      <c r="A999" s="7">
        <v>4045</v>
      </c>
      <c r="B999" s="3">
        <v>5000</v>
      </c>
      <c r="C999" s="5">
        <v>1</v>
      </c>
      <c r="D999" t="s">
        <v>1754</v>
      </c>
      <c r="E999" t="s">
        <v>1759</v>
      </c>
      <c r="F999" t="s">
        <v>1781</v>
      </c>
      <c r="G999">
        <v>1408596589</v>
      </c>
      <c r="H999">
        <v>1406004589</v>
      </c>
      <c r="I999" t="s">
        <v>1802</v>
      </c>
      <c r="J999">
        <f>ROUND(C999/B999*100,0)</f>
        <v>0</v>
      </c>
      <c r="K999">
        <f>IFERROR(ROUND(C999/#REF!,2),0)</f>
        <v>0</v>
      </c>
      <c r="L999" t="s">
        <v>1841</v>
      </c>
      <c r="M999" t="s">
        <v>1842</v>
      </c>
      <c r="N999" s="10">
        <f>(((H999/60)/60/24)+DATE(1970,1,1))</f>
        <v>41842.201261574075</v>
      </c>
      <c r="O999" s="10">
        <f>(((G999/60)/60/24)+DATE(1970,1,1))</f>
        <v>41872.201261574075</v>
      </c>
    </row>
    <row r="1000" spans="1:15" x14ac:dyDescent="0.3">
      <c r="A1000" s="7">
        <v>4046</v>
      </c>
      <c r="B1000" s="3">
        <v>5600</v>
      </c>
      <c r="C1000" s="5">
        <v>460</v>
      </c>
      <c r="D1000" t="s">
        <v>1754</v>
      </c>
      <c r="E1000" t="s">
        <v>1757</v>
      </c>
      <c r="F1000" t="s">
        <v>1779</v>
      </c>
      <c r="G1000">
        <v>1413992210</v>
      </c>
      <c r="H1000">
        <v>1411400210</v>
      </c>
      <c r="I1000" t="s">
        <v>1802</v>
      </c>
      <c r="J1000">
        <f>ROUND(C1000/B1000*100,0)</f>
        <v>8</v>
      </c>
      <c r="K1000">
        <f>IFERROR(ROUND(C1000/#REF!,2),0)</f>
        <v>0</v>
      </c>
      <c r="L1000" t="s">
        <v>1841</v>
      </c>
      <c r="M1000" t="s">
        <v>1842</v>
      </c>
      <c r="N1000" s="10">
        <f>(((H1000/60)/60/24)+DATE(1970,1,1))</f>
        <v>41904.650578703702</v>
      </c>
      <c r="O1000" s="10">
        <f>(((G1000/60)/60/24)+DATE(1970,1,1))</f>
        <v>41934.650578703702</v>
      </c>
    </row>
    <row r="1001" spans="1:15" x14ac:dyDescent="0.3">
      <c r="A1001" s="7">
        <v>4047</v>
      </c>
      <c r="B1001" s="3">
        <v>5000</v>
      </c>
      <c r="C1001" s="5">
        <v>110</v>
      </c>
      <c r="D1001" t="s">
        <v>1754</v>
      </c>
      <c r="E1001" t="s">
        <v>1757</v>
      </c>
      <c r="F1001" t="s">
        <v>1779</v>
      </c>
      <c r="G1001">
        <v>1420938000</v>
      </c>
      <c r="H1001">
        <v>1418862743</v>
      </c>
      <c r="I1001" t="s">
        <v>1802</v>
      </c>
      <c r="J1001">
        <f>ROUND(C1001/B1001*100,0)</f>
        <v>2</v>
      </c>
      <c r="K1001">
        <f>IFERROR(ROUND(C1001/#REF!,2),0)</f>
        <v>0</v>
      </c>
      <c r="L1001" t="s">
        <v>1841</v>
      </c>
      <c r="M1001" t="s">
        <v>1842</v>
      </c>
      <c r="N1001" s="10">
        <f>(((H1001/60)/60/24)+DATE(1970,1,1))</f>
        <v>41991.022488425922</v>
      </c>
      <c r="O1001" s="10">
        <f>(((G1001/60)/60/24)+DATE(1970,1,1))</f>
        <v>42015.041666666672</v>
      </c>
    </row>
    <row r="1002" spans="1:15" x14ac:dyDescent="0.3">
      <c r="A1002" s="7">
        <v>4048</v>
      </c>
      <c r="B1002" s="3">
        <v>17000</v>
      </c>
      <c r="C1002" s="5">
        <v>3001</v>
      </c>
      <c r="D1002" t="s">
        <v>1754</v>
      </c>
      <c r="E1002" t="s">
        <v>1758</v>
      </c>
      <c r="F1002" t="s">
        <v>1780</v>
      </c>
      <c r="G1002">
        <v>1460373187</v>
      </c>
      <c r="H1002">
        <v>1457352787</v>
      </c>
      <c r="I1002" t="s">
        <v>1802</v>
      </c>
      <c r="J1002">
        <f>ROUND(C1002/B1002*100,0)</f>
        <v>18</v>
      </c>
      <c r="K1002">
        <f>IFERROR(ROUND(C1002/#REF!,2),0)</f>
        <v>0</v>
      </c>
      <c r="L1002" t="s">
        <v>1841</v>
      </c>
      <c r="M1002" t="s">
        <v>1842</v>
      </c>
      <c r="N1002" s="10">
        <f>(((H1002/60)/60/24)+DATE(1970,1,1))</f>
        <v>42436.509108796294</v>
      </c>
      <c r="O1002" s="10">
        <f>(((G1002/60)/60/24)+DATE(1970,1,1))</f>
        <v>42471.467442129629</v>
      </c>
    </row>
    <row r="1003" spans="1:15" x14ac:dyDescent="0.3">
      <c r="A1003" s="7">
        <v>4049</v>
      </c>
      <c r="B1003" s="3">
        <v>20000</v>
      </c>
      <c r="C1003" s="5">
        <v>16</v>
      </c>
      <c r="D1003" t="s">
        <v>1754</v>
      </c>
      <c r="E1003" t="s">
        <v>1757</v>
      </c>
      <c r="F1003" t="s">
        <v>1779</v>
      </c>
      <c r="G1003">
        <v>1436914815</v>
      </c>
      <c r="H1003">
        <v>1434322815</v>
      </c>
      <c r="I1003" t="s">
        <v>1802</v>
      </c>
      <c r="J1003">
        <f>ROUND(C1003/B1003*100,0)</f>
        <v>0</v>
      </c>
      <c r="K1003">
        <f>IFERROR(ROUND(C1003/#REF!,2),0)</f>
        <v>0</v>
      </c>
      <c r="L1003" t="s">
        <v>1841</v>
      </c>
      <c r="M1003" t="s">
        <v>1842</v>
      </c>
      <c r="N1003" s="10">
        <f>(((H1003/60)/60/24)+DATE(1970,1,1))</f>
        <v>42169.958506944444</v>
      </c>
      <c r="O1003" s="10">
        <f>(((G1003/60)/60/24)+DATE(1970,1,1))</f>
        <v>42199.958506944444</v>
      </c>
    </row>
    <row r="1004" spans="1:15" x14ac:dyDescent="0.3">
      <c r="A1004" s="7">
        <v>4050</v>
      </c>
      <c r="B1004" s="3">
        <v>1500</v>
      </c>
      <c r="C1004" s="5">
        <v>1</v>
      </c>
      <c r="D1004" t="s">
        <v>1754</v>
      </c>
      <c r="E1004" t="s">
        <v>1757</v>
      </c>
      <c r="F1004" t="s">
        <v>1779</v>
      </c>
      <c r="G1004">
        <v>1414077391</v>
      </c>
      <c r="H1004">
        <v>1411485391</v>
      </c>
      <c r="I1004" t="s">
        <v>1802</v>
      </c>
      <c r="J1004">
        <f>ROUND(C1004/B1004*100,0)</f>
        <v>0</v>
      </c>
      <c r="K1004">
        <f>IFERROR(ROUND(C1004/#REF!,2),0)</f>
        <v>0</v>
      </c>
      <c r="L1004" t="s">
        <v>1841</v>
      </c>
      <c r="M1004" t="s">
        <v>1842</v>
      </c>
      <c r="N1004" s="10">
        <f>(((H1004/60)/60/24)+DATE(1970,1,1))</f>
        <v>41905.636469907404</v>
      </c>
      <c r="O1004" s="10">
        <f>(((G1004/60)/60/24)+DATE(1970,1,1))</f>
        <v>41935.636469907404</v>
      </c>
    </row>
    <row r="1005" spans="1:15" x14ac:dyDescent="0.3">
      <c r="A1005" s="7">
        <v>4051</v>
      </c>
      <c r="B1005" s="3">
        <v>500</v>
      </c>
      <c r="C1005" s="5">
        <v>0</v>
      </c>
      <c r="D1005" t="s">
        <v>1754</v>
      </c>
      <c r="E1005" t="s">
        <v>1757</v>
      </c>
      <c r="F1005" t="s">
        <v>1779</v>
      </c>
      <c r="G1005">
        <v>1399618380</v>
      </c>
      <c r="H1005">
        <v>1399058797</v>
      </c>
      <c r="I1005" t="s">
        <v>1802</v>
      </c>
      <c r="J1005">
        <f>ROUND(C1005/B1005*100,0)</f>
        <v>0</v>
      </c>
      <c r="K1005">
        <f>IFERROR(ROUND(C1005/#REF!,2),0)</f>
        <v>0</v>
      </c>
      <c r="L1005" t="s">
        <v>1841</v>
      </c>
      <c r="M1005" t="s">
        <v>1842</v>
      </c>
      <c r="N1005" s="10">
        <f>(((H1005/60)/60/24)+DATE(1970,1,1))</f>
        <v>41761.810150462967</v>
      </c>
      <c r="O1005" s="10">
        <f>(((G1005/60)/60/24)+DATE(1970,1,1))</f>
        <v>41768.286805555559</v>
      </c>
    </row>
    <row r="1006" spans="1:15" x14ac:dyDescent="0.3">
      <c r="A1006" s="7">
        <v>4052</v>
      </c>
      <c r="B1006" s="3">
        <v>3000</v>
      </c>
      <c r="C1006" s="5">
        <v>1126</v>
      </c>
      <c r="D1006" t="s">
        <v>1754</v>
      </c>
      <c r="E1006" t="s">
        <v>1757</v>
      </c>
      <c r="F1006" t="s">
        <v>1779</v>
      </c>
      <c r="G1006">
        <v>1413234316</v>
      </c>
      <c r="H1006">
        <v>1408050316</v>
      </c>
      <c r="I1006" t="s">
        <v>1802</v>
      </c>
      <c r="J1006">
        <f>ROUND(C1006/B1006*100,0)</f>
        <v>38</v>
      </c>
      <c r="K1006">
        <f>IFERROR(ROUND(C1006/#REF!,2),0)</f>
        <v>0</v>
      </c>
      <c r="L1006" t="s">
        <v>1841</v>
      </c>
      <c r="M1006" t="s">
        <v>1842</v>
      </c>
      <c r="N1006" s="10">
        <f>(((H1006/60)/60/24)+DATE(1970,1,1))</f>
        <v>41865.878657407404</v>
      </c>
      <c r="O1006" s="10">
        <f>(((G1006/60)/60/24)+DATE(1970,1,1))</f>
        <v>41925.878657407404</v>
      </c>
    </row>
    <row r="1007" spans="1:15" x14ac:dyDescent="0.3">
      <c r="A1007" s="7">
        <v>4053</v>
      </c>
      <c r="B1007" s="3">
        <v>500</v>
      </c>
      <c r="C1007" s="5">
        <v>110</v>
      </c>
      <c r="D1007" t="s">
        <v>1754</v>
      </c>
      <c r="E1007" t="s">
        <v>1758</v>
      </c>
      <c r="F1007" t="s">
        <v>1780</v>
      </c>
      <c r="G1007">
        <v>1416081600</v>
      </c>
      <c r="H1007">
        <v>1413477228</v>
      </c>
      <c r="I1007" t="s">
        <v>1802</v>
      </c>
      <c r="J1007">
        <f>ROUND(C1007/B1007*100,0)</f>
        <v>22</v>
      </c>
      <c r="K1007">
        <f>IFERROR(ROUND(C1007/#REF!,2),0)</f>
        <v>0</v>
      </c>
      <c r="L1007" t="s">
        <v>1841</v>
      </c>
      <c r="M1007" t="s">
        <v>1842</v>
      </c>
      <c r="N1007" s="10">
        <f>(((H1007/60)/60/24)+DATE(1970,1,1))</f>
        <v>41928.690138888887</v>
      </c>
      <c r="O1007" s="10">
        <f>(((G1007/60)/60/24)+DATE(1970,1,1))</f>
        <v>41958.833333333328</v>
      </c>
    </row>
    <row r="1008" spans="1:15" x14ac:dyDescent="0.3">
      <c r="A1008" s="7">
        <v>4054</v>
      </c>
      <c r="B1008" s="3">
        <v>8880</v>
      </c>
      <c r="C1008" s="5">
        <v>0</v>
      </c>
      <c r="D1008" t="s">
        <v>1754</v>
      </c>
      <c r="E1008" t="s">
        <v>1757</v>
      </c>
      <c r="F1008" t="s">
        <v>1779</v>
      </c>
      <c r="G1008">
        <v>1475294400</v>
      </c>
      <c r="H1008">
        <v>1472674285</v>
      </c>
      <c r="I1008" t="s">
        <v>1802</v>
      </c>
      <c r="J1008">
        <f>ROUND(C1008/B1008*100,0)</f>
        <v>0</v>
      </c>
      <c r="K1008">
        <f>IFERROR(ROUND(C1008/#REF!,2),0)</f>
        <v>0</v>
      </c>
      <c r="L1008" t="s">
        <v>1841</v>
      </c>
      <c r="M1008" t="s">
        <v>1842</v>
      </c>
      <c r="N1008" s="10">
        <f>(((H1008/60)/60/24)+DATE(1970,1,1))</f>
        <v>42613.841261574074</v>
      </c>
      <c r="O1008" s="10">
        <f>(((G1008/60)/60/24)+DATE(1970,1,1))</f>
        <v>42644.166666666672</v>
      </c>
    </row>
    <row r="1009" spans="1:15" x14ac:dyDescent="0.3">
      <c r="A1009" s="7">
        <v>4055</v>
      </c>
      <c r="B1009" s="3">
        <v>5000</v>
      </c>
      <c r="C1009" s="5">
        <v>881</v>
      </c>
      <c r="D1009" t="s">
        <v>1754</v>
      </c>
      <c r="E1009" t="s">
        <v>1758</v>
      </c>
      <c r="F1009" t="s">
        <v>1780</v>
      </c>
      <c r="G1009">
        <v>1403192031</v>
      </c>
      <c r="H1009">
        <v>1400600031</v>
      </c>
      <c r="I1009" t="s">
        <v>1802</v>
      </c>
      <c r="J1009">
        <f>ROUND(C1009/B1009*100,0)</f>
        <v>18</v>
      </c>
      <c r="K1009">
        <f>IFERROR(ROUND(C1009/#REF!,2),0)</f>
        <v>0</v>
      </c>
      <c r="L1009" t="s">
        <v>1841</v>
      </c>
      <c r="M1009" t="s">
        <v>1842</v>
      </c>
      <c r="N1009" s="10">
        <f>(((H1009/60)/60/24)+DATE(1970,1,1))</f>
        <v>41779.648506944446</v>
      </c>
      <c r="O1009" s="10">
        <f>(((G1009/60)/60/24)+DATE(1970,1,1))</f>
        <v>41809.648506944446</v>
      </c>
    </row>
    <row r="1010" spans="1:15" x14ac:dyDescent="0.3">
      <c r="A1010" s="7">
        <v>4056</v>
      </c>
      <c r="B1010" s="3">
        <v>1500</v>
      </c>
      <c r="C1010" s="5">
        <v>795</v>
      </c>
      <c r="D1010" t="s">
        <v>1754</v>
      </c>
      <c r="E1010" t="s">
        <v>1757</v>
      </c>
      <c r="F1010" t="s">
        <v>1779</v>
      </c>
      <c r="G1010">
        <v>1467575940</v>
      </c>
      <c r="H1010">
        <v>1465856639</v>
      </c>
      <c r="I1010" t="s">
        <v>1802</v>
      </c>
      <c r="J1010">
        <f>ROUND(C1010/B1010*100,0)</f>
        <v>53</v>
      </c>
      <c r="K1010">
        <f>IFERROR(ROUND(C1010/#REF!,2),0)</f>
        <v>0</v>
      </c>
      <c r="L1010" t="s">
        <v>1841</v>
      </c>
      <c r="M1010" t="s">
        <v>1842</v>
      </c>
      <c r="N1010" s="10">
        <f>(((H1010/60)/60/24)+DATE(1970,1,1))</f>
        <v>42534.933321759265</v>
      </c>
      <c r="O1010" s="10">
        <f>(((G1010/60)/60/24)+DATE(1970,1,1))</f>
        <v>42554.832638888889</v>
      </c>
    </row>
    <row r="1011" spans="1:15" x14ac:dyDescent="0.3">
      <c r="A1011" s="7">
        <v>4057</v>
      </c>
      <c r="B1011" s="3">
        <v>3500</v>
      </c>
      <c r="C1011" s="5">
        <v>775</v>
      </c>
      <c r="D1011" t="s">
        <v>1754</v>
      </c>
      <c r="E1011" t="s">
        <v>1758</v>
      </c>
      <c r="F1011" t="s">
        <v>1780</v>
      </c>
      <c r="G1011">
        <v>1448492400</v>
      </c>
      <c r="H1011">
        <v>1446506080</v>
      </c>
      <c r="I1011" t="s">
        <v>1802</v>
      </c>
      <c r="J1011">
        <f>ROUND(C1011/B1011*100,0)</f>
        <v>22</v>
      </c>
      <c r="K1011">
        <f>IFERROR(ROUND(C1011/#REF!,2),0)</f>
        <v>0</v>
      </c>
      <c r="L1011" t="s">
        <v>1841</v>
      </c>
      <c r="M1011" t="s">
        <v>1842</v>
      </c>
      <c r="N1011" s="10">
        <f>(((H1011/60)/60/24)+DATE(1970,1,1))</f>
        <v>42310.968518518523</v>
      </c>
      <c r="O1011" s="10">
        <f>(((G1011/60)/60/24)+DATE(1970,1,1))</f>
        <v>42333.958333333328</v>
      </c>
    </row>
    <row r="1012" spans="1:15" x14ac:dyDescent="0.3">
      <c r="A1012" s="7">
        <v>4058</v>
      </c>
      <c r="B1012" s="3">
        <v>3750</v>
      </c>
      <c r="C1012" s="5">
        <v>95</v>
      </c>
      <c r="D1012" t="s">
        <v>1754</v>
      </c>
      <c r="E1012" t="s">
        <v>1757</v>
      </c>
      <c r="F1012" t="s">
        <v>1779</v>
      </c>
      <c r="G1012">
        <v>1459483140</v>
      </c>
      <c r="H1012">
        <v>1458178044</v>
      </c>
      <c r="I1012" t="s">
        <v>1802</v>
      </c>
      <c r="J1012">
        <f>ROUND(C1012/B1012*100,0)</f>
        <v>3</v>
      </c>
      <c r="K1012">
        <f>IFERROR(ROUND(C1012/#REF!,2),0)</f>
        <v>0</v>
      </c>
      <c r="L1012" t="s">
        <v>1841</v>
      </c>
      <c r="M1012" t="s">
        <v>1842</v>
      </c>
      <c r="N1012" s="10">
        <f>(((H1012/60)/60/24)+DATE(1970,1,1))</f>
        <v>42446.060694444444</v>
      </c>
      <c r="O1012" s="10">
        <f>(((G1012/60)/60/24)+DATE(1970,1,1))</f>
        <v>42461.165972222225</v>
      </c>
    </row>
    <row r="1013" spans="1:15" x14ac:dyDescent="0.3">
      <c r="A1013" s="7">
        <v>4059</v>
      </c>
      <c r="B1013" s="3">
        <v>10000</v>
      </c>
      <c r="C1013" s="5">
        <v>250</v>
      </c>
      <c r="D1013" t="s">
        <v>1754</v>
      </c>
      <c r="E1013" t="s">
        <v>1762</v>
      </c>
      <c r="F1013" t="s">
        <v>1784</v>
      </c>
      <c r="G1013">
        <v>1410836400</v>
      </c>
      <c r="H1013">
        <v>1408116152</v>
      </c>
      <c r="I1013" t="s">
        <v>1802</v>
      </c>
      <c r="J1013">
        <f>ROUND(C1013/B1013*100,0)</f>
        <v>3</v>
      </c>
      <c r="K1013">
        <f>IFERROR(ROUND(C1013/#REF!,2),0)</f>
        <v>0</v>
      </c>
      <c r="L1013" t="s">
        <v>1841</v>
      </c>
      <c r="M1013" t="s">
        <v>1842</v>
      </c>
      <c r="N1013" s="10">
        <f>(((H1013/60)/60/24)+DATE(1970,1,1))</f>
        <v>41866.640648148146</v>
      </c>
      <c r="O1013" s="10">
        <f>(((G1013/60)/60/24)+DATE(1970,1,1))</f>
        <v>41898.125</v>
      </c>
    </row>
    <row r="1014" spans="1:15" x14ac:dyDescent="0.3">
      <c r="A1014" s="7">
        <v>4060</v>
      </c>
      <c r="B1014" s="3">
        <v>10000</v>
      </c>
      <c r="C1014" s="5">
        <v>285</v>
      </c>
      <c r="D1014" t="s">
        <v>1754</v>
      </c>
      <c r="E1014" t="s">
        <v>1762</v>
      </c>
      <c r="F1014" t="s">
        <v>1784</v>
      </c>
      <c r="G1014">
        <v>1403539200</v>
      </c>
      <c r="H1014">
        <v>1400604056</v>
      </c>
      <c r="I1014" t="s">
        <v>1802</v>
      </c>
      <c r="J1014">
        <f>ROUND(C1014/B1014*100,0)</f>
        <v>3</v>
      </c>
      <c r="K1014">
        <f>IFERROR(ROUND(C1014/#REF!,2),0)</f>
        <v>0</v>
      </c>
      <c r="L1014" t="s">
        <v>1841</v>
      </c>
      <c r="M1014" t="s">
        <v>1842</v>
      </c>
      <c r="N1014" s="10">
        <f>(((H1014/60)/60/24)+DATE(1970,1,1))</f>
        <v>41779.695092592592</v>
      </c>
      <c r="O1014" s="10">
        <f>(((G1014/60)/60/24)+DATE(1970,1,1))</f>
        <v>41813.666666666664</v>
      </c>
    </row>
    <row r="1015" spans="1:15" x14ac:dyDescent="0.3">
      <c r="A1015" s="7">
        <v>4061</v>
      </c>
      <c r="B1015" s="3">
        <v>525</v>
      </c>
      <c r="C1015" s="5">
        <v>0</v>
      </c>
      <c r="D1015" t="s">
        <v>1754</v>
      </c>
      <c r="E1015" t="s">
        <v>1757</v>
      </c>
      <c r="F1015" t="s">
        <v>1779</v>
      </c>
      <c r="G1015">
        <v>1461205423</v>
      </c>
      <c r="H1015">
        <v>1456025023</v>
      </c>
      <c r="I1015" t="s">
        <v>1802</v>
      </c>
      <c r="J1015">
        <f>ROUND(C1015/B1015*100,0)</f>
        <v>0</v>
      </c>
      <c r="K1015">
        <f>IFERROR(ROUND(C1015/#REF!,2),0)</f>
        <v>0</v>
      </c>
      <c r="L1015" t="s">
        <v>1841</v>
      </c>
      <c r="M1015" t="s">
        <v>1842</v>
      </c>
      <c r="N1015" s="10">
        <f>(((H1015/60)/60/24)+DATE(1970,1,1))</f>
        <v>42421.141469907408</v>
      </c>
      <c r="O1015" s="10">
        <f>(((G1015/60)/60/24)+DATE(1970,1,1))</f>
        <v>42481.099803240737</v>
      </c>
    </row>
    <row r="1016" spans="1:15" x14ac:dyDescent="0.3">
      <c r="A1016" s="7">
        <v>4062</v>
      </c>
      <c r="B1016" s="3">
        <v>20000</v>
      </c>
      <c r="C1016" s="5">
        <v>490</v>
      </c>
      <c r="D1016" t="s">
        <v>1754</v>
      </c>
      <c r="E1016" t="s">
        <v>1757</v>
      </c>
      <c r="F1016" t="s">
        <v>1779</v>
      </c>
      <c r="G1016">
        <v>1467481468</v>
      </c>
      <c r="H1016">
        <v>1464889468</v>
      </c>
      <c r="I1016" t="s">
        <v>1802</v>
      </c>
      <c r="J1016">
        <f>ROUND(C1016/B1016*100,0)</f>
        <v>2</v>
      </c>
      <c r="K1016">
        <f>IFERROR(ROUND(C1016/#REF!,2),0)</f>
        <v>0</v>
      </c>
      <c r="L1016" t="s">
        <v>1841</v>
      </c>
      <c r="M1016" t="s">
        <v>1842</v>
      </c>
      <c r="N1016" s="10">
        <f>(((H1016/60)/60/24)+DATE(1970,1,1))</f>
        <v>42523.739212962959</v>
      </c>
      <c r="O1016" s="10">
        <f>(((G1016/60)/60/24)+DATE(1970,1,1))</f>
        <v>42553.739212962959</v>
      </c>
    </row>
    <row r="1017" spans="1:15" x14ac:dyDescent="0.3">
      <c r="A1017" s="7">
        <v>4063</v>
      </c>
      <c r="B1017" s="3">
        <v>9500</v>
      </c>
      <c r="C1017" s="5">
        <v>135</v>
      </c>
      <c r="D1017" t="s">
        <v>1754</v>
      </c>
      <c r="E1017" t="s">
        <v>1758</v>
      </c>
      <c r="F1017" t="s">
        <v>1780</v>
      </c>
      <c r="G1017">
        <v>1403886084</v>
      </c>
      <c r="H1017">
        <v>1401294084</v>
      </c>
      <c r="I1017" t="s">
        <v>1802</v>
      </c>
      <c r="J1017">
        <f>ROUND(C1017/B1017*100,0)</f>
        <v>1</v>
      </c>
      <c r="K1017">
        <f>IFERROR(ROUND(C1017/#REF!,2),0)</f>
        <v>0</v>
      </c>
      <c r="L1017" t="s">
        <v>1841</v>
      </c>
      <c r="M1017" t="s">
        <v>1842</v>
      </c>
      <c r="N1017" s="10">
        <f>(((H1017/60)/60/24)+DATE(1970,1,1))</f>
        <v>41787.681527777779</v>
      </c>
      <c r="O1017" s="10">
        <f>(((G1017/60)/60/24)+DATE(1970,1,1))</f>
        <v>41817.681527777779</v>
      </c>
    </row>
    <row r="1018" spans="1:15" x14ac:dyDescent="0.3">
      <c r="A1018" s="7">
        <v>4064</v>
      </c>
      <c r="B1018" s="3">
        <v>2000</v>
      </c>
      <c r="C1018" s="5">
        <v>385</v>
      </c>
      <c r="D1018" t="s">
        <v>1754</v>
      </c>
      <c r="E1018" t="s">
        <v>1759</v>
      </c>
      <c r="F1018" t="s">
        <v>1781</v>
      </c>
      <c r="G1018">
        <v>1430316426</v>
      </c>
      <c r="H1018">
        <v>1427724426</v>
      </c>
      <c r="I1018" t="s">
        <v>1802</v>
      </c>
      <c r="J1018">
        <f>ROUND(C1018/B1018*100,0)</f>
        <v>19</v>
      </c>
      <c r="K1018">
        <f>IFERROR(ROUND(C1018/#REF!,2),0)</f>
        <v>0</v>
      </c>
      <c r="L1018" t="s">
        <v>1841</v>
      </c>
      <c r="M1018" t="s">
        <v>1842</v>
      </c>
      <c r="N1018" s="10">
        <f>(((H1018/60)/60/24)+DATE(1970,1,1))</f>
        <v>42093.588263888887</v>
      </c>
      <c r="O1018" s="10">
        <f>(((G1018/60)/60/24)+DATE(1970,1,1))</f>
        <v>42123.588263888887</v>
      </c>
    </row>
    <row r="1019" spans="1:15" x14ac:dyDescent="0.3">
      <c r="A1019" s="7">
        <v>4065</v>
      </c>
      <c r="B1019" s="3">
        <v>4000</v>
      </c>
      <c r="C1019" s="5">
        <v>27</v>
      </c>
      <c r="D1019" t="s">
        <v>1754</v>
      </c>
      <c r="E1019" t="s">
        <v>1757</v>
      </c>
      <c r="F1019" t="s">
        <v>1779</v>
      </c>
      <c r="G1019">
        <v>1407883811</v>
      </c>
      <c r="H1019">
        <v>1405291811</v>
      </c>
      <c r="I1019" t="s">
        <v>1802</v>
      </c>
      <c r="J1019">
        <f>ROUND(C1019/B1019*100,0)</f>
        <v>1</v>
      </c>
      <c r="K1019">
        <f>IFERROR(ROUND(C1019/#REF!,2),0)</f>
        <v>0</v>
      </c>
      <c r="L1019" t="s">
        <v>1841</v>
      </c>
      <c r="M1019" t="s">
        <v>1842</v>
      </c>
      <c r="N1019" s="10">
        <f>(((H1019/60)/60/24)+DATE(1970,1,1))</f>
        <v>41833.951516203706</v>
      </c>
      <c r="O1019" s="10">
        <f>(((G1019/60)/60/24)+DATE(1970,1,1))</f>
        <v>41863.951516203706</v>
      </c>
    </row>
    <row r="1020" spans="1:15" x14ac:dyDescent="0.3">
      <c r="A1020" s="7">
        <v>4066</v>
      </c>
      <c r="B1020" s="3">
        <v>15000</v>
      </c>
      <c r="C1020" s="5">
        <v>25</v>
      </c>
      <c r="D1020" t="s">
        <v>1754</v>
      </c>
      <c r="E1020" t="s">
        <v>1757</v>
      </c>
      <c r="F1020" t="s">
        <v>1779</v>
      </c>
      <c r="G1020">
        <v>1463619388</v>
      </c>
      <c r="H1020">
        <v>1461027388</v>
      </c>
      <c r="I1020" t="s">
        <v>1802</v>
      </c>
      <c r="J1020">
        <f>ROUND(C1020/B1020*100,0)</f>
        <v>0</v>
      </c>
      <c r="K1020">
        <f>IFERROR(ROUND(C1020/#REF!,2),0)</f>
        <v>0</v>
      </c>
      <c r="L1020" t="s">
        <v>1841</v>
      </c>
      <c r="M1020" t="s">
        <v>1842</v>
      </c>
      <c r="N1020" s="10">
        <f>(((H1020/60)/60/24)+DATE(1970,1,1))</f>
        <v>42479.039212962962</v>
      </c>
      <c r="O1020" s="10">
        <f>(((G1020/60)/60/24)+DATE(1970,1,1))</f>
        <v>42509.039212962962</v>
      </c>
    </row>
    <row r="1021" spans="1:15" x14ac:dyDescent="0.3">
      <c r="A1021" s="7">
        <v>4067</v>
      </c>
      <c r="B1021" s="3">
        <v>5000</v>
      </c>
      <c r="C1021" s="5">
        <v>3045</v>
      </c>
      <c r="D1021" t="s">
        <v>1754</v>
      </c>
      <c r="E1021" t="s">
        <v>1757</v>
      </c>
      <c r="F1021" t="s">
        <v>1779</v>
      </c>
      <c r="G1021">
        <v>1443408550</v>
      </c>
      <c r="H1021">
        <v>1439952550</v>
      </c>
      <c r="I1021" t="s">
        <v>1802</v>
      </c>
      <c r="J1021">
        <f>ROUND(C1021/B1021*100,0)</f>
        <v>61</v>
      </c>
      <c r="K1021">
        <f>IFERROR(ROUND(C1021/#REF!,2),0)</f>
        <v>0</v>
      </c>
      <c r="L1021" t="s">
        <v>1841</v>
      </c>
      <c r="M1021" t="s">
        <v>1842</v>
      </c>
      <c r="N1021" s="10">
        <f>(((H1021/60)/60/24)+DATE(1970,1,1))</f>
        <v>42235.117476851854</v>
      </c>
      <c r="O1021" s="10">
        <f>(((G1021/60)/60/24)+DATE(1970,1,1))</f>
        <v>42275.117476851854</v>
      </c>
    </row>
    <row r="1022" spans="1:15" x14ac:dyDescent="0.3">
      <c r="A1022" s="7">
        <v>4068</v>
      </c>
      <c r="B1022" s="3">
        <v>3495</v>
      </c>
      <c r="C1022" s="5">
        <v>34.950000000000003</v>
      </c>
      <c r="D1022" t="s">
        <v>1754</v>
      </c>
      <c r="E1022" t="s">
        <v>1757</v>
      </c>
      <c r="F1022" t="s">
        <v>1779</v>
      </c>
      <c r="G1022">
        <v>1484348700</v>
      </c>
      <c r="H1022">
        <v>1481756855</v>
      </c>
      <c r="I1022" t="s">
        <v>1802</v>
      </c>
      <c r="J1022">
        <f>ROUND(C1022/B1022*100,0)</f>
        <v>1</v>
      </c>
      <c r="K1022">
        <f>IFERROR(ROUND(C1022/#REF!,2),0)</f>
        <v>0</v>
      </c>
      <c r="L1022" t="s">
        <v>1841</v>
      </c>
      <c r="M1022" t="s">
        <v>1842</v>
      </c>
      <c r="N1022" s="10">
        <f>(((H1022/60)/60/24)+DATE(1970,1,1))</f>
        <v>42718.963599537034</v>
      </c>
      <c r="O1022" s="10">
        <f>(((G1022/60)/60/24)+DATE(1970,1,1))</f>
        <v>42748.961805555555</v>
      </c>
    </row>
    <row r="1023" spans="1:15" x14ac:dyDescent="0.3">
      <c r="A1023" s="7">
        <v>4069</v>
      </c>
      <c r="B1023" s="3">
        <v>1250</v>
      </c>
      <c r="C1023" s="5">
        <v>430</v>
      </c>
      <c r="D1023" t="s">
        <v>1754</v>
      </c>
      <c r="E1023" t="s">
        <v>1758</v>
      </c>
      <c r="F1023" t="s">
        <v>1780</v>
      </c>
      <c r="G1023">
        <v>1425124800</v>
      </c>
      <c r="H1023">
        <v>1421596356</v>
      </c>
      <c r="I1023" t="s">
        <v>1802</v>
      </c>
      <c r="J1023">
        <f>ROUND(C1023/B1023*100,0)</f>
        <v>34</v>
      </c>
      <c r="K1023">
        <f>IFERROR(ROUND(C1023/#REF!,2),0)</f>
        <v>0</v>
      </c>
      <c r="L1023" t="s">
        <v>1841</v>
      </c>
      <c r="M1023" t="s">
        <v>1842</v>
      </c>
      <c r="N1023" s="10">
        <f>(((H1023/60)/60/24)+DATE(1970,1,1))</f>
        <v>42022.661527777775</v>
      </c>
      <c r="O1023" s="10">
        <f>(((G1023/60)/60/24)+DATE(1970,1,1))</f>
        <v>42063.5</v>
      </c>
    </row>
    <row r="1024" spans="1:15" x14ac:dyDescent="0.3">
      <c r="A1024" s="7">
        <v>4070</v>
      </c>
      <c r="B1024" s="3">
        <v>1000</v>
      </c>
      <c r="C1024" s="5">
        <v>165</v>
      </c>
      <c r="D1024" t="s">
        <v>1754</v>
      </c>
      <c r="E1024" t="s">
        <v>1757</v>
      </c>
      <c r="F1024" t="s">
        <v>1779</v>
      </c>
      <c r="G1024">
        <v>1425178800</v>
      </c>
      <c r="H1024">
        <v>1422374420</v>
      </c>
      <c r="I1024" t="s">
        <v>1802</v>
      </c>
      <c r="J1024">
        <f>ROUND(C1024/B1024*100,0)</f>
        <v>17</v>
      </c>
      <c r="K1024">
        <f>IFERROR(ROUND(C1024/#REF!,2),0)</f>
        <v>0</v>
      </c>
      <c r="L1024" t="s">
        <v>1841</v>
      </c>
      <c r="M1024" t="s">
        <v>1842</v>
      </c>
      <c r="N1024" s="10">
        <f>(((H1024/60)/60/24)+DATE(1970,1,1))</f>
        <v>42031.666898148149</v>
      </c>
      <c r="O1024" s="10">
        <f>(((G1024/60)/60/24)+DATE(1970,1,1))</f>
        <v>42064.125</v>
      </c>
    </row>
    <row r="1025" spans="1:15" x14ac:dyDescent="0.3">
      <c r="A1025" s="7">
        <v>4071</v>
      </c>
      <c r="B1025" s="3">
        <v>20000</v>
      </c>
      <c r="C1025" s="5">
        <v>0</v>
      </c>
      <c r="D1025" t="s">
        <v>1754</v>
      </c>
      <c r="E1025" t="s">
        <v>1771</v>
      </c>
      <c r="F1025" t="s">
        <v>1788</v>
      </c>
      <c r="G1025">
        <v>1482779931</v>
      </c>
      <c r="H1025">
        <v>1480187931</v>
      </c>
      <c r="I1025" t="s">
        <v>1802</v>
      </c>
      <c r="J1025">
        <f>ROUND(C1025/B1025*100,0)</f>
        <v>0</v>
      </c>
      <c r="K1025">
        <f>IFERROR(ROUND(C1025/#REF!,2),0)</f>
        <v>0</v>
      </c>
      <c r="L1025" t="s">
        <v>1841</v>
      </c>
      <c r="M1025" t="s">
        <v>1842</v>
      </c>
      <c r="N1025" s="10">
        <f>(((H1025/60)/60/24)+DATE(1970,1,1))</f>
        <v>42700.804756944446</v>
      </c>
      <c r="O1025" s="10">
        <f>(((G1025/60)/60/24)+DATE(1970,1,1))</f>
        <v>42730.804756944446</v>
      </c>
    </row>
    <row r="1026" spans="1:15" x14ac:dyDescent="0.3">
      <c r="A1026" s="7">
        <v>4072</v>
      </c>
      <c r="B1026" s="3">
        <v>1000</v>
      </c>
      <c r="C1026" s="5">
        <v>4</v>
      </c>
      <c r="D1026" t="s">
        <v>1754</v>
      </c>
      <c r="E1026" t="s">
        <v>1758</v>
      </c>
      <c r="F1026" t="s">
        <v>1780</v>
      </c>
      <c r="G1026">
        <v>1408646111</v>
      </c>
      <c r="H1026">
        <v>1403462111</v>
      </c>
      <c r="I1026" t="s">
        <v>1802</v>
      </c>
      <c r="J1026">
        <f>ROUND(C1026/B1026*100,0)</f>
        <v>0</v>
      </c>
      <c r="K1026">
        <f>IFERROR(ROUND(C1026/#REF!,2),0)</f>
        <v>0</v>
      </c>
      <c r="L1026" t="s">
        <v>1841</v>
      </c>
      <c r="M1026" t="s">
        <v>1842</v>
      </c>
      <c r="N1026" s="10">
        <f>(((H1026/60)/60/24)+DATE(1970,1,1))</f>
        <v>41812.77443287037</v>
      </c>
      <c r="O1026" s="10">
        <f>(((G1026/60)/60/24)+DATE(1970,1,1))</f>
        <v>41872.77443287037</v>
      </c>
    </row>
    <row r="1027" spans="1:15" x14ac:dyDescent="0.3">
      <c r="A1027" s="7">
        <v>4073</v>
      </c>
      <c r="B1027" s="3">
        <v>3500</v>
      </c>
      <c r="C1027" s="5">
        <v>37</v>
      </c>
      <c r="D1027" t="s">
        <v>1754</v>
      </c>
      <c r="E1027" t="s">
        <v>1757</v>
      </c>
      <c r="F1027" t="s">
        <v>1779</v>
      </c>
      <c r="G1027">
        <v>1431144000</v>
      </c>
      <c r="H1027">
        <v>1426407426</v>
      </c>
      <c r="I1027" t="s">
        <v>1802</v>
      </c>
      <c r="J1027">
        <f>ROUND(C1027/B1027*100,0)</f>
        <v>1</v>
      </c>
      <c r="K1027">
        <f>IFERROR(ROUND(C1027/#REF!,2),0)</f>
        <v>0</v>
      </c>
      <c r="L1027" t="s">
        <v>1841</v>
      </c>
      <c r="M1027" t="s">
        <v>1842</v>
      </c>
      <c r="N1027" s="10">
        <f>(((H1027/60)/60/24)+DATE(1970,1,1))</f>
        <v>42078.34520833334</v>
      </c>
      <c r="O1027" s="10">
        <f>(((G1027/60)/60/24)+DATE(1970,1,1))</f>
        <v>42133.166666666672</v>
      </c>
    </row>
    <row r="1028" spans="1:15" x14ac:dyDescent="0.3">
      <c r="A1028" s="7">
        <v>4074</v>
      </c>
      <c r="B1028" s="3">
        <v>2750</v>
      </c>
      <c r="C1028" s="5">
        <v>735</v>
      </c>
      <c r="D1028" t="s">
        <v>1754</v>
      </c>
      <c r="E1028" t="s">
        <v>1758</v>
      </c>
      <c r="F1028" t="s">
        <v>1780</v>
      </c>
      <c r="G1028">
        <v>1446732975</v>
      </c>
      <c r="H1028">
        <v>1444137375</v>
      </c>
      <c r="I1028" t="s">
        <v>1802</v>
      </c>
      <c r="J1028">
        <f>ROUND(C1028/B1028*100,0)</f>
        <v>27</v>
      </c>
      <c r="K1028">
        <f>IFERROR(ROUND(C1028/#REF!,2),0)</f>
        <v>0</v>
      </c>
      <c r="L1028" t="s">
        <v>1841</v>
      </c>
      <c r="M1028" t="s">
        <v>1842</v>
      </c>
      <c r="N1028" s="10">
        <f>(((H1028/60)/60/24)+DATE(1970,1,1))</f>
        <v>42283.552951388891</v>
      </c>
      <c r="O1028" s="10">
        <f>(((G1028/60)/60/24)+DATE(1970,1,1))</f>
        <v>42313.594618055555</v>
      </c>
    </row>
    <row r="1029" spans="1:15" x14ac:dyDescent="0.3">
      <c r="A1029" s="7">
        <v>4075</v>
      </c>
      <c r="B1029" s="3">
        <v>2000</v>
      </c>
      <c r="C1029" s="5">
        <v>576</v>
      </c>
      <c r="D1029" t="s">
        <v>1754</v>
      </c>
      <c r="E1029" t="s">
        <v>1758</v>
      </c>
      <c r="F1029" t="s">
        <v>1780</v>
      </c>
      <c r="G1029">
        <v>1404149280</v>
      </c>
      <c r="H1029">
        <v>1400547969</v>
      </c>
      <c r="I1029" t="s">
        <v>1802</v>
      </c>
      <c r="J1029">
        <f>ROUND(C1029/B1029*100,0)</f>
        <v>29</v>
      </c>
      <c r="K1029">
        <f>IFERROR(ROUND(C1029/#REF!,2),0)</f>
        <v>0</v>
      </c>
      <c r="L1029" t="s">
        <v>1841</v>
      </c>
      <c r="M1029" t="s">
        <v>1842</v>
      </c>
      <c r="N1029" s="10">
        <f>(((H1029/60)/60/24)+DATE(1970,1,1))</f>
        <v>41779.045937499999</v>
      </c>
      <c r="O1029" s="10">
        <f>(((G1029/60)/60/24)+DATE(1970,1,1))</f>
        <v>41820.727777777778</v>
      </c>
    </row>
    <row r="1030" spans="1:15" x14ac:dyDescent="0.3">
      <c r="A1030" s="7">
        <v>4076</v>
      </c>
      <c r="B1030" s="3">
        <v>700</v>
      </c>
      <c r="C1030" s="5">
        <v>0</v>
      </c>
      <c r="D1030" t="s">
        <v>1754</v>
      </c>
      <c r="E1030" t="s">
        <v>1757</v>
      </c>
      <c r="F1030" t="s">
        <v>1779</v>
      </c>
      <c r="G1030">
        <v>1413921060</v>
      </c>
      <c r="H1030">
        <v>1411499149</v>
      </c>
      <c r="I1030" t="s">
        <v>1802</v>
      </c>
      <c r="J1030">
        <f>ROUND(C1030/B1030*100,0)</f>
        <v>0</v>
      </c>
      <c r="K1030">
        <f>IFERROR(ROUND(C1030/#REF!,2),0)</f>
        <v>0</v>
      </c>
      <c r="L1030" t="s">
        <v>1841</v>
      </c>
      <c r="M1030" t="s">
        <v>1842</v>
      </c>
      <c r="N1030" s="10">
        <f>(((H1030/60)/60/24)+DATE(1970,1,1))</f>
        <v>41905.795706018522</v>
      </c>
      <c r="O1030" s="10">
        <f>(((G1030/60)/60/24)+DATE(1970,1,1))</f>
        <v>41933.82708333333</v>
      </c>
    </row>
    <row r="1031" spans="1:15" x14ac:dyDescent="0.3">
      <c r="A1031" s="7">
        <v>4077</v>
      </c>
      <c r="B1031" s="3">
        <v>15000</v>
      </c>
      <c r="C1031" s="5">
        <v>1335</v>
      </c>
      <c r="D1031" t="s">
        <v>1754</v>
      </c>
      <c r="E1031" t="s">
        <v>1757</v>
      </c>
      <c r="F1031" t="s">
        <v>1779</v>
      </c>
      <c r="G1031">
        <v>1482339794</v>
      </c>
      <c r="H1031">
        <v>1479747794</v>
      </c>
      <c r="I1031" t="s">
        <v>1802</v>
      </c>
      <c r="J1031">
        <f>ROUND(C1031/B1031*100,0)</f>
        <v>9</v>
      </c>
      <c r="K1031">
        <f>IFERROR(ROUND(C1031/#REF!,2),0)</f>
        <v>0</v>
      </c>
      <c r="L1031" t="s">
        <v>1841</v>
      </c>
      <c r="M1031" t="s">
        <v>1842</v>
      </c>
      <c r="N1031" s="10">
        <f>(((H1031/60)/60/24)+DATE(1970,1,1))</f>
        <v>42695.7105787037</v>
      </c>
      <c r="O1031" s="10">
        <f>(((G1031/60)/60/24)+DATE(1970,1,1))</f>
        <v>42725.7105787037</v>
      </c>
    </row>
    <row r="1032" spans="1:15" x14ac:dyDescent="0.3">
      <c r="A1032" s="7">
        <v>4078</v>
      </c>
      <c r="B1032" s="3">
        <v>250</v>
      </c>
      <c r="C1032" s="5">
        <v>0</v>
      </c>
      <c r="D1032" t="s">
        <v>1754</v>
      </c>
      <c r="E1032" t="s">
        <v>1758</v>
      </c>
      <c r="F1032" t="s">
        <v>1780</v>
      </c>
      <c r="G1032">
        <v>1485543242</v>
      </c>
      <c r="H1032">
        <v>1482951242</v>
      </c>
      <c r="I1032" t="s">
        <v>1802</v>
      </c>
      <c r="J1032">
        <f>ROUND(C1032/B1032*100,0)</f>
        <v>0</v>
      </c>
      <c r="K1032">
        <f>IFERROR(ROUND(C1032/#REF!,2),0)</f>
        <v>0</v>
      </c>
      <c r="L1032" t="s">
        <v>1841</v>
      </c>
      <c r="M1032" t="s">
        <v>1842</v>
      </c>
      <c r="N1032" s="10">
        <f>(((H1032/60)/60/24)+DATE(1970,1,1))</f>
        <v>42732.787523148145</v>
      </c>
      <c r="O1032" s="10">
        <f>(((G1032/60)/60/24)+DATE(1970,1,1))</f>
        <v>42762.787523148145</v>
      </c>
    </row>
    <row r="1033" spans="1:15" x14ac:dyDescent="0.3">
      <c r="A1033" s="7">
        <v>4079</v>
      </c>
      <c r="B1033" s="3">
        <v>3000</v>
      </c>
      <c r="C1033" s="5">
        <v>5</v>
      </c>
      <c r="D1033" t="s">
        <v>1754</v>
      </c>
      <c r="E1033" t="s">
        <v>1757</v>
      </c>
      <c r="F1033" t="s">
        <v>1779</v>
      </c>
      <c r="G1033">
        <v>1466375521</v>
      </c>
      <c r="H1033">
        <v>1463783521</v>
      </c>
      <c r="I1033" t="s">
        <v>1802</v>
      </c>
      <c r="J1033">
        <f>ROUND(C1033/B1033*100,0)</f>
        <v>0</v>
      </c>
      <c r="K1033">
        <f>IFERROR(ROUND(C1033/#REF!,2),0)</f>
        <v>0</v>
      </c>
      <c r="L1033" t="s">
        <v>1841</v>
      </c>
      <c r="M1033" t="s">
        <v>1842</v>
      </c>
      <c r="N1033" s="10">
        <f>(((H1033/60)/60/24)+DATE(1970,1,1))</f>
        <v>42510.938900462963</v>
      </c>
      <c r="O1033" s="10">
        <f>(((G1033/60)/60/24)+DATE(1970,1,1))</f>
        <v>42540.938900462963</v>
      </c>
    </row>
    <row r="1034" spans="1:15" x14ac:dyDescent="0.3">
      <c r="A1034" s="7">
        <v>4080</v>
      </c>
      <c r="B1034" s="3">
        <v>3000</v>
      </c>
      <c r="C1034" s="5">
        <v>0</v>
      </c>
      <c r="D1034" t="s">
        <v>1754</v>
      </c>
      <c r="E1034" t="s">
        <v>1757</v>
      </c>
      <c r="F1034" t="s">
        <v>1779</v>
      </c>
      <c r="G1034">
        <v>1465930440</v>
      </c>
      <c r="H1034">
        <v>1463849116</v>
      </c>
      <c r="I1034" t="s">
        <v>1802</v>
      </c>
      <c r="J1034">
        <f>ROUND(C1034/B1034*100,0)</f>
        <v>0</v>
      </c>
      <c r="K1034">
        <f>IFERROR(ROUND(C1034/#REF!,2),0)</f>
        <v>0</v>
      </c>
      <c r="L1034" t="s">
        <v>1841</v>
      </c>
      <c r="M1034" t="s">
        <v>1842</v>
      </c>
      <c r="N1034" s="10">
        <f>(((H1034/60)/60/24)+DATE(1970,1,1))</f>
        <v>42511.698101851856</v>
      </c>
      <c r="O1034" s="10">
        <f>(((G1034/60)/60/24)+DATE(1970,1,1))</f>
        <v>42535.787500000006</v>
      </c>
    </row>
    <row r="1035" spans="1:15" x14ac:dyDescent="0.3">
      <c r="A1035" s="7">
        <v>4081</v>
      </c>
      <c r="B1035" s="3">
        <v>2224</v>
      </c>
      <c r="C1035" s="5">
        <v>350</v>
      </c>
      <c r="D1035" t="s">
        <v>1754</v>
      </c>
      <c r="E1035" t="s">
        <v>1757</v>
      </c>
      <c r="F1035" t="s">
        <v>1779</v>
      </c>
      <c r="G1035">
        <v>1425819425</v>
      </c>
      <c r="H1035">
        <v>1423231025</v>
      </c>
      <c r="I1035" t="s">
        <v>1802</v>
      </c>
      <c r="J1035">
        <f>ROUND(C1035/B1035*100,0)</f>
        <v>16</v>
      </c>
      <c r="K1035">
        <f>IFERROR(ROUND(C1035/#REF!,2),0)</f>
        <v>0</v>
      </c>
      <c r="L1035" t="s">
        <v>1841</v>
      </c>
      <c r="M1035" t="s">
        <v>1842</v>
      </c>
      <c r="N1035" s="10">
        <f>(((H1035/60)/60/24)+DATE(1970,1,1))</f>
        <v>42041.581307870365</v>
      </c>
      <c r="O1035" s="10">
        <f>(((G1035/60)/60/24)+DATE(1970,1,1))</f>
        <v>42071.539641203708</v>
      </c>
    </row>
    <row r="1036" spans="1:15" x14ac:dyDescent="0.3">
      <c r="A1036" s="7">
        <v>4082</v>
      </c>
      <c r="B1036" s="3">
        <v>150</v>
      </c>
      <c r="C1036" s="5">
        <v>3</v>
      </c>
      <c r="D1036" t="s">
        <v>1754</v>
      </c>
      <c r="E1036" t="s">
        <v>1757</v>
      </c>
      <c r="F1036" t="s">
        <v>1779</v>
      </c>
      <c r="G1036">
        <v>1447542000</v>
      </c>
      <c r="H1036">
        <v>1446179553</v>
      </c>
      <c r="I1036" t="s">
        <v>1802</v>
      </c>
      <c r="J1036">
        <f>ROUND(C1036/B1036*100,0)</f>
        <v>2</v>
      </c>
      <c r="K1036">
        <f>IFERROR(ROUND(C1036/#REF!,2),0)</f>
        <v>0</v>
      </c>
      <c r="L1036" t="s">
        <v>1841</v>
      </c>
      <c r="M1036" t="s">
        <v>1842</v>
      </c>
      <c r="N1036" s="10">
        <f>(((H1036/60)/60/24)+DATE(1970,1,1))</f>
        <v>42307.189270833333</v>
      </c>
      <c r="O1036" s="10">
        <f>(((G1036/60)/60/24)+DATE(1970,1,1))</f>
        <v>42322.958333333328</v>
      </c>
    </row>
    <row r="1037" spans="1:15" x14ac:dyDescent="0.3">
      <c r="A1037" s="7">
        <v>4083</v>
      </c>
      <c r="B1037" s="3">
        <v>3500</v>
      </c>
      <c r="C1037" s="5">
        <v>759</v>
      </c>
      <c r="D1037" t="s">
        <v>1754</v>
      </c>
      <c r="E1037" t="s">
        <v>1757</v>
      </c>
      <c r="F1037" t="s">
        <v>1779</v>
      </c>
      <c r="G1037">
        <v>1452795416</v>
      </c>
      <c r="H1037">
        <v>1450203416</v>
      </c>
      <c r="I1037" t="s">
        <v>1802</v>
      </c>
      <c r="J1037">
        <f>ROUND(C1037/B1037*100,0)</f>
        <v>22</v>
      </c>
      <c r="K1037">
        <f>IFERROR(ROUND(C1037/#REF!,2),0)</f>
        <v>0</v>
      </c>
      <c r="L1037" t="s">
        <v>1841</v>
      </c>
      <c r="M1037" t="s">
        <v>1842</v>
      </c>
      <c r="N1037" s="10">
        <f>(((H1037/60)/60/24)+DATE(1970,1,1))</f>
        <v>42353.761759259258</v>
      </c>
      <c r="O1037" s="10">
        <f>(((G1037/60)/60/24)+DATE(1970,1,1))</f>
        <v>42383.761759259258</v>
      </c>
    </row>
    <row r="1038" spans="1:15" x14ac:dyDescent="0.3">
      <c r="A1038" s="7">
        <v>4084</v>
      </c>
      <c r="B1038" s="3">
        <v>3000</v>
      </c>
      <c r="C1038" s="5">
        <v>10</v>
      </c>
      <c r="D1038" t="s">
        <v>1754</v>
      </c>
      <c r="E1038" t="s">
        <v>1770</v>
      </c>
      <c r="F1038" t="s">
        <v>1782</v>
      </c>
      <c r="G1038">
        <v>1476008906</v>
      </c>
      <c r="H1038">
        <v>1473416906</v>
      </c>
      <c r="I1038" t="s">
        <v>1802</v>
      </c>
      <c r="J1038">
        <f>ROUND(C1038/B1038*100,0)</f>
        <v>0</v>
      </c>
      <c r="K1038">
        <f>IFERROR(ROUND(C1038/#REF!,2),0)</f>
        <v>0</v>
      </c>
      <c r="L1038" t="s">
        <v>1841</v>
      </c>
      <c r="M1038" t="s">
        <v>1842</v>
      </c>
      <c r="N1038" s="10">
        <f>(((H1038/60)/60/24)+DATE(1970,1,1))</f>
        <v>42622.436412037037</v>
      </c>
      <c r="O1038" s="10">
        <f>(((G1038/60)/60/24)+DATE(1970,1,1))</f>
        <v>42652.436412037037</v>
      </c>
    </row>
    <row r="1039" spans="1:15" x14ac:dyDescent="0.3">
      <c r="A1039" s="7">
        <v>4085</v>
      </c>
      <c r="B1039" s="3">
        <v>3500</v>
      </c>
      <c r="C1039" s="5">
        <v>10</v>
      </c>
      <c r="D1039" t="s">
        <v>1754</v>
      </c>
      <c r="E1039" t="s">
        <v>1757</v>
      </c>
      <c r="F1039" t="s">
        <v>1779</v>
      </c>
      <c r="G1039">
        <v>1427169540</v>
      </c>
      <c r="H1039">
        <v>1424701775</v>
      </c>
      <c r="I1039" t="s">
        <v>1802</v>
      </c>
      <c r="J1039">
        <f>ROUND(C1039/B1039*100,0)</f>
        <v>0</v>
      </c>
      <c r="K1039">
        <f>IFERROR(ROUND(C1039/#REF!,2),0)</f>
        <v>0</v>
      </c>
      <c r="L1039" t="s">
        <v>1841</v>
      </c>
      <c r="M1039" t="s">
        <v>1842</v>
      </c>
      <c r="N1039" s="10">
        <f>(((H1039/60)/60/24)+DATE(1970,1,1))</f>
        <v>42058.603877314818</v>
      </c>
      <c r="O1039" s="10">
        <f>(((G1039/60)/60/24)+DATE(1970,1,1))</f>
        <v>42087.165972222225</v>
      </c>
    </row>
    <row r="1040" spans="1:15" x14ac:dyDescent="0.3">
      <c r="A1040" s="7">
        <v>4086</v>
      </c>
      <c r="B1040" s="3">
        <v>1000</v>
      </c>
      <c r="C1040" s="5">
        <v>47</v>
      </c>
      <c r="D1040" t="s">
        <v>1754</v>
      </c>
      <c r="E1040" t="s">
        <v>1757</v>
      </c>
      <c r="F1040" t="s">
        <v>1779</v>
      </c>
      <c r="G1040">
        <v>1448078400</v>
      </c>
      <c r="H1040">
        <v>1445985299</v>
      </c>
      <c r="I1040" t="s">
        <v>1802</v>
      </c>
      <c r="J1040">
        <f>ROUND(C1040/B1040*100,0)</f>
        <v>5</v>
      </c>
      <c r="K1040">
        <f>IFERROR(ROUND(C1040/#REF!,2),0)</f>
        <v>0</v>
      </c>
      <c r="L1040" t="s">
        <v>1841</v>
      </c>
      <c r="M1040" t="s">
        <v>1842</v>
      </c>
      <c r="N1040" s="10">
        <f>(((H1040/60)/60/24)+DATE(1970,1,1))</f>
        <v>42304.940960648149</v>
      </c>
      <c r="O1040" s="10">
        <f>(((G1040/60)/60/24)+DATE(1970,1,1))</f>
        <v>42329.166666666672</v>
      </c>
    </row>
    <row r="1041" spans="1:15" x14ac:dyDescent="0.3">
      <c r="A1041" s="7">
        <v>4087</v>
      </c>
      <c r="B1041" s="3">
        <v>9600</v>
      </c>
      <c r="C1041" s="5">
        <v>0</v>
      </c>
      <c r="D1041" t="s">
        <v>1754</v>
      </c>
      <c r="E1041" t="s">
        <v>1757</v>
      </c>
      <c r="F1041" t="s">
        <v>1779</v>
      </c>
      <c r="G1041">
        <v>1468777786</v>
      </c>
      <c r="H1041">
        <v>1466185786</v>
      </c>
      <c r="I1041" t="s">
        <v>1802</v>
      </c>
      <c r="J1041">
        <f>ROUND(C1041/B1041*100,0)</f>
        <v>0</v>
      </c>
      <c r="K1041">
        <f>IFERROR(ROUND(C1041/#REF!,2),0)</f>
        <v>0</v>
      </c>
      <c r="L1041" t="s">
        <v>1841</v>
      </c>
      <c r="M1041" t="s">
        <v>1842</v>
      </c>
      <c r="N1041" s="10">
        <f>(((H1041/60)/60/24)+DATE(1970,1,1))</f>
        <v>42538.742893518516</v>
      </c>
      <c r="O1041" s="10">
        <f>(((G1041/60)/60/24)+DATE(1970,1,1))</f>
        <v>42568.742893518516</v>
      </c>
    </row>
    <row r="1042" spans="1:15" x14ac:dyDescent="0.3">
      <c r="A1042" s="7">
        <v>4088</v>
      </c>
      <c r="B1042" s="3">
        <v>2000</v>
      </c>
      <c r="C1042" s="5">
        <v>216</v>
      </c>
      <c r="D1042" t="s">
        <v>1754</v>
      </c>
      <c r="E1042" t="s">
        <v>1758</v>
      </c>
      <c r="F1042" t="s">
        <v>1780</v>
      </c>
      <c r="G1042">
        <v>1421403960</v>
      </c>
      <c r="H1042">
        <v>1418827324</v>
      </c>
      <c r="I1042" t="s">
        <v>1802</v>
      </c>
      <c r="J1042">
        <f>ROUND(C1042/B1042*100,0)</f>
        <v>11</v>
      </c>
      <c r="K1042">
        <f>IFERROR(ROUND(C1042/#REF!,2),0)</f>
        <v>0</v>
      </c>
      <c r="L1042" t="s">
        <v>1841</v>
      </c>
      <c r="M1042" t="s">
        <v>1842</v>
      </c>
      <c r="N1042" s="10">
        <f>(((H1042/60)/60/24)+DATE(1970,1,1))</f>
        <v>41990.612546296295</v>
      </c>
      <c r="O1042" s="10">
        <f>(((G1042/60)/60/24)+DATE(1970,1,1))</f>
        <v>42020.434722222228</v>
      </c>
    </row>
    <row r="1043" spans="1:15" x14ac:dyDescent="0.3">
      <c r="A1043" s="7">
        <v>4089</v>
      </c>
      <c r="B1043" s="3">
        <v>5000</v>
      </c>
      <c r="C1043" s="5">
        <v>240</v>
      </c>
      <c r="D1043" t="s">
        <v>1754</v>
      </c>
      <c r="E1043" t="s">
        <v>1757</v>
      </c>
      <c r="F1043" t="s">
        <v>1779</v>
      </c>
      <c r="G1043">
        <v>1433093700</v>
      </c>
      <c r="H1043">
        <v>1430242488</v>
      </c>
      <c r="I1043" t="s">
        <v>1802</v>
      </c>
      <c r="J1043">
        <f>ROUND(C1043/B1043*100,0)</f>
        <v>5</v>
      </c>
      <c r="K1043">
        <f>IFERROR(ROUND(C1043/#REF!,2),0)</f>
        <v>0</v>
      </c>
      <c r="L1043" t="s">
        <v>1841</v>
      </c>
      <c r="M1043" t="s">
        <v>1842</v>
      </c>
      <c r="N1043" s="10">
        <f>(((H1043/60)/60/24)+DATE(1970,1,1))</f>
        <v>42122.732499999998</v>
      </c>
      <c r="O1043" s="10">
        <f>(((G1043/60)/60/24)+DATE(1970,1,1))</f>
        <v>42155.732638888891</v>
      </c>
    </row>
    <row r="1044" spans="1:15" x14ac:dyDescent="0.3">
      <c r="A1044" s="7">
        <v>4090</v>
      </c>
      <c r="B1044" s="3">
        <v>1000</v>
      </c>
      <c r="C1044" s="5">
        <v>32</v>
      </c>
      <c r="D1044" t="s">
        <v>1754</v>
      </c>
      <c r="E1044" t="s">
        <v>1757</v>
      </c>
      <c r="F1044" t="s">
        <v>1779</v>
      </c>
      <c r="G1044">
        <v>1438959600</v>
      </c>
      <c r="H1044">
        <v>1437754137</v>
      </c>
      <c r="I1044" t="s">
        <v>1802</v>
      </c>
      <c r="J1044">
        <f>ROUND(C1044/B1044*100,0)</f>
        <v>3</v>
      </c>
      <c r="K1044">
        <f>IFERROR(ROUND(C1044/#REF!,2),0)</f>
        <v>0</v>
      </c>
      <c r="L1044" t="s">
        <v>1841</v>
      </c>
      <c r="M1044" t="s">
        <v>1842</v>
      </c>
      <c r="N1044" s="10">
        <f>(((H1044/60)/60/24)+DATE(1970,1,1))</f>
        <v>42209.67288194444</v>
      </c>
      <c r="O1044" s="10">
        <f>(((G1044/60)/60/24)+DATE(1970,1,1))</f>
        <v>42223.625</v>
      </c>
    </row>
    <row r="1045" spans="1:15" x14ac:dyDescent="0.3">
      <c r="A1045" s="7">
        <v>4091</v>
      </c>
      <c r="B1045" s="3">
        <v>1600</v>
      </c>
      <c r="C1045" s="5">
        <v>204</v>
      </c>
      <c r="D1045" t="s">
        <v>1754</v>
      </c>
      <c r="E1045" t="s">
        <v>1757</v>
      </c>
      <c r="F1045" t="s">
        <v>1779</v>
      </c>
      <c r="G1045">
        <v>1421410151</v>
      </c>
      <c r="H1045">
        <v>1418818151</v>
      </c>
      <c r="I1045" t="s">
        <v>1802</v>
      </c>
      <c r="J1045">
        <f>ROUND(C1045/B1045*100,0)</f>
        <v>13</v>
      </c>
      <c r="K1045">
        <f>IFERROR(ROUND(C1045/#REF!,2),0)</f>
        <v>0</v>
      </c>
      <c r="L1045" t="s">
        <v>1841</v>
      </c>
      <c r="M1045" t="s">
        <v>1842</v>
      </c>
      <c r="N1045" s="10">
        <f>(((H1045/60)/60/24)+DATE(1970,1,1))</f>
        <v>41990.506377314814</v>
      </c>
      <c r="O1045" s="10">
        <f>(((G1045/60)/60/24)+DATE(1970,1,1))</f>
        <v>42020.506377314814</v>
      </c>
    </row>
    <row r="1046" spans="1:15" x14ac:dyDescent="0.3">
      <c r="A1046" s="7">
        <v>4092</v>
      </c>
      <c r="B1046" s="3">
        <v>110000</v>
      </c>
      <c r="C1046" s="5">
        <v>20</v>
      </c>
      <c r="D1046" t="s">
        <v>1754</v>
      </c>
      <c r="E1046" t="s">
        <v>1757</v>
      </c>
      <c r="F1046" t="s">
        <v>1779</v>
      </c>
      <c r="G1046">
        <v>1428205247</v>
      </c>
      <c r="H1046">
        <v>1423024847</v>
      </c>
      <c r="I1046" t="s">
        <v>1802</v>
      </c>
      <c r="J1046">
        <f>ROUND(C1046/B1046*100,0)</f>
        <v>0</v>
      </c>
      <c r="K1046">
        <f>IFERROR(ROUND(C1046/#REF!,2),0)</f>
        <v>0</v>
      </c>
      <c r="L1046" t="s">
        <v>1841</v>
      </c>
      <c r="M1046" t="s">
        <v>1842</v>
      </c>
      <c r="N1046" s="10">
        <f>(((H1046/60)/60/24)+DATE(1970,1,1))</f>
        <v>42039.194988425923</v>
      </c>
      <c r="O1046" s="10">
        <f>(((G1046/60)/60/24)+DATE(1970,1,1))</f>
        <v>42099.153321759266</v>
      </c>
    </row>
    <row r="1047" spans="1:15" x14ac:dyDescent="0.3">
      <c r="A1047" s="7">
        <v>4093</v>
      </c>
      <c r="B1047" s="3">
        <v>2500</v>
      </c>
      <c r="C1047" s="5">
        <v>60</v>
      </c>
      <c r="D1047" t="s">
        <v>1754</v>
      </c>
      <c r="E1047" t="s">
        <v>1758</v>
      </c>
      <c r="F1047" t="s">
        <v>1780</v>
      </c>
      <c r="G1047">
        <v>1440272093</v>
      </c>
      <c r="H1047">
        <v>1435088093</v>
      </c>
      <c r="I1047" t="s">
        <v>1802</v>
      </c>
      <c r="J1047">
        <f>ROUND(C1047/B1047*100,0)</f>
        <v>2</v>
      </c>
      <c r="K1047">
        <f>IFERROR(ROUND(C1047/#REF!,2),0)</f>
        <v>0</v>
      </c>
      <c r="L1047" t="s">
        <v>1841</v>
      </c>
      <c r="M1047" t="s">
        <v>1842</v>
      </c>
      <c r="N1047" s="10">
        <f>(((H1047/60)/60/24)+DATE(1970,1,1))</f>
        <v>42178.815891203703</v>
      </c>
      <c r="O1047" s="10">
        <f>(((G1047/60)/60/24)+DATE(1970,1,1))</f>
        <v>42238.815891203703</v>
      </c>
    </row>
    <row r="1048" spans="1:15" x14ac:dyDescent="0.3">
      <c r="A1048" s="7">
        <v>4094</v>
      </c>
      <c r="B1048" s="3">
        <v>2000</v>
      </c>
      <c r="C1048" s="5">
        <v>730</v>
      </c>
      <c r="D1048" t="s">
        <v>1754</v>
      </c>
      <c r="E1048" t="s">
        <v>1757</v>
      </c>
      <c r="F1048" t="s">
        <v>1779</v>
      </c>
      <c r="G1048">
        <v>1413953940</v>
      </c>
      <c r="H1048">
        <v>1410141900</v>
      </c>
      <c r="I1048" t="s">
        <v>1802</v>
      </c>
      <c r="J1048">
        <f>ROUND(C1048/B1048*100,0)</f>
        <v>37</v>
      </c>
      <c r="K1048">
        <f>IFERROR(ROUND(C1048/#REF!,2),0)</f>
        <v>0</v>
      </c>
      <c r="L1048" t="s">
        <v>1841</v>
      </c>
      <c r="M1048" t="s">
        <v>1842</v>
      </c>
      <c r="N1048" s="10">
        <f>(((H1048/60)/60/24)+DATE(1970,1,1))</f>
        <v>41890.086805555555</v>
      </c>
      <c r="O1048" s="10">
        <f>(((G1048/60)/60/24)+DATE(1970,1,1))</f>
        <v>41934.207638888889</v>
      </c>
    </row>
    <row r="1049" spans="1:15" x14ac:dyDescent="0.3">
      <c r="A1049" s="7">
        <v>4095</v>
      </c>
      <c r="B1049" s="3">
        <v>30000</v>
      </c>
      <c r="C1049" s="5">
        <v>800</v>
      </c>
      <c r="D1049" t="s">
        <v>1754</v>
      </c>
      <c r="E1049" t="s">
        <v>1771</v>
      </c>
      <c r="F1049" t="s">
        <v>1788</v>
      </c>
      <c r="G1049">
        <v>1482108350</v>
      </c>
      <c r="H1049">
        <v>1479516350</v>
      </c>
      <c r="I1049" t="s">
        <v>1802</v>
      </c>
      <c r="J1049">
        <f>ROUND(C1049/B1049*100,0)</f>
        <v>3</v>
      </c>
      <c r="K1049">
        <f>IFERROR(ROUND(C1049/#REF!,2),0)</f>
        <v>0</v>
      </c>
      <c r="L1049" t="s">
        <v>1841</v>
      </c>
      <c r="M1049" t="s">
        <v>1842</v>
      </c>
      <c r="N1049" s="10">
        <f>(((H1049/60)/60/24)+DATE(1970,1,1))</f>
        <v>42693.031828703708</v>
      </c>
      <c r="O1049" s="10">
        <f>(((G1049/60)/60/24)+DATE(1970,1,1))</f>
        <v>42723.031828703708</v>
      </c>
    </row>
    <row r="1050" spans="1:15" x14ac:dyDescent="0.3">
      <c r="A1050" s="7">
        <v>4096</v>
      </c>
      <c r="B1050" s="3">
        <v>3500</v>
      </c>
      <c r="C1050" s="5">
        <v>400</v>
      </c>
      <c r="D1050" t="s">
        <v>1754</v>
      </c>
      <c r="E1050" t="s">
        <v>1758</v>
      </c>
      <c r="F1050" t="s">
        <v>1780</v>
      </c>
      <c r="G1050">
        <v>1488271860</v>
      </c>
      <c r="H1050">
        <v>1484484219</v>
      </c>
      <c r="I1050" t="s">
        <v>1802</v>
      </c>
      <c r="J1050">
        <f>ROUND(C1050/B1050*100,0)</f>
        <v>11</v>
      </c>
      <c r="K1050">
        <f>IFERROR(ROUND(C1050/#REF!,2),0)</f>
        <v>0</v>
      </c>
      <c r="L1050" t="s">
        <v>1841</v>
      </c>
      <c r="M1050" t="s">
        <v>1842</v>
      </c>
      <c r="N1050" s="10">
        <f>(((H1050/60)/60/24)+DATE(1970,1,1))</f>
        <v>42750.530312499999</v>
      </c>
      <c r="O1050" s="10">
        <f>(((G1050/60)/60/24)+DATE(1970,1,1))</f>
        <v>42794.368749999994</v>
      </c>
    </row>
    <row r="1051" spans="1:15" x14ac:dyDescent="0.3">
      <c r="A1051" s="7">
        <v>4097</v>
      </c>
      <c r="B1051" s="3">
        <v>10000</v>
      </c>
      <c r="C1051" s="5">
        <v>0</v>
      </c>
      <c r="D1051" t="s">
        <v>1754</v>
      </c>
      <c r="E1051" t="s">
        <v>1758</v>
      </c>
      <c r="F1051" t="s">
        <v>1780</v>
      </c>
      <c r="G1051">
        <v>1454284500</v>
      </c>
      <c r="H1051">
        <v>1449431237</v>
      </c>
      <c r="I1051" t="s">
        <v>1802</v>
      </c>
      <c r="J1051">
        <f>ROUND(C1051/B1051*100,0)</f>
        <v>0</v>
      </c>
      <c r="K1051">
        <f>IFERROR(ROUND(C1051/#REF!,2),0)</f>
        <v>0</v>
      </c>
      <c r="L1051" t="s">
        <v>1841</v>
      </c>
      <c r="M1051" t="s">
        <v>1842</v>
      </c>
      <c r="N1051" s="10">
        <f>(((H1051/60)/60/24)+DATE(1970,1,1))</f>
        <v>42344.824502314819</v>
      </c>
      <c r="O1051" s="10">
        <f>(((G1051/60)/60/24)+DATE(1970,1,1))</f>
        <v>42400.996527777781</v>
      </c>
    </row>
    <row r="1052" spans="1:15" x14ac:dyDescent="0.3">
      <c r="A1052" s="7">
        <v>4098</v>
      </c>
      <c r="B1052" s="3">
        <v>75000</v>
      </c>
      <c r="C1052" s="5">
        <v>0</v>
      </c>
      <c r="D1052" t="s">
        <v>1754</v>
      </c>
      <c r="E1052" t="s">
        <v>1757</v>
      </c>
      <c r="F1052" t="s">
        <v>1779</v>
      </c>
      <c r="G1052">
        <v>1465060797</v>
      </c>
      <c r="H1052">
        <v>1462468797</v>
      </c>
      <c r="I1052" t="s">
        <v>1802</v>
      </c>
      <c r="J1052">
        <f>ROUND(C1052/B1052*100,0)</f>
        <v>0</v>
      </c>
      <c r="K1052">
        <f>IFERROR(ROUND(C1052/#REF!,2),0)</f>
        <v>0</v>
      </c>
      <c r="L1052" t="s">
        <v>1841</v>
      </c>
      <c r="M1052" t="s">
        <v>1842</v>
      </c>
      <c r="N1052" s="10">
        <f>(((H1052/60)/60/24)+DATE(1970,1,1))</f>
        <v>42495.722187499996</v>
      </c>
      <c r="O1052" s="10">
        <f>(((G1052/60)/60/24)+DATE(1970,1,1))</f>
        <v>42525.722187499996</v>
      </c>
    </row>
    <row r="1053" spans="1:15" x14ac:dyDescent="0.3">
      <c r="A1053" s="7">
        <v>4099</v>
      </c>
      <c r="B1053" s="3">
        <v>4500</v>
      </c>
      <c r="C1053" s="5">
        <v>50</v>
      </c>
      <c r="D1053" t="s">
        <v>1754</v>
      </c>
      <c r="E1053" t="s">
        <v>1757</v>
      </c>
      <c r="F1053" t="s">
        <v>1779</v>
      </c>
      <c r="G1053">
        <v>1472847873</v>
      </c>
      <c r="H1053">
        <v>1468959873</v>
      </c>
      <c r="I1053" t="s">
        <v>1802</v>
      </c>
      <c r="J1053">
        <f>ROUND(C1053/B1053*100,0)</f>
        <v>1</v>
      </c>
      <c r="K1053">
        <f>IFERROR(ROUND(C1053/#REF!,2),0)</f>
        <v>0</v>
      </c>
      <c r="L1053" t="s">
        <v>1841</v>
      </c>
      <c r="M1053" t="s">
        <v>1842</v>
      </c>
      <c r="N1053" s="10">
        <f>(((H1053/60)/60/24)+DATE(1970,1,1))</f>
        <v>42570.850381944445</v>
      </c>
      <c r="O1053" s="10">
        <f>(((G1053/60)/60/24)+DATE(1970,1,1))</f>
        <v>42615.850381944445</v>
      </c>
    </row>
    <row r="1054" spans="1:15" x14ac:dyDescent="0.3">
      <c r="A1054" s="7">
        <v>4100</v>
      </c>
      <c r="B1054" s="3">
        <v>270</v>
      </c>
      <c r="C1054" s="5">
        <v>0</v>
      </c>
      <c r="D1054" t="s">
        <v>1754</v>
      </c>
      <c r="E1054" t="s">
        <v>1757</v>
      </c>
      <c r="F1054" t="s">
        <v>1779</v>
      </c>
      <c r="G1054">
        <v>1414205990</v>
      </c>
      <c r="H1054">
        <v>1413341990</v>
      </c>
      <c r="I1054" t="s">
        <v>1802</v>
      </c>
      <c r="J1054">
        <f>ROUND(C1054/B1054*100,0)</f>
        <v>0</v>
      </c>
      <c r="K1054">
        <f>IFERROR(ROUND(C1054/#REF!,2),0)</f>
        <v>0</v>
      </c>
      <c r="L1054" t="s">
        <v>1841</v>
      </c>
      <c r="M1054" t="s">
        <v>1842</v>
      </c>
      <c r="N1054" s="10">
        <f>(((H1054/60)/60/24)+DATE(1970,1,1))</f>
        <v>41927.124884259261</v>
      </c>
      <c r="O1054" s="10">
        <f>(((G1054/60)/60/24)+DATE(1970,1,1))</f>
        <v>41937.124884259261</v>
      </c>
    </row>
    <row r="1055" spans="1:15" x14ac:dyDescent="0.3">
      <c r="A1055" s="7">
        <v>4101</v>
      </c>
      <c r="B1055" s="3">
        <v>600</v>
      </c>
      <c r="C1055" s="5">
        <v>0</v>
      </c>
      <c r="D1055" t="s">
        <v>1754</v>
      </c>
      <c r="E1055" t="s">
        <v>1757</v>
      </c>
      <c r="F1055" t="s">
        <v>1779</v>
      </c>
      <c r="G1055">
        <v>1485380482</v>
      </c>
      <c r="H1055">
        <v>1482788482</v>
      </c>
      <c r="I1055" t="s">
        <v>1802</v>
      </c>
      <c r="J1055">
        <f>ROUND(C1055/B1055*100,0)</f>
        <v>0</v>
      </c>
      <c r="K1055">
        <f>IFERROR(ROUND(C1055/#REF!,2),0)</f>
        <v>0</v>
      </c>
      <c r="L1055" t="s">
        <v>1841</v>
      </c>
      <c r="M1055" t="s">
        <v>1842</v>
      </c>
      <c r="N1055" s="10">
        <f>(((H1055/60)/60/24)+DATE(1970,1,1))</f>
        <v>42730.903726851851</v>
      </c>
      <c r="O1055" s="10">
        <f>(((G1055/60)/60/24)+DATE(1970,1,1))</f>
        <v>42760.903726851851</v>
      </c>
    </row>
    <row r="1056" spans="1:15" x14ac:dyDescent="0.3">
      <c r="A1056" s="7">
        <v>4102</v>
      </c>
      <c r="B1056" s="3">
        <v>500</v>
      </c>
      <c r="C1056" s="5">
        <v>137</v>
      </c>
      <c r="D1056" t="s">
        <v>1754</v>
      </c>
      <c r="E1056" t="s">
        <v>1757</v>
      </c>
      <c r="F1056" t="s">
        <v>1779</v>
      </c>
      <c r="G1056">
        <v>1463343673</v>
      </c>
      <c r="H1056">
        <v>1460751673</v>
      </c>
      <c r="I1056" t="s">
        <v>1802</v>
      </c>
      <c r="J1056">
        <f>ROUND(C1056/B1056*100,0)</f>
        <v>27</v>
      </c>
      <c r="K1056">
        <f>IFERROR(ROUND(C1056/#REF!,2),0)</f>
        <v>0</v>
      </c>
      <c r="L1056" t="s">
        <v>1841</v>
      </c>
      <c r="M1056" t="s">
        <v>1842</v>
      </c>
      <c r="N1056" s="10">
        <f>(((H1056/60)/60/24)+DATE(1970,1,1))</f>
        <v>42475.848067129627</v>
      </c>
      <c r="O1056" s="10">
        <f>(((G1056/60)/60/24)+DATE(1970,1,1))</f>
        <v>42505.848067129627</v>
      </c>
    </row>
    <row r="1057" spans="1:15" x14ac:dyDescent="0.3">
      <c r="A1057" s="7">
        <v>4103</v>
      </c>
      <c r="B1057" s="3">
        <v>1000</v>
      </c>
      <c r="C1057" s="5">
        <v>100</v>
      </c>
      <c r="D1057" t="s">
        <v>1754</v>
      </c>
      <c r="E1057" t="s">
        <v>1757</v>
      </c>
      <c r="F1057" t="s">
        <v>1779</v>
      </c>
      <c r="G1057">
        <v>1440613920</v>
      </c>
      <c r="H1057">
        <v>1435953566</v>
      </c>
      <c r="I1057" t="s">
        <v>1802</v>
      </c>
      <c r="J1057">
        <f>ROUND(C1057/B1057*100,0)</f>
        <v>10</v>
      </c>
      <c r="K1057">
        <f>IFERROR(ROUND(C1057/#REF!,2),0)</f>
        <v>0</v>
      </c>
      <c r="L1057" t="s">
        <v>1841</v>
      </c>
      <c r="M1057" t="s">
        <v>1842</v>
      </c>
      <c r="N1057" s="10">
        <f>(((H1057/60)/60/24)+DATE(1970,1,1))</f>
        <v>42188.83293981482</v>
      </c>
      <c r="O1057" s="10">
        <f>(((G1057/60)/60/24)+DATE(1970,1,1))</f>
        <v>42242.772222222222</v>
      </c>
    </row>
    <row r="1058" spans="1:15" x14ac:dyDescent="0.3">
      <c r="A1058" s="7">
        <v>4104</v>
      </c>
      <c r="B1058" s="3">
        <v>3000</v>
      </c>
      <c r="C1058" s="5">
        <v>641</v>
      </c>
      <c r="D1058" t="s">
        <v>1754</v>
      </c>
      <c r="E1058" t="s">
        <v>1759</v>
      </c>
      <c r="F1058" t="s">
        <v>1781</v>
      </c>
      <c r="G1058">
        <v>1477550434</v>
      </c>
      <c r="H1058">
        <v>1474958434</v>
      </c>
      <c r="I1058" t="s">
        <v>1802</v>
      </c>
      <c r="J1058">
        <f>ROUND(C1058/B1058*100,0)</f>
        <v>21</v>
      </c>
      <c r="K1058">
        <f>IFERROR(ROUND(C1058/#REF!,2),0)</f>
        <v>0</v>
      </c>
      <c r="L1058" t="s">
        <v>1841</v>
      </c>
      <c r="M1058" t="s">
        <v>1842</v>
      </c>
      <c r="N1058" s="10">
        <f>(((H1058/60)/60/24)+DATE(1970,1,1))</f>
        <v>42640.278171296297</v>
      </c>
      <c r="O1058" s="10">
        <f>(((G1058/60)/60/24)+DATE(1970,1,1))</f>
        <v>42670.278171296297</v>
      </c>
    </row>
    <row r="1059" spans="1:15" x14ac:dyDescent="0.3">
      <c r="A1059" s="7">
        <v>4105</v>
      </c>
      <c r="B1059" s="3">
        <v>33000</v>
      </c>
      <c r="C1059" s="5">
        <v>2300</v>
      </c>
      <c r="D1059" t="s">
        <v>1754</v>
      </c>
      <c r="E1059" t="s">
        <v>1771</v>
      </c>
      <c r="F1059" t="s">
        <v>1788</v>
      </c>
      <c r="G1059">
        <v>1482711309</v>
      </c>
      <c r="H1059">
        <v>1479860109</v>
      </c>
      <c r="I1059" t="s">
        <v>1802</v>
      </c>
      <c r="J1059">
        <f>ROUND(C1059/B1059*100,0)</f>
        <v>7</v>
      </c>
      <c r="K1059">
        <f>IFERROR(ROUND(C1059/#REF!,2),0)</f>
        <v>0</v>
      </c>
      <c r="L1059" t="s">
        <v>1841</v>
      </c>
      <c r="M1059" t="s">
        <v>1842</v>
      </c>
      <c r="N1059" s="10">
        <f>(((H1059/60)/60/24)+DATE(1970,1,1))</f>
        <v>42697.010520833333</v>
      </c>
      <c r="O1059" s="10">
        <f>(((G1059/60)/60/24)+DATE(1970,1,1))</f>
        <v>42730.010520833333</v>
      </c>
    </row>
    <row r="1060" spans="1:15" x14ac:dyDescent="0.3">
      <c r="A1060" s="7">
        <v>4106</v>
      </c>
      <c r="B1060" s="3">
        <v>5000</v>
      </c>
      <c r="C1060" s="5">
        <v>3530</v>
      </c>
      <c r="D1060" t="s">
        <v>1754</v>
      </c>
      <c r="E1060" t="s">
        <v>1757</v>
      </c>
      <c r="F1060" t="s">
        <v>1779</v>
      </c>
      <c r="G1060">
        <v>1427936400</v>
      </c>
      <c r="H1060">
        <v>1424221866</v>
      </c>
      <c r="I1060" t="s">
        <v>1802</v>
      </c>
      <c r="J1060">
        <f>ROUND(C1060/B1060*100,0)</f>
        <v>71</v>
      </c>
      <c r="K1060">
        <f>IFERROR(ROUND(C1060/#REF!,2),0)</f>
        <v>0</v>
      </c>
      <c r="L1060" t="s">
        <v>1841</v>
      </c>
      <c r="M1060" t="s">
        <v>1842</v>
      </c>
      <c r="N1060" s="10">
        <f>(((H1060/60)/60/24)+DATE(1970,1,1))</f>
        <v>42053.049375000002</v>
      </c>
      <c r="O1060" s="10">
        <f>(((G1060/60)/60/24)+DATE(1970,1,1))</f>
        <v>42096.041666666672</v>
      </c>
    </row>
    <row r="1061" spans="1:15" x14ac:dyDescent="0.3">
      <c r="A1061" s="7">
        <v>4107</v>
      </c>
      <c r="B1061" s="3">
        <v>2000</v>
      </c>
      <c r="C1061" s="5">
        <v>41</v>
      </c>
      <c r="D1061" t="s">
        <v>1754</v>
      </c>
      <c r="E1061" t="s">
        <v>1757</v>
      </c>
      <c r="F1061" t="s">
        <v>1779</v>
      </c>
      <c r="G1061">
        <v>1411596001</v>
      </c>
      <c r="H1061">
        <v>1409608801</v>
      </c>
      <c r="I1061" t="s">
        <v>1802</v>
      </c>
      <c r="J1061">
        <f>ROUND(C1061/B1061*100,0)</f>
        <v>2</v>
      </c>
      <c r="K1061">
        <f>IFERROR(ROUND(C1061/#REF!,2),0)</f>
        <v>0</v>
      </c>
      <c r="L1061" t="s">
        <v>1841</v>
      </c>
      <c r="M1061" t="s">
        <v>1842</v>
      </c>
      <c r="N1061" s="10">
        <f>(((H1061/60)/60/24)+DATE(1970,1,1))</f>
        <v>41883.916678240741</v>
      </c>
      <c r="O1061" s="10">
        <f>(((G1061/60)/60/24)+DATE(1970,1,1))</f>
        <v>41906.916678240741</v>
      </c>
    </row>
    <row r="1062" spans="1:15" x14ac:dyDescent="0.3">
      <c r="A1062" s="7">
        <v>4108</v>
      </c>
      <c r="B1062" s="3">
        <v>3000</v>
      </c>
      <c r="C1062" s="5">
        <v>59</v>
      </c>
      <c r="D1062" t="s">
        <v>1754</v>
      </c>
      <c r="E1062" t="s">
        <v>1757</v>
      </c>
      <c r="F1062" t="s">
        <v>1779</v>
      </c>
      <c r="G1062">
        <v>1488517200</v>
      </c>
      <c r="H1062">
        <v>1485909937</v>
      </c>
      <c r="I1062" t="s">
        <v>1802</v>
      </c>
      <c r="J1062">
        <f>ROUND(C1062/B1062*100,0)</f>
        <v>2</v>
      </c>
      <c r="K1062">
        <f>IFERROR(ROUND(C1062/#REF!,2),0)</f>
        <v>0</v>
      </c>
      <c r="L1062" t="s">
        <v>1841</v>
      </c>
      <c r="M1062" t="s">
        <v>1842</v>
      </c>
      <c r="N1062" s="10">
        <f>(((H1062/60)/60/24)+DATE(1970,1,1))</f>
        <v>42767.031678240746</v>
      </c>
      <c r="O1062" s="10">
        <f>(((G1062/60)/60/24)+DATE(1970,1,1))</f>
        <v>42797.208333333328</v>
      </c>
    </row>
    <row r="1063" spans="1:15" x14ac:dyDescent="0.3">
      <c r="A1063" s="7">
        <v>4109</v>
      </c>
      <c r="B1063" s="3">
        <v>500</v>
      </c>
      <c r="C1063" s="5">
        <v>0</v>
      </c>
      <c r="D1063" t="s">
        <v>1754</v>
      </c>
      <c r="E1063" t="s">
        <v>1758</v>
      </c>
      <c r="F1063" t="s">
        <v>1780</v>
      </c>
      <c r="G1063">
        <v>1448805404</v>
      </c>
      <c r="H1063">
        <v>1446209804</v>
      </c>
      <c r="I1063" t="s">
        <v>1802</v>
      </c>
      <c r="J1063">
        <f>ROUND(C1063/B1063*100,0)</f>
        <v>0</v>
      </c>
      <c r="K1063">
        <f>IFERROR(ROUND(C1063/#REF!,2),0)</f>
        <v>0</v>
      </c>
      <c r="L1063" t="s">
        <v>1841</v>
      </c>
      <c r="M1063" t="s">
        <v>1842</v>
      </c>
      <c r="N1063" s="10">
        <f>(((H1063/60)/60/24)+DATE(1970,1,1))</f>
        <v>42307.539398148147</v>
      </c>
      <c r="O1063" s="10">
        <f>(((G1063/60)/60/24)+DATE(1970,1,1))</f>
        <v>42337.581064814818</v>
      </c>
    </row>
    <row r="1064" spans="1:15" x14ac:dyDescent="0.3">
      <c r="A1064" s="7">
        <v>4110</v>
      </c>
      <c r="B1064" s="3">
        <v>300</v>
      </c>
      <c r="C1064" s="5">
        <v>86</v>
      </c>
      <c r="D1064" t="s">
        <v>1754</v>
      </c>
      <c r="E1064" t="s">
        <v>1758</v>
      </c>
      <c r="F1064" t="s">
        <v>1780</v>
      </c>
      <c r="G1064">
        <v>1469113351</v>
      </c>
      <c r="H1064">
        <v>1463929351</v>
      </c>
      <c r="I1064" t="s">
        <v>1802</v>
      </c>
      <c r="J1064">
        <f>ROUND(C1064/B1064*100,0)</f>
        <v>29</v>
      </c>
      <c r="K1064">
        <f>IFERROR(ROUND(C1064/#REF!,2),0)</f>
        <v>0</v>
      </c>
      <c r="L1064" t="s">
        <v>1841</v>
      </c>
      <c r="M1064" t="s">
        <v>1842</v>
      </c>
      <c r="N1064" s="10">
        <f>(((H1064/60)/60/24)+DATE(1970,1,1))</f>
        <v>42512.626747685179</v>
      </c>
      <c r="O1064" s="10">
        <f>(((G1064/60)/60/24)+DATE(1970,1,1))</f>
        <v>42572.626747685179</v>
      </c>
    </row>
    <row r="1065" spans="1:15" x14ac:dyDescent="0.3">
      <c r="A1065" s="7">
        <v>4111</v>
      </c>
      <c r="B1065" s="3">
        <v>3000</v>
      </c>
      <c r="C1065" s="5">
        <v>94</v>
      </c>
      <c r="D1065" t="s">
        <v>1754</v>
      </c>
      <c r="E1065" t="s">
        <v>1757</v>
      </c>
      <c r="F1065" t="s">
        <v>1779</v>
      </c>
      <c r="G1065">
        <v>1424747740</v>
      </c>
      <c r="H1065">
        <v>1422155740</v>
      </c>
      <c r="I1065" t="s">
        <v>1802</v>
      </c>
      <c r="J1065">
        <f>ROUND(C1065/B1065*100,0)</f>
        <v>3</v>
      </c>
      <c r="K1065">
        <f>IFERROR(ROUND(C1065/#REF!,2),0)</f>
        <v>0</v>
      </c>
      <c r="L1065" t="s">
        <v>1841</v>
      </c>
      <c r="M1065" t="s">
        <v>1842</v>
      </c>
      <c r="N1065" s="10">
        <f>(((H1065/60)/60/24)+DATE(1970,1,1))</f>
        <v>42029.135879629626</v>
      </c>
      <c r="O1065" s="10">
        <f>(((G1065/60)/60/24)+DATE(1970,1,1))</f>
        <v>42059.135879629626</v>
      </c>
    </row>
    <row r="1066" spans="1:15" x14ac:dyDescent="0.3">
      <c r="A1066" s="7">
        <v>4112</v>
      </c>
      <c r="B1066" s="3">
        <v>2500</v>
      </c>
      <c r="C1066" s="5">
        <v>1</v>
      </c>
      <c r="D1066" t="s">
        <v>1754</v>
      </c>
      <c r="E1066" t="s">
        <v>1774</v>
      </c>
      <c r="F1066" t="s">
        <v>1782</v>
      </c>
      <c r="G1066">
        <v>1456617600</v>
      </c>
      <c r="H1066">
        <v>1454280186</v>
      </c>
      <c r="I1066" t="s">
        <v>1802</v>
      </c>
      <c r="J1066">
        <f>ROUND(C1066/B1066*100,0)</f>
        <v>0</v>
      </c>
      <c r="K1066">
        <f>IFERROR(ROUND(C1066/#REF!,2),0)</f>
        <v>0</v>
      </c>
      <c r="L1066" t="s">
        <v>1841</v>
      </c>
      <c r="M1066" t="s">
        <v>1842</v>
      </c>
      <c r="N1066" s="10">
        <f>(((H1066/60)/60/24)+DATE(1970,1,1))</f>
        <v>42400.946597222224</v>
      </c>
      <c r="O1066" s="10">
        <f>(((G1066/60)/60/24)+DATE(1970,1,1))</f>
        <v>42428</v>
      </c>
    </row>
    <row r="1067" spans="1:15" x14ac:dyDescent="0.3">
      <c r="A1067" s="7">
        <v>4113</v>
      </c>
      <c r="B1067" s="3">
        <v>1500</v>
      </c>
      <c r="C1067" s="5">
        <v>3</v>
      </c>
      <c r="D1067" t="s">
        <v>1754</v>
      </c>
      <c r="E1067" t="s">
        <v>1757</v>
      </c>
      <c r="F1067" t="s">
        <v>1779</v>
      </c>
      <c r="G1067">
        <v>1452234840</v>
      </c>
      <c r="H1067">
        <v>1450619123</v>
      </c>
      <c r="I1067" t="s">
        <v>1802</v>
      </c>
      <c r="J1067">
        <f>ROUND(C1067/B1067*100,0)</f>
        <v>0</v>
      </c>
      <c r="K1067">
        <f>IFERROR(ROUND(C1067/#REF!,2),0)</f>
        <v>0</v>
      </c>
      <c r="L1067" t="s">
        <v>1841</v>
      </c>
      <c r="M1067" t="s">
        <v>1842</v>
      </c>
      <c r="N1067" s="10">
        <f>(((H1067/60)/60/24)+DATE(1970,1,1))</f>
        <v>42358.573182870372</v>
      </c>
      <c r="O1067" s="10">
        <f>(((G1067/60)/60/24)+DATE(1970,1,1))</f>
        <v>42377.273611111115</v>
      </c>
    </row>
  </sheetData>
  <conditionalFormatting sqref="J2:J1048576 J1:K1">
    <cfRule type="colorScale" priority="3">
      <colorScale>
        <cfvo type="min"/>
        <cfvo type="percentile" val="90"/>
        <color rgb="FFFF0000"/>
        <color theme="4"/>
      </colorScale>
    </cfRule>
  </conditionalFormatting>
  <conditionalFormatting sqref="D1:D1048576">
    <cfRule type="cellIs" dxfId="1" priority="1" operator="equal">
      <formula>"failed"</formula>
    </cfRule>
    <cfRule type="cellIs" dxfId="0" priority="2" operator="equal">
      <formula>"successful"</formula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95470-D09D-44BE-BC70-F994C6139B24}">
  <dimension ref="A1:T53"/>
  <sheetViews>
    <sheetView workbookViewId="0">
      <selection activeCell="J26" sqref="J26"/>
    </sheetView>
  </sheetViews>
  <sheetFormatPr defaultRowHeight="14.4" x14ac:dyDescent="0.3"/>
  <cols>
    <col min="4" max="4" width="12.109375" bestFit="1" customWidth="1"/>
  </cols>
  <sheetData>
    <row r="1" spans="1:20" x14ac:dyDescent="0.3">
      <c r="A1" t="s">
        <v>0</v>
      </c>
      <c r="B1" t="s">
        <v>1</v>
      </c>
      <c r="C1" t="s">
        <v>876</v>
      </c>
      <c r="D1" s="3" t="s">
        <v>1750</v>
      </c>
      <c r="E1" s="5" t="s">
        <v>1751</v>
      </c>
      <c r="F1" t="s">
        <v>1837</v>
      </c>
      <c r="G1" t="s">
        <v>1756</v>
      </c>
      <c r="H1" t="s">
        <v>1778</v>
      </c>
      <c r="I1" t="s">
        <v>1791</v>
      </c>
      <c r="J1" t="s">
        <v>1792</v>
      </c>
      <c r="K1" t="s">
        <v>1793</v>
      </c>
      <c r="L1" t="s">
        <v>1794</v>
      </c>
      <c r="M1" t="s">
        <v>1795</v>
      </c>
      <c r="N1" t="s">
        <v>1838</v>
      </c>
      <c r="O1" t="s">
        <v>1839</v>
      </c>
      <c r="P1" t="s">
        <v>1840</v>
      </c>
      <c r="Q1" t="s">
        <v>1845</v>
      </c>
      <c r="R1" t="s">
        <v>1846</v>
      </c>
      <c r="S1" s="10" t="s">
        <v>1898</v>
      </c>
      <c r="T1" s="10" t="s">
        <v>1899</v>
      </c>
    </row>
    <row r="2" spans="1:20" x14ac:dyDescent="0.3">
      <c r="A2">
        <v>160</v>
      </c>
      <c r="B2" t="s">
        <v>2</v>
      </c>
      <c r="C2" t="s">
        <v>877</v>
      </c>
      <c r="D2" s="3">
        <v>5000</v>
      </c>
      <c r="E2" s="5">
        <v>0</v>
      </c>
      <c r="F2" t="s">
        <v>1754</v>
      </c>
      <c r="G2" t="s">
        <v>1757</v>
      </c>
      <c r="H2" t="s">
        <v>1779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1799</v>
      </c>
      <c r="O2">
        <v>0</v>
      </c>
      <c r="P2">
        <v>0</v>
      </c>
      <c r="Q2" t="s">
        <v>1850</v>
      </c>
      <c r="R2" t="s">
        <v>1854</v>
      </c>
      <c r="S2" s="10">
        <v>42171.913090277783</v>
      </c>
      <c r="T2" s="10">
        <v>42231.913090277783</v>
      </c>
    </row>
    <row r="3" spans="1:20" x14ac:dyDescent="0.3">
      <c r="A3">
        <v>161</v>
      </c>
      <c r="B3" t="s">
        <v>3</v>
      </c>
      <c r="C3" t="s">
        <v>878</v>
      </c>
      <c r="D3" s="3">
        <v>50000</v>
      </c>
      <c r="E3" s="5">
        <v>5</v>
      </c>
      <c r="F3" t="s">
        <v>1754</v>
      </c>
      <c r="G3" t="s">
        <v>1757</v>
      </c>
      <c r="H3" t="s">
        <v>1779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1799</v>
      </c>
      <c r="O3">
        <v>0</v>
      </c>
      <c r="P3">
        <v>5</v>
      </c>
      <c r="Q3" t="s">
        <v>1850</v>
      </c>
      <c r="R3" t="s">
        <v>1854</v>
      </c>
      <c r="S3" s="10">
        <v>41792.687442129631</v>
      </c>
      <c r="T3" s="10">
        <v>41822.687442129631</v>
      </c>
    </row>
    <row r="4" spans="1:20" x14ac:dyDescent="0.3">
      <c r="A4">
        <v>162</v>
      </c>
      <c r="B4" t="s">
        <v>4</v>
      </c>
      <c r="C4" t="s">
        <v>879</v>
      </c>
      <c r="D4" s="3">
        <v>2800</v>
      </c>
      <c r="E4" s="5">
        <v>435</v>
      </c>
      <c r="F4" t="s">
        <v>1754</v>
      </c>
      <c r="G4" t="s">
        <v>1757</v>
      </c>
      <c r="H4" t="s">
        <v>1779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1799</v>
      </c>
      <c r="O4">
        <v>16</v>
      </c>
      <c r="P4">
        <v>43.5</v>
      </c>
      <c r="Q4" t="s">
        <v>1850</v>
      </c>
      <c r="R4" t="s">
        <v>1854</v>
      </c>
      <c r="S4" s="10">
        <v>41835.126805555556</v>
      </c>
      <c r="T4" s="10">
        <v>41867.987500000003</v>
      </c>
    </row>
    <row r="5" spans="1:20" x14ac:dyDescent="0.3">
      <c r="A5">
        <v>163</v>
      </c>
      <c r="B5" t="s">
        <v>5</v>
      </c>
      <c r="C5" t="s">
        <v>880</v>
      </c>
      <c r="D5" s="3">
        <v>2000000</v>
      </c>
      <c r="E5" s="5">
        <v>0</v>
      </c>
      <c r="F5" t="s">
        <v>1754</v>
      </c>
      <c r="G5" t="s">
        <v>1757</v>
      </c>
      <c r="H5" t="s">
        <v>1779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1799</v>
      </c>
      <c r="O5">
        <v>0</v>
      </c>
      <c r="P5">
        <v>0</v>
      </c>
      <c r="Q5" t="s">
        <v>1850</v>
      </c>
      <c r="R5" t="s">
        <v>1854</v>
      </c>
      <c r="S5" s="10">
        <v>42243.961273148147</v>
      </c>
      <c r="T5" s="10">
        <v>42278</v>
      </c>
    </row>
    <row r="6" spans="1:20" x14ac:dyDescent="0.3">
      <c r="A6">
        <v>164</v>
      </c>
      <c r="B6" t="s">
        <v>6</v>
      </c>
      <c r="C6" t="s">
        <v>881</v>
      </c>
      <c r="D6" s="3">
        <v>120000</v>
      </c>
      <c r="E6" s="5">
        <v>640</v>
      </c>
      <c r="F6" t="s">
        <v>1754</v>
      </c>
      <c r="G6" t="s">
        <v>1757</v>
      </c>
      <c r="H6" t="s">
        <v>1779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1799</v>
      </c>
      <c r="O6">
        <v>1</v>
      </c>
      <c r="P6">
        <v>91.43</v>
      </c>
      <c r="Q6" t="s">
        <v>1850</v>
      </c>
      <c r="R6" t="s">
        <v>1854</v>
      </c>
      <c r="S6" s="10">
        <v>41841.762743055559</v>
      </c>
      <c r="T6" s="10">
        <v>41901.762743055559</v>
      </c>
    </row>
    <row r="7" spans="1:20" x14ac:dyDescent="0.3">
      <c r="A7">
        <v>166</v>
      </c>
      <c r="B7" t="s">
        <v>7</v>
      </c>
      <c r="C7" t="s">
        <v>882</v>
      </c>
      <c r="D7" s="3">
        <v>5000</v>
      </c>
      <c r="E7" s="5">
        <v>3000</v>
      </c>
      <c r="F7" t="s">
        <v>1754</v>
      </c>
      <c r="G7" t="s">
        <v>1757</v>
      </c>
      <c r="H7" t="s">
        <v>1779</v>
      </c>
      <c r="I7">
        <v>1484531362</v>
      </c>
      <c r="J7">
        <v>1481939362</v>
      </c>
      <c r="K7" t="b">
        <v>0</v>
      </c>
      <c r="L7">
        <v>1</v>
      </c>
      <c r="M7" t="b">
        <v>0</v>
      </c>
      <c r="N7" t="s">
        <v>1799</v>
      </c>
      <c r="O7">
        <v>60</v>
      </c>
      <c r="P7">
        <v>3000</v>
      </c>
      <c r="Q7" t="s">
        <v>1850</v>
      </c>
      <c r="R7" t="s">
        <v>1854</v>
      </c>
      <c r="S7" s="10">
        <v>42721.075949074075</v>
      </c>
      <c r="T7" s="10">
        <v>42751.075949074075</v>
      </c>
    </row>
    <row r="8" spans="1:20" x14ac:dyDescent="0.3">
      <c r="A8">
        <v>167</v>
      </c>
      <c r="B8" t="s">
        <v>8</v>
      </c>
      <c r="C8" t="s">
        <v>883</v>
      </c>
      <c r="D8" s="3">
        <v>110000</v>
      </c>
      <c r="E8" s="5">
        <v>11</v>
      </c>
      <c r="F8" t="s">
        <v>1754</v>
      </c>
      <c r="G8" t="s">
        <v>1757</v>
      </c>
      <c r="H8" t="s">
        <v>1779</v>
      </c>
      <c r="I8">
        <v>1438726535</v>
      </c>
      <c r="J8">
        <v>1433542535</v>
      </c>
      <c r="K8" t="b">
        <v>0</v>
      </c>
      <c r="L8">
        <v>2</v>
      </c>
      <c r="M8" t="b">
        <v>0</v>
      </c>
      <c r="N8" t="s">
        <v>1799</v>
      </c>
      <c r="O8">
        <v>0</v>
      </c>
      <c r="P8">
        <v>5.5</v>
      </c>
      <c r="Q8" t="s">
        <v>1850</v>
      </c>
      <c r="R8" t="s">
        <v>1854</v>
      </c>
      <c r="S8" s="10">
        <v>42160.927488425921</v>
      </c>
      <c r="T8" s="10">
        <v>42220.927488425921</v>
      </c>
    </row>
    <row r="9" spans="1:20" x14ac:dyDescent="0.3">
      <c r="A9">
        <v>168</v>
      </c>
      <c r="B9" t="s">
        <v>9</v>
      </c>
      <c r="C9" t="s">
        <v>884</v>
      </c>
      <c r="D9" s="3">
        <v>8000</v>
      </c>
      <c r="E9" s="5">
        <v>325</v>
      </c>
      <c r="F9" t="s">
        <v>1754</v>
      </c>
      <c r="G9" t="s">
        <v>1757</v>
      </c>
      <c r="H9" t="s">
        <v>1779</v>
      </c>
      <c r="I9">
        <v>1426791770</v>
      </c>
      <c r="J9">
        <v>1424203370</v>
      </c>
      <c r="K9" t="b">
        <v>0</v>
      </c>
      <c r="L9">
        <v>3</v>
      </c>
      <c r="M9" t="b">
        <v>0</v>
      </c>
      <c r="N9" t="s">
        <v>1799</v>
      </c>
      <c r="O9">
        <v>4</v>
      </c>
      <c r="P9">
        <v>108.33</v>
      </c>
      <c r="Q9" t="s">
        <v>1850</v>
      </c>
      <c r="R9" t="s">
        <v>1854</v>
      </c>
      <c r="S9" s="10">
        <v>42052.83530092593</v>
      </c>
      <c r="T9" s="10">
        <v>42082.793634259258</v>
      </c>
    </row>
    <row r="10" spans="1:20" x14ac:dyDescent="0.3">
      <c r="A10">
        <v>170</v>
      </c>
      <c r="B10" t="s">
        <v>10</v>
      </c>
      <c r="C10" t="s">
        <v>885</v>
      </c>
      <c r="D10" s="3">
        <v>10000</v>
      </c>
      <c r="E10" s="5">
        <v>325</v>
      </c>
      <c r="F10" t="s">
        <v>1754</v>
      </c>
      <c r="G10" t="s">
        <v>1757</v>
      </c>
      <c r="H10" t="s">
        <v>1779</v>
      </c>
      <c r="I10">
        <v>1440912480</v>
      </c>
      <c r="J10">
        <v>1438385283</v>
      </c>
      <c r="K10" t="b">
        <v>0</v>
      </c>
      <c r="L10">
        <v>10</v>
      </c>
      <c r="M10" t="b">
        <v>0</v>
      </c>
      <c r="N10" t="s">
        <v>1799</v>
      </c>
      <c r="O10">
        <v>3</v>
      </c>
      <c r="P10">
        <v>32.5</v>
      </c>
      <c r="Q10" t="s">
        <v>1850</v>
      </c>
      <c r="R10" t="s">
        <v>1854</v>
      </c>
      <c r="S10" s="10">
        <v>42216.977812500001</v>
      </c>
      <c r="T10" s="10">
        <v>42246.227777777778</v>
      </c>
    </row>
    <row r="11" spans="1:20" x14ac:dyDescent="0.3">
      <c r="A11">
        <v>171</v>
      </c>
      <c r="B11" t="s">
        <v>11</v>
      </c>
      <c r="C11" t="s">
        <v>886</v>
      </c>
      <c r="D11" s="3">
        <v>50000</v>
      </c>
      <c r="E11" s="5">
        <v>1</v>
      </c>
      <c r="F11" t="s">
        <v>1754</v>
      </c>
      <c r="G11" t="s">
        <v>1757</v>
      </c>
      <c r="H11" t="s">
        <v>1779</v>
      </c>
      <c r="I11">
        <v>1470975614</v>
      </c>
      <c r="J11">
        <v>1465791614</v>
      </c>
      <c r="K11" t="b">
        <v>0</v>
      </c>
      <c r="L11">
        <v>1</v>
      </c>
      <c r="M11" t="b">
        <v>0</v>
      </c>
      <c r="N11" t="s">
        <v>1799</v>
      </c>
      <c r="O11">
        <v>0</v>
      </c>
      <c r="P11">
        <v>1</v>
      </c>
      <c r="Q11" t="s">
        <v>1850</v>
      </c>
      <c r="R11" t="s">
        <v>1854</v>
      </c>
      <c r="S11" s="10">
        <v>42534.180717592593</v>
      </c>
      <c r="T11" s="10">
        <v>42594.180717592593</v>
      </c>
    </row>
    <row r="12" spans="1:20" x14ac:dyDescent="0.3">
      <c r="A12">
        <v>172</v>
      </c>
      <c r="B12" t="s">
        <v>12</v>
      </c>
      <c r="C12" t="s">
        <v>887</v>
      </c>
      <c r="D12" s="3">
        <v>95000</v>
      </c>
      <c r="E12" s="5">
        <v>0</v>
      </c>
      <c r="F12" t="s">
        <v>1754</v>
      </c>
      <c r="G12" t="s">
        <v>1757</v>
      </c>
      <c r="H12" t="s">
        <v>1779</v>
      </c>
      <c r="I12">
        <v>1426753723</v>
      </c>
      <c r="J12">
        <v>1423733323</v>
      </c>
      <c r="K12" t="b">
        <v>0</v>
      </c>
      <c r="L12">
        <v>0</v>
      </c>
      <c r="M12" t="b">
        <v>0</v>
      </c>
      <c r="N12" t="s">
        <v>1799</v>
      </c>
      <c r="O12">
        <v>0</v>
      </c>
      <c r="P12">
        <v>0</v>
      </c>
      <c r="Q12" t="s">
        <v>1850</v>
      </c>
      <c r="R12" t="s">
        <v>1854</v>
      </c>
      <c r="S12" s="10">
        <v>42047.394942129627</v>
      </c>
      <c r="T12" s="10">
        <v>42082.353275462956</v>
      </c>
    </row>
    <row r="13" spans="1:20" x14ac:dyDescent="0.3">
      <c r="A13">
        <v>176</v>
      </c>
      <c r="B13" t="s">
        <v>13</v>
      </c>
      <c r="C13" t="s">
        <v>888</v>
      </c>
      <c r="D13" s="3">
        <v>1500</v>
      </c>
      <c r="E13" s="5">
        <v>0</v>
      </c>
      <c r="F13" t="s">
        <v>1754</v>
      </c>
      <c r="G13" t="s">
        <v>1757</v>
      </c>
      <c r="H13" t="s">
        <v>1779</v>
      </c>
      <c r="I13">
        <v>1438803999</v>
      </c>
      <c r="J13">
        <v>1436211999</v>
      </c>
      <c r="K13" t="b">
        <v>0</v>
      </c>
      <c r="L13">
        <v>0</v>
      </c>
      <c r="M13" t="b">
        <v>0</v>
      </c>
      <c r="N13" t="s">
        <v>1799</v>
      </c>
      <c r="O13">
        <v>0</v>
      </c>
      <c r="P13">
        <v>0</v>
      </c>
      <c r="Q13" t="s">
        <v>1850</v>
      </c>
      <c r="R13" t="s">
        <v>1854</v>
      </c>
      <c r="S13" s="10">
        <v>42191.824062500003</v>
      </c>
      <c r="T13" s="10">
        <v>42221.824062500003</v>
      </c>
    </row>
    <row r="14" spans="1:20" x14ac:dyDescent="0.3">
      <c r="A14">
        <v>177</v>
      </c>
      <c r="B14" t="s">
        <v>14</v>
      </c>
      <c r="C14" t="s">
        <v>889</v>
      </c>
      <c r="D14" s="3">
        <v>450</v>
      </c>
      <c r="E14" s="5">
        <v>180</v>
      </c>
      <c r="F14" t="s">
        <v>1754</v>
      </c>
      <c r="G14" t="s">
        <v>1757</v>
      </c>
      <c r="H14" t="s">
        <v>1779</v>
      </c>
      <c r="I14">
        <v>1427155726</v>
      </c>
      <c r="J14">
        <v>1425690526</v>
      </c>
      <c r="K14" t="b">
        <v>0</v>
      </c>
      <c r="L14">
        <v>7</v>
      </c>
      <c r="M14" t="b">
        <v>0</v>
      </c>
      <c r="N14" t="s">
        <v>1799</v>
      </c>
      <c r="O14">
        <v>40</v>
      </c>
      <c r="P14">
        <v>25.71</v>
      </c>
      <c r="Q14" t="s">
        <v>1850</v>
      </c>
      <c r="R14" t="s">
        <v>1854</v>
      </c>
      <c r="S14" s="10">
        <v>42070.047754629632</v>
      </c>
      <c r="T14" s="10">
        <v>42087.00608796296</v>
      </c>
    </row>
    <row r="15" spans="1:20" x14ac:dyDescent="0.3">
      <c r="A15">
        <v>179</v>
      </c>
      <c r="B15" t="s">
        <v>15</v>
      </c>
      <c r="C15" t="s">
        <v>890</v>
      </c>
      <c r="D15" s="3">
        <v>1000</v>
      </c>
      <c r="E15" s="5">
        <v>200</v>
      </c>
      <c r="F15" t="s">
        <v>1754</v>
      </c>
      <c r="G15" t="s">
        <v>1757</v>
      </c>
      <c r="H15" t="s">
        <v>1779</v>
      </c>
      <c r="I15">
        <v>1457056555</v>
      </c>
      <c r="J15">
        <v>1454464555</v>
      </c>
      <c r="K15" t="b">
        <v>0</v>
      </c>
      <c r="L15">
        <v>2</v>
      </c>
      <c r="M15" t="b">
        <v>0</v>
      </c>
      <c r="N15" t="s">
        <v>1799</v>
      </c>
      <c r="O15">
        <v>20</v>
      </c>
      <c r="P15">
        <v>100</v>
      </c>
      <c r="Q15" t="s">
        <v>1850</v>
      </c>
      <c r="R15" t="s">
        <v>1854</v>
      </c>
      <c r="S15" s="10">
        <v>42403.080497685187</v>
      </c>
      <c r="T15" s="10">
        <v>42433.080497685187</v>
      </c>
    </row>
    <row r="16" spans="1:20" x14ac:dyDescent="0.3">
      <c r="A16">
        <v>182</v>
      </c>
      <c r="B16" t="s">
        <v>16</v>
      </c>
      <c r="C16" t="s">
        <v>891</v>
      </c>
      <c r="D16" s="3">
        <v>1000</v>
      </c>
      <c r="E16" s="5">
        <v>0</v>
      </c>
      <c r="F16" t="s">
        <v>1754</v>
      </c>
      <c r="G16" t="s">
        <v>1757</v>
      </c>
      <c r="H16" t="s">
        <v>1779</v>
      </c>
      <c r="I16">
        <v>1483748232</v>
      </c>
      <c r="J16">
        <v>1481156232</v>
      </c>
      <c r="K16" t="b">
        <v>0</v>
      </c>
      <c r="L16">
        <v>0</v>
      </c>
      <c r="M16" t="b">
        <v>0</v>
      </c>
      <c r="N16" t="s">
        <v>1799</v>
      </c>
      <c r="O16">
        <v>0</v>
      </c>
      <c r="P16">
        <v>0</v>
      </c>
      <c r="Q16" t="s">
        <v>1850</v>
      </c>
      <c r="R16" t="s">
        <v>1854</v>
      </c>
      <c r="S16" s="10">
        <v>42712.011944444443</v>
      </c>
      <c r="T16" s="10">
        <v>42742.011944444443</v>
      </c>
    </row>
    <row r="17" spans="1:20" x14ac:dyDescent="0.3">
      <c r="A17">
        <v>186</v>
      </c>
      <c r="B17" t="s">
        <v>17</v>
      </c>
      <c r="C17" t="s">
        <v>892</v>
      </c>
      <c r="D17" s="3">
        <v>5000</v>
      </c>
      <c r="E17" s="5">
        <v>0</v>
      </c>
      <c r="F17" t="s">
        <v>1754</v>
      </c>
      <c r="G17" t="s">
        <v>1757</v>
      </c>
      <c r="H17" t="s">
        <v>1779</v>
      </c>
      <c r="I17">
        <v>1488571200</v>
      </c>
      <c r="J17">
        <v>1485977434</v>
      </c>
      <c r="K17" t="b">
        <v>0</v>
      </c>
      <c r="L17">
        <v>0</v>
      </c>
      <c r="M17" t="b">
        <v>0</v>
      </c>
      <c r="N17" t="s">
        <v>1799</v>
      </c>
      <c r="O17">
        <v>0</v>
      </c>
      <c r="P17">
        <v>0</v>
      </c>
      <c r="Q17" t="s">
        <v>1850</v>
      </c>
      <c r="R17" t="s">
        <v>1854</v>
      </c>
      <c r="S17" s="10">
        <v>42767.812893518523</v>
      </c>
      <c r="T17" s="10">
        <v>42797.833333333328</v>
      </c>
    </row>
    <row r="18" spans="1:20" x14ac:dyDescent="0.3">
      <c r="A18">
        <v>187</v>
      </c>
      <c r="B18" t="s">
        <v>18</v>
      </c>
      <c r="C18" t="s">
        <v>893</v>
      </c>
      <c r="D18" s="3">
        <v>5000</v>
      </c>
      <c r="E18" s="5">
        <v>800</v>
      </c>
      <c r="F18" t="s">
        <v>1754</v>
      </c>
      <c r="G18" t="s">
        <v>1757</v>
      </c>
      <c r="H18" t="s">
        <v>1779</v>
      </c>
      <c r="I18">
        <v>1437461940</v>
      </c>
      <c r="J18">
        <v>1435383457</v>
      </c>
      <c r="K18" t="b">
        <v>0</v>
      </c>
      <c r="L18">
        <v>5</v>
      </c>
      <c r="M18" t="b">
        <v>0</v>
      </c>
      <c r="N18" t="s">
        <v>1799</v>
      </c>
      <c r="O18">
        <v>16</v>
      </c>
      <c r="P18">
        <v>160</v>
      </c>
      <c r="Q18" t="s">
        <v>1850</v>
      </c>
      <c r="R18" t="s">
        <v>1854</v>
      </c>
      <c r="S18" s="10">
        <v>42182.234456018516</v>
      </c>
      <c r="T18" s="10">
        <v>42206.290972222225</v>
      </c>
    </row>
    <row r="19" spans="1:20" x14ac:dyDescent="0.3">
      <c r="A19">
        <v>188</v>
      </c>
      <c r="B19" t="s">
        <v>19</v>
      </c>
      <c r="C19" t="s">
        <v>894</v>
      </c>
      <c r="D19" s="3">
        <v>1500</v>
      </c>
      <c r="E19" s="5">
        <v>0</v>
      </c>
      <c r="F19" t="s">
        <v>1754</v>
      </c>
      <c r="G19" t="s">
        <v>1757</v>
      </c>
      <c r="H19" t="s">
        <v>1779</v>
      </c>
      <c r="I19">
        <v>1409891015</v>
      </c>
      <c r="J19">
        <v>1407299015</v>
      </c>
      <c r="K19" t="b">
        <v>0</v>
      </c>
      <c r="L19">
        <v>0</v>
      </c>
      <c r="M19" t="b">
        <v>0</v>
      </c>
      <c r="N19" t="s">
        <v>1799</v>
      </c>
      <c r="O19">
        <v>0</v>
      </c>
      <c r="P19">
        <v>0</v>
      </c>
      <c r="Q19" t="s">
        <v>1850</v>
      </c>
      <c r="R19" t="s">
        <v>1854</v>
      </c>
      <c r="S19" s="10">
        <v>41857.18304398148</v>
      </c>
      <c r="T19" s="10">
        <v>41887.18304398148</v>
      </c>
    </row>
    <row r="20" spans="1:20" x14ac:dyDescent="0.3">
      <c r="A20">
        <v>189</v>
      </c>
      <c r="B20" t="s">
        <v>20</v>
      </c>
      <c r="C20" t="s">
        <v>895</v>
      </c>
      <c r="D20" s="3">
        <v>500000</v>
      </c>
      <c r="E20" s="5">
        <v>345</v>
      </c>
      <c r="F20" t="s">
        <v>1754</v>
      </c>
      <c r="G20" t="s">
        <v>1757</v>
      </c>
      <c r="H20" t="s">
        <v>1779</v>
      </c>
      <c r="I20">
        <v>1472920477</v>
      </c>
      <c r="J20">
        <v>1467736477</v>
      </c>
      <c r="K20" t="b">
        <v>0</v>
      </c>
      <c r="L20">
        <v>5</v>
      </c>
      <c r="M20" t="b">
        <v>0</v>
      </c>
      <c r="N20" t="s">
        <v>1799</v>
      </c>
      <c r="O20">
        <v>0</v>
      </c>
      <c r="P20">
        <v>69</v>
      </c>
      <c r="Q20" t="s">
        <v>1850</v>
      </c>
      <c r="R20" t="s">
        <v>1854</v>
      </c>
      <c r="S20" s="10">
        <v>42556.690706018519</v>
      </c>
      <c r="T20" s="10">
        <v>42616.690706018519</v>
      </c>
    </row>
    <row r="21" spans="1:20" x14ac:dyDescent="0.3">
      <c r="A21">
        <v>190</v>
      </c>
      <c r="B21" t="s">
        <v>21</v>
      </c>
      <c r="C21" t="s">
        <v>896</v>
      </c>
      <c r="D21" s="3">
        <v>12000</v>
      </c>
      <c r="E21" s="5">
        <v>50</v>
      </c>
      <c r="F21" t="s">
        <v>1754</v>
      </c>
      <c r="G21" t="s">
        <v>1757</v>
      </c>
      <c r="H21" t="s">
        <v>1779</v>
      </c>
      <c r="I21">
        <v>1466091446</v>
      </c>
      <c r="J21">
        <v>1465227446</v>
      </c>
      <c r="K21" t="b">
        <v>0</v>
      </c>
      <c r="L21">
        <v>1</v>
      </c>
      <c r="M21" t="b">
        <v>0</v>
      </c>
      <c r="N21" t="s">
        <v>1799</v>
      </c>
      <c r="O21">
        <v>0</v>
      </c>
      <c r="P21">
        <v>50</v>
      </c>
      <c r="Q21" t="s">
        <v>1850</v>
      </c>
      <c r="R21" t="s">
        <v>1854</v>
      </c>
      <c r="S21" s="10">
        <v>42527.650995370372</v>
      </c>
      <c r="T21" s="10">
        <v>42537.650995370372</v>
      </c>
    </row>
    <row r="22" spans="1:20" x14ac:dyDescent="0.3">
      <c r="A22">
        <v>192</v>
      </c>
      <c r="B22" t="s">
        <v>22</v>
      </c>
      <c r="C22" t="s">
        <v>897</v>
      </c>
      <c r="D22" s="3">
        <v>1000000</v>
      </c>
      <c r="E22" s="5">
        <v>17</v>
      </c>
      <c r="F22" t="s">
        <v>1754</v>
      </c>
      <c r="G22" t="s">
        <v>1757</v>
      </c>
      <c r="H22" t="s">
        <v>1779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1799</v>
      </c>
      <c r="O22">
        <v>0</v>
      </c>
      <c r="P22">
        <v>5.67</v>
      </c>
      <c r="Q22" t="s">
        <v>1850</v>
      </c>
      <c r="R22" t="s">
        <v>1854</v>
      </c>
      <c r="S22" s="10">
        <v>41899.792037037041</v>
      </c>
      <c r="T22" s="10">
        <v>41929.792037037041</v>
      </c>
    </row>
    <row r="23" spans="1:20" x14ac:dyDescent="0.3">
      <c r="A23">
        <v>195</v>
      </c>
      <c r="B23" t="s">
        <v>23</v>
      </c>
      <c r="C23" t="s">
        <v>898</v>
      </c>
      <c r="D23" s="3">
        <v>2000000</v>
      </c>
      <c r="E23" s="5">
        <v>0</v>
      </c>
      <c r="F23" t="s">
        <v>1754</v>
      </c>
      <c r="G23" t="s">
        <v>1757</v>
      </c>
      <c r="H23" t="s">
        <v>1779</v>
      </c>
      <c r="I23">
        <v>1436544332</v>
      </c>
      <c r="J23">
        <v>1431360332</v>
      </c>
      <c r="K23" t="b">
        <v>0</v>
      </c>
      <c r="L23">
        <v>0</v>
      </c>
      <c r="M23" t="b">
        <v>0</v>
      </c>
      <c r="N23" t="s">
        <v>1799</v>
      </c>
      <c r="O23">
        <v>0</v>
      </c>
      <c r="P23">
        <v>0</v>
      </c>
      <c r="Q23" t="s">
        <v>1850</v>
      </c>
      <c r="R23" t="s">
        <v>1854</v>
      </c>
      <c r="S23" s="10">
        <v>42135.67050925926</v>
      </c>
      <c r="T23" s="10">
        <v>42195.67050925926</v>
      </c>
    </row>
    <row r="24" spans="1:20" x14ac:dyDescent="0.3">
      <c r="A24">
        <v>198</v>
      </c>
      <c r="B24" t="s">
        <v>24</v>
      </c>
      <c r="C24" t="s">
        <v>899</v>
      </c>
      <c r="D24" s="3">
        <v>25000</v>
      </c>
      <c r="E24" s="5">
        <v>279</v>
      </c>
      <c r="F24" t="s">
        <v>1754</v>
      </c>
      <c r="G24" t="s">
        <v>1757</v>
      </c>
      <c r="H24" t="s">
        <v>1779</v>
      </c>
      <c r="I24">
        <v>1412500322</v>
      </c>
      <c r="J24">
        <v>1409908322</v>
      </c>
      <c r="K24" t="b">
        <v>0</v>
      </c>
      <c r="L24">
        <v>6</v>
      </c>
      <c r="M24" t="b">
        <v>0</v>
      </c>
      <c r="N24" t="s">
        <v>1799</v>
      </c>
      <c r="O24">
        <v>1</v>
      </c>
      <c r="P24">
        <v>46.5</v>
      </c>
      <c r="Q24" t="s">
        <v>1850</v>
      </c>
      <c r="R24" t="s">
        <v>1854</v>
      </c>
      <c r="S24" s="10">
        <v>41887.383356481485</v>
      </c>
      <c r="T24" s="10">
        <v>41917.383356481485</v>
      </c>
    </row>
    <row r="25" spans="1:20" x14ac:dyDescent="0.3">
      <c r="A25">
        <v>199</v>
      </c>
      <c r="B25" t="s">
        <v>25</v>
      </c>
      <c r="C25" t="s">
        <v>900</v>
      </c>
      <c r="D25" s="3">
        <v>10000</v>
      </c>
      <c r="E25" s="5">
        <v>0</v>
      </c>
      <c r="F25" t="s">
        <v>1754</v>
      </c>
      <c r="G25" t="s">
        <v>1757</v>
      </c>
      <c r="H25" t="s">
        <v>1779</v>
      </c>
      <c r="I25">
        <v>1472698702</v>
      </c>
      <c r="J25">
        <v>1470106702</v>
      </c>
      <c r="K25" t="b">
        <v>0</v>
      </c>
      <c r="L25">
        <v>0</v>
      </c>
      <c r="M25" t="b">
        <v>0</v>
      </c>
      <c r="N25" t="s">
        <v>1799</v>
      </c>
      <c r="O25">
        <v>0</v>
      </c>
      <c r="P25">
        <v>0</v>
      </c>
      <c r="Q25" t="s">
        <v>1850</v>
      </c>
      <c r="R25" t="s">
        <v>1854</v>
      </c>
      <c r="S25" s="10">
        <v>42584.123865740738</v>
      </c>
      <c r="T25" s="10">
        <v>42614.123865740738</v>
      </c>
    </row>
    <row r="26" spans="1:20" x14ac:dyDescent="0.3">
      <c r="A26">
        <v>200</v>
      </c>
      <c r="B26" t="s">
        <v>26</v>
      </c>
      <c r="C26" t="s">
        <v>901</v>
      </c>
      <c r="D26" s="3">
        <v>6000</v>
      </c>
      <c r="E26" s="5">
        <v>1571.55</v>
      </c>
      <c r="F26" t="s">
        <v>1754</v>
      </c>
      <c r="G26" t="s">
        <v>1757</v>
      </c>
      <c r="H26" t="s">
        <v>1779</v>
      </c>
      <c r="I26">
        <v>1410746403</v>
      </c>
      <c r="J26">
        <v>1408154403</v>
      </c>
      <c r="K26" t="b">
        <v>0</v>
      </c>
      <c r="L26">
        <v>18</v>
      </c>
      <c r="M26" t="b">
        <v>0</v>
      </c>
      <c r="N26" t="s">
        <v>1799</v>
      </c>
      <c r="O26">
        <v>26</v>
      </c>
      <c r="P26">
        <v>87.31</v>
      </c>
      <c r="Q26" t="s">
        <v>1850</v>
      </c>
      <c r="R26" t="s">
        <v>1854</v>
      </c>
      <c r="S26" s="10">
        <v>41867.083368055559</v>
      </c>
      <c r="T26" s="10">
        <v>41897.083368055559</v>
      </c>
    </row>
    <row r="27" spans="1:20" x14ac:dyDescent="0.3">
      <c r="A27">
        <v>201</v>
      </c>
      <c r="B27" t="s">
        <v>27</v>
      </c>
      <c r="C27" t="s">
        <v>902</v>
      </c>
      <c r="D27" s="3">
        <v>650</v>
      </c>
      <c r="E27" s="5">
        <v>380</v>
      </c>
      <c r="F27" t="s">
        <v>1754</v>
      </c>
      <c r="G27" t="s">
        <v>1757</v>
      </c>
      <c r="H27" t="s">
        <v>1779</v>
      </c>
      <c r="I27">
        <v>1423424329</v>
      </c>
      <c r="J27">
        <v>1421696329</v>
      </c>
      <c r="K27" t="b">
        <v>0</v>
      </c>
      <c r="L27">
        <v>7</v>
      </c>
      <c r="M27" t="b">
        <v>0</v>
      </c>
      <c r="N27" t="s">
        <v>1799</v>
      </c>
      <c r="O27">
        <v>58</v>
      </c>
      <c r="P27">
        <v>54.29</v>
      </c>
      <c r="Q27" t="s">
        <v>1850</v>
      </c>
      <c r="R27" t="s">
        <v>1854</v>
      </c>
      <c r="S27" s="10">
        <v>42023.818622685183</v>
      </c>
      <c r="T27" s="10">
        <v>42043.818622685183</v>
      </c>
    </row>
    <row r="28" spans="1:20" x14ac:dyDescent="0.3">
      <c r="A28">
        <v>202</v>
      </c>
      <c r="B28" t="s">
        <v>28</v>
      </c>
      <c r="C28" t="s">
        <v>903</v>
      </c>
      <c r="D28" s="3">
        <v>6000</v>
      </c>
      <c r="E28" s="5">
        <v>0</v>
      </c>
      <c r="F28" t="s">
        <v>1754</v>
      </c>
      <c r="G28" t="s">
        <v>1757</v>
      </c>
      <c r="H28" t="s">
        <v>1779</v>
      </c>
      <c r="I28">
        <v>1444337940</v>
      </c>
      <c r="J28">
        <v>1441750564</v>
      </c>
      <c r="K28" t="b">
        <v>0</v>
      </c>
      <c r="L28">
        <v>0</v>
      </c>
      <c r="M28" t="b">
        <v>0</v>
      </c>
      <c r="N28" t="s">
        <v>1799</v>
      </c>
      <c r="O28">
        <v>0</v>
      </c>
      <c r="P28">
        <v>0</v>
      </c>
      <c r="Q28" t="s">
        <v>1850</v>
      </c>
      <c r="R28" t="s">
        <v>1854</v>
      </c>
      <c r="S28" s="10">
        <v>42255.927824074075</v>
      </c>
      <c r="T28" s="10">
        <v>42285.874305555553</v>
      </c>
    </row>
    <row r="29" spans="1:20" x14ac:dyDescent="0.3">
      <c r="A29">
        <v>205</v>
      </c>
      <c r="B29" t="s">
        <v>29</v>
      </c>
      <c r="C29" t="s">
        <v>904</v>
      </c>
      <c r="D29" s="3">
        <v>8000</v>
      </c>
      <c r="E29" s="5">
        <v>1300</v>
      </c>
      <c r="F29" t="s">
        <v>1754</v>
      </c>
      <c r="G29" t="s">
        <v>1757</v>
      </c>
      <c r="H29" t="s">
        <v>1779</v>
      </c>
      <c r="I29">
        <v>1444144222</v>
      </c>
      <c r="J29">
        <v>1441120222</v>
      </c>
      <c r="K29" t="b">
        <v>0</v>
      </c>
      <c r="L29">
        <v>17</v>
      </c>
      <c r="M29" t="b">
        <v>0</v>
      </c>
      <c r="N29" t="s">
        <v>1799</v>
      </c>
      <c r="O29">
        <v>16</v>
      </c>
      <c r="P29">
        <v>76.47</v>
      </c>
      <c r="Q29" t="s">
        <v>1850</v>
      </c>
      <c r="R29" t="s">
        <v>1854</v>
      </c>
      <c r="S29" s="10">
        <v>42248.632199074069</v>
      </c>
      <c r="T29" s="10">
        <v>42283.632199074069</v>
      </c>
    </row>
    <row r="30" spans="1:20" x14ac:dyDescent="0.3">
      <c r="A30">
        <v>206</v>
      </c>
      <c r="B30" t="s">
        <v>30</v>
      </c>
      <c r="C30" t="s">
        <v>905</v>
      </c>
      <c r="D30" s="3">
        <v>12700</v>
      </c>
      <c r="E30" s="5">
        <v>0</v>
      </c>
      <c r="F30" t="s">
        <v>1754</v>
      </c>
      <c r="G30" t="s">
        <v>1757</v>
      </c>
      <c r="H30" t="s">
        <v>1779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1799</v>
      </c>
      <c r="O30">
        <v>0</v>
      </c>
      <c r="P30">
        <v>0</v>
      </c>
      <c r="Q30" t="s">
        <v>1850</v>
      </c>
      <c r="R30" t="s">
        <v>1854</v>
      </c>
      <c r="S30" s="10">
        <v>42567.004432870366</v>
      </c>
      <c r="T30" s="10">
        <v>42588.004432870366</v>
      </c>
    </row>
    <row r="31" spans="1:20" x14ac:dyDescent="0.3">
      <c r="A31">
        <v>209</v>
      </c>
      <c r="B31" t="s">
        <v>31</v>
      </c>
      <c r="C31" t="s">
        <v>906</v>
      </c>
      <c r="D31" s="3">
        <v>25000</v>
      </c>
      <c r="E31" s="5">
        <v>0</v>
      </c>
      <c r="F31" t="s">
        <v>1754</v>
      </c>
      <c r="G31" t="s">
        <v>1757</v>
      </c>
      <c r="H31" t="s">
        <v>1779</v>
      </c>
      <c r="I31">
        <v>1436566135</v>
      </c>
      <c r="J31">
        <v>1433974135</v>
      </c>
      <c r="K31" t="b">
        <v>0</v>
      </c>
      <c r="L31">
        <v>0</v>
      </c>
      <c r="M31" t="b">
        <v>0</v>
      </c>
      <c r="N31" t="s">
        <v>1799</v>
      </c>
      <c r="O31">
        <v>0</v>
      </c>
      <c r="P31">
        <v>0</v>
      </c>
      <c r="Q31" t="s">
        <v>1850</v>
      </c>
      <c r="R31" t="s">
        <v>1854</v>
      </c>
      <c r="S31" s="10">
        <v>42165.922858796301</v>
      </c>
      <c r="T31" s="10">
        <v>42195.922858796301</v>
      </c>
    </row>
    <row r="32" spans="1:20" x14ac:dyDescent="0.3">
      <c r="A32">
        <v>210</v>
      </c>
      <c r="B32" t="s">
        <v>32</v>
      </c>
      <c r="C32" t="s">
        <v>907</v>
      </c>
      <c r="D32" s="3">
        <v>12000</v>
      </c>
      <c r="E32" s="5">
        <v>3030</v>
      </c>
      <c r="F32" t="s">
        <v>1754</v>
      </c>
      <c r="G32" t="s">
        <v>1757</v>
      </c>
      <c r="H32" t="s">
        <v>1779</v>
      </c>
      <c r="I32">
        <v>1443675600</v>
      </c>
      <c r="J32">
        <v>1441157592</v>
      </c>
      <c r="K32" t="b">
        <v>0</v>
      </c>
      <c r="L32">
        <v>33</v>
      </c>
      <c r="M32" t="b">
        <v>0</v>
      </c>
      <c r="N32" t="s">
        <v>1799</v>
      </c>
      <c r="O32">
        <v>25</v>
      </c>
      <c r="P32">
        <v>91.82</v>
      </c>
      <c r="Q32" t="s">
        <v>1850</v>
      </c>
      <c r="R32" t="s">
        <v>1854</v>
      </c>
      <c r="S32" s="10">
        <v>42249.064722222218</v>
      </c>
      <c r="T32" s="10">
        <v>42278.208333333328</v>
      </c>
    </row>
    <row r="33" spans="1:20" x14ac:dyDescent="0.3">
      <c r="A33">
        <v>211</v>
      </c>
      <c r="B33" t="s">
        <v>33</v>
      </c>
      <c r="C33" t="s">
        <v>908</v>
      </c>
      <c r="D33" s="3">
        <v>5000</v>
      </c>
      <c r="E33" s="5">
        <v>2230</v>
      </c>
      <c r="F33" t="s">
        <v>1754</v>
      </c>
      <c r="G33" t="s">
        <v>1757</v>
      </c>
      <c r="H33" t="s">
        <v>1779</v>
      </c>
      <c r="I33">
        <v>1442634617</v>
      </c>
      <c r="J33">
        <v>1440042617</v>
      </c>
      <c r="K33" t="b">
        <v>0</v>
      </c>
      <c r="L33">
        <v>12</v>
      </c>
      <c r="M33" t="b">
        <v>0</v>
      </c>
      <c r="N33" t="s">
        <v>1799</v>
      </c>
      <c r="O33">
        <v>45</v>
      </c>
      <c r="P33">
        <v>185.83</v>
      </c>
      <c r="Q33" t="s">
        <v>1850</v>
      </c>
      <c r="R33" t="s">
        <v>1854</v>
      </c>
      <c r="S33" s="10">
        <v>42236.159918981488</v>
      </c>
      <c r="T33" s="10">
        <v>42266.159918981488</v>
      </c>
    </row>
    <row r="34" spans="1:20" x14ac:dyDescent="0.3">
      <c r="A34">
        <v>212</v>
      </c>
      <c r="B34" t="s">
        <v>34</v>
      </c>
      <c r="C34" t="s">
        <v>909</v>
      </c>
      <c r="D34" s="3">
        <v>6300</v>
      </c>
      <c r="E34" s="5">
        <v>1</v>
      </c>
      <c r="F34" t="s">
        <v>1754</v>
      </c>
      <c r="G34" t="s">
        <v>1757</v>
      </c>
      <c r="H34" t="s">
        <v>1779</v>
      </c>
      <c r="I34">
        <v>1460837320</v>
      </c>
      <c r="J34">
        <v>1455656920</v>
      </c>
      <c r="K34" t="b">
        <v>0</v>
      </c>
      <c r="L34">
        <v>1</v>
      </c>
      <c r="M34" t="b">
        <v>0</v>
      </c>
      <c r="N34" t="s">
        <v>1799</v>
      </c>
      <c r="O34">
        <v>0</v>
      </c>
      <c r="P34">
        <v>1</v>
      </c>
      <c r="Q34" t="s">
        <v>1850</v>
      </c>
      <c r="R34" t="s">
        <v>1854</v>
      </c>
      <c r="S34" s="10">
        <v>42416.881018518514</v>
      </c>
      <c r="T34" s="10">
        <v>42476.839351851857</v>
      </c>
    </row>
    <row r="35" spans="1:20" x14ac:dyDescent="0.3">
      <c r="A35">
        <v>213</v>
      </c>
      <c r="B35" t="s">
        <v>35</v>
      </c>
      <c r="C35" t="s">
        <v>910</v>
      </c>
      <c r="D35" s="3">
        <v>50000</v>
      </c>
      <c r="E35" s="5">
        <v>20</v>
      </c>
      <c r="F35" t="s">
        <v>1754</v>
      </c>
      <c r="G35" t="s">
        <v>1757</v>
      </c>
      <c r="H35" t="s">
        <v>1779</v>
      </c>
      <c r="I35">
        <v>1439734001</v>
      </c>
      <c r="J35">
        <v>1437142547</v>
      </c>
      <c r="K35" t="b">
        <v>0</v>
      </c>
      <c r="L35">
        <v>1</v>
      </c>
      <c r="M35" t="b">
        <v>0</v>
      </c>
      <c r="N35" t="s">
        <v>1799</v>
      </c>
      <c r="O35">
        <v>0</v>
      </c>
      <c r="P35">
        <v>20</v>
      </c>
      <c r="Q35" t="s">
        <v>1850</v>
      </c>
      <c r="R35" t="s">
        <v>1854</v>
      </c>
      <c r="S35" s="10">
        <v>42202.594293981485</v>
      </c>
      <c r="T35" s="10">
        <v>42232.587974537033</v>
      </c>
    </row>
    <row r="36" spans="1:20" x14ac:dyDescent="0.3">
      <c r="A36">
        <v>214</v>
      </c>
      <c r="B36" t="s">
        <v>36</v>
      </c>
      <c r="C36" t="s">
        <v>911</v>
      </c>
      <c r="D36" s="3">
        <v>12500</v>
      </c>
      <c r="E36" s="5">
        <v>1</v>
      </c>
      <c r="F36" t="s">
        <v>1754</v>
      </c>
      <c r="G36" t="s">
        <v>1757</v>
      </c>
      <c r="H36" t="s">
        <v>1779</v>
      </c>
      <c r="I36">
        <v>1425655349</v>
      </c>
      <c r="J36">
        <v>1420471349</v>
      </c>
      <c r="K36" t="b">
        <v>0</v>
      </c>
      <c r="L36">
        <v>1</v>
      </c>
      <c r="M36" t="b">
        <v>0</v>
      </c>
      <c r="N36" t="s">
        <v>1799</v>
      </c>
      <c r="O36">
        <v>0</v>
      </c>
      <c r="P36">
        <v>1</v>
      </c>
      <c r="Q36" t="s">
        <v>1850</v>
      </c>
      <c r="R36" t="s">
        <v>1854</v>
      </c>
      <c r="S36" s="10">
        <v>42009.64061342593</v>
      </c>
      <c r="T36" s="10">
        <v>42069.64061342593</v>
      </c>
    </row>
    <row r="37" spans="1:20" x14ac:dyDescent="0.3">
      <c r="A37">
        <v>216</v>
      </c>
      <c r="B37" t="s">
        <v>37</v>
      </c>
      <c r="C37" t="s">
        <v>912</v>
      </c>
      <c r="D37" s="3">
        <v>50000</v>
      </c>
      <c r="E37" s="5">
        <v>27849.22</v>
      </c>
      <c r="F37" t="s">
        <v>1754</v>
      </c>
      <c r="G37" t="s">
        <v>1757</v>
      </c>
      <c r="H37" t="s">
        <v>1779</v>
      </c>
      <c r="I37">
        <v>1429740037</v>
      </c>
      <c r="J37">
        <v>1425423637</v>
      </c>
      <c r="K37" t="b">
        <v>0</v>
      </c>
      <c r="L37">
        <v>84</v>
      </c>
      <c r="M37" t="b">
        <v>0</v>
      </c>
      <c r="N37" t="s">
        <v>1799</v>
      </c>
      <c r="O37">
        <v>56</v>
      </c>
      <c r="P37">
        <v>331.54</v>
      </c>
      <c r="Q37" t="s">
        <v>1850</v>
      </c>
      <c r="R37" t="s">
        <v>1854</v>
      </c>
      <c r="S37" s="10">
        <v>42066.958761574075</v>
      </c>
      <c r="T37" s="10">
        <v>42116.917094907403</v>
      </c>
    </row>
    <row r="38" spans="1:20" x14ac:dyDescent="0.3">
      <c r="A38">
        <v>218</v>
      </c>
      <c r="B38" t="s">
        <v>38</v>
      </c>
      <c r="C38" t="s">
        <v>913</v>
      </c>
      <c r="D38" s="3">
        <v>5000</v>
      </c>
      <c r="E38" s="5">
        <v>100</v>
      </c>
      <c r="F38" t="s">
        <v>1754</v>
      </c>
      <c r="G38" t="s">
        <v>1757</v>
      </c>
      <c r="H38" t="s">
        <v>1779</v>
      </c>
      <c r="I38">
        <v>1431702289</v>
      </c>
      <c r="J38">
        <v>1426518289</v>
      </c>
      <c r="K38" t="b">
        <v>0</v>
      </c>
      <c r="L38">
        <v>1</v>
      </c>
      <c r="M38" t="b">
        <v>0</v>
      </c>
      <c r="N38" t="s">
        <v>1799</v>
      </c>
      <c r="O38">
        <v>2</v>
      </c>
      <c r="P38">
        <v>100</v>
      </c>
      <c r="Q38" t="s">
        <v>1850</v>
      </c>
      <c r="R38" t="s">
        <v>1854</v>
      </c>
      <c r="S38" s="10">
        <v>42079.628344907411</v>
      </c>
      <c r="T38" s="10">
        <v>42139.628344907411</v>
      </c>
    </row>
    <row r="39" spans="1:20" x14ac:dyDescent="0.3">
      <c r="A39">
        <v>219</v>
      </c>
      <c r="B39" t="s">
        <v>39</v>
      </c>
      <c r="C39" t="s">
        <v>914</v>
      </c>
      <c r="D39" s="3">
        <v>50000</v>
      </c>
      <c r="E39" s="5">
        <v>8815</v>
      </c>
      <c r="F39" t="s">
        <v>1754</v>
      </c>
      <c r="G39" t="s">
        <v>1757</v>
      </c>
      <c r="H39" t="s">
        <v>1779</v>
      </c>
      <c r="I39">
        <v>1459493940</v>
      </c>
      <c r="J39">
        <v>1456732225</v>
      </c>
      <c r="K39" t="b">
        <v>0</v>
      </c>
      <c r="L39">
        <v>76</v>
      </c>
      <c r="M39" t="b">
        <v>0</v>
      </c>
      <c r="N39" t="s">
        <v>1799</v>
      </c>
      <c r="O39">
        <v>18</v>
      </c>
      <c r="P39">
        <v>115.99</v>
      </c>
      <c r="Q39" t="s">
        <v>1850</v>
      </c>
      <c r="R39" t="s">
        <v>1854</v>
      </c>
      <c r="S39" s="10">
        <v>42429.326678240745</v>
      </c>
      <c r="T39" s="10">
        <v>42461.290972222225</v>
      </c>
    </row>
    <row r="40" spans="1:20" x14ac:dyDescent="0.3">
      <c r="A40">
        <v>220</v>
      </c>
      <c r="B40" t="s">
        <v>40</v>
      </c>
      <c r="C40" t="s">
        <v>915</v>
      </c>
      <c r="D40" s="3">
        <v>50000</v>
      </c>
      <c r="E40" s="5">
        <v>360</v>
      </c>
      <c r="F40" t="s">
        <v>1754</v>
      </c>
      <c r="G40" t="s">
        <v>1757</v>
      </c>
      <c r="H40" t="s">
        <v>1779</v>
      </c>
      <c r="I40">
        <v>1440101160</v>
      </c>
      <c r="J40">
        <v>1436542030</v>
      </c>
      <c r="K40" t="b">
        <v>0</v>
      </c>
      <c r="L40">
        <v>3</v>
      </c>
      <c r="M40" t="b">
        <v>0</v>
      </c>
      <c r="N40" t="s">
        <v>1799</v>
      </c>
      <c r="O40">
        <v>1</v>
      </c>
      <c r="P40">
        <v>120</v>
      </c>
      <c r="Q40" t="s">
        <v>1850</v>
      </c>
      <c r="R40" t="s">
        <v>1854</v>
      </c>
      <c r="S40" s="10">
        <v>42195.643865740742</v>
      </c>
      <c r="T40" s="10">
        <v>42236.837499999994</v>
      </c>
    </row>
    <row r="41" spans="1:20" x14ac:dyDescent="0.3">
      <c r="A41">
        <v>221</v>
      </c>
      <c r="B41" t="s">
        <v>41</v>
      </c>
      <c r="C41" t="s">
        <v>916</v>
      </c>
      <c r="D41" s="3">
        <v>50000</v>
      </c>
      <c r="E41" s="5">
        <v>0</v>
      </c>
      <c r="F41" t="s">
        <v>1754</v>
      </c>
      <c r="G41" t="s">
        <v>1757</v>
      </c>
      <c r="H41" t="s">
        <v>1779</v>
      </c>
      <c r="I41">
        <v>1427569564</v>
      </c>
      <c r="J41">
        <v>1422389164</v>
      </c>
      <c r="K41" t="b">
        <v>0</v>
      </c>
      <c r="L41">
        <v>0</v>
      </c>
      <c r="M41" t="b">
        <v>0</v>
      </c>
      <c r="N41" t="s">
        <v>1799</v>
      </c>
      <c r="O41">
        <v>0</v>
      </c>
      <c r="P41">
        <v>0</v>
      </c>
      <c r="Q41" t="s">
        <v>1850</v>
      </c>
      <c r="R41" t="s">
        <v>1854</v>
      </c>
      <c r="S41" s="10">
        <v>42031.837546296301</v>
      </c>
      <c r="T41" s="10">
        <v>42091.79587962963</v>
      </c>
    </row>
    <row r="42" spans="1:20" x14ac:dyDescent="0.3">
      <c r="A42">
        <v>222</v>
      </c>
      <c r="B42" t="s">
        <v>42</v>
      </c>
      <c r="C42" t="s">
        <v>917</v>
      </c>
      <c r="D42" s="3">
        <v>1000</v>
      </c>
      <c r="E42" s="5">
        <v>130</v>
      </c>
      <c r="F42" t="s">
        <v>1754</v>
      </c>
      <c r="G42" t="s">
        <v>1757</v>
      </c>
      <c r="H42" t="s">
        <v>1779</v>
      </c>
      <c r="I42">
        <v>1427423940</v>
      </c>
      <c r="J42">
        <v>1422383318</v>
      </c>
      <c r="K42" t="b">
        <v>0</v>
      </c>
      <c r="L42">
        <v>2</v>
      </c>
      <c r="M42" t="b">
        <v>0</v>
      </c>
      <c r="N42" t="s">
        <v>1799</v>
      </c>
      <c r="O42">
        <v>13</v>
      </c>
      <c r="P42">
        <v>65</v>
      </c>
      <c r="Q42" t="s">
        <v>1850</v>
      </c>
      <c r="R42" t="s">
        <v>1854</v>
      </c>
      <c r="S42" s="10">
        <v>42031.769884259258</v>
      </c>
      <c r="T42" s="10">
        <v>42090.110416666663</v>
      </c>
    </row>
    <row r="43" spans="1:20" x14ac:dyDescent="0.3">
      <c r="A43">
        <v>223</v>
      </c>
      <c r="B43" t="s">
        <v>43</v>
      </c>
      <c r="C43" t="s">
        <v>918</v>
      </c>
      <c r="D43" s="3">
        <v>1500000</v>
      </c>
      <c r="E43" s="5">
        <v>0</v>
      </c>
      <c r="F43" t="s">
        <v>1754</v>
      </c>
      <c r="G43" t="s">
        <v>1757</v>
      </c>
      <c r="H43" t="s">
        <v>1779</v>
      </c>
      <c r="I43">
        <v>1463879100</v>
      </c>
      <c r="J43">
        <v>1461287350</v>
      </c>
      <c r="K43" t="b">
        <v>0</v>
      </c>
      <c r="L43">
        <v>0</v>
      </c>
      <c r="M43" t="b">
        <v>0</v>
      </c>
      <c r="N43" t="s">
        <v>1799</v>
      </c>
      <c r="O43">
        <v>0</v>
      </c>
      <c r="P43">
        <v>0</v>
      </c>
      <c r="Q43" t="s">
        <v>1850</v>
      </c>
      <c r="R43" t="s">
        <v>1854</v>
      </c>
      <c r="S43" s="10">
        <v>42482.048032407409</v>
      </c>
      <c r="T43" s="10">
        <v>42512.045138888891</v>
      </c>
    </row>
    <row r="44" spans="1:20" x14ac:dyDescent="0.3">
      <c r="A44">
        <v>225</v>
      </c>
      <c r="B44" t="s">
        <v>44</v>
      </c>
      <c r="C44" t="s">
        <v>919</v>
      </c>
      <c r="D44" s="3">
        <v>200</v>
      </c>
      <c r="E44" s="5">
        <v>0</v>
      </c>
      <c r="F44" t="s">
        <v>1754</v>
      </c>
      <c r="G44" t="s">
        <v>1757</v>
      </c>
      <c r="H44" t="s">
        <v>1779</v>
      </c>
      <c r="I44">
        <v>1460153054</v>
      </c>
      <c r="J44">
        <v>1457564654</v>
      </c>
      <c r="K44" t="b">
        <v>0</v>
      </c>
      <c r="L44">
        <v>0</v>
      </c>
      <c r="M44" t="b">
        <v>0</v>
      </c>
      <c r="N44" t="s">
        <v>1799</v>
      </c>
      <c r="O44">
        <v>0</v>
      </c>
      <c r="P44">
        <v>0</v>
      </c>
      <c r="Q44" t="s">
        <v>1850</v>
      </c>
      <c r="R44" t="s">
        <v>1854</v>
      </c>
      <c r="S44" s="10">
        <v>42438.961273148147</v>
      </c>
      <c r="T44" s="10">
        <v>42468.919606481482</v>
      </c>
    </row>
    <row r="45" spans="1:20" x14ac:dyDescent="0.3">
      <c r="A45">
        <v>227</v>
      </c>
      <c r="B45" t="s">
        <v>45</v>
      </c>
      <c r="C45" t="s">
        <v>920</v>
      </c>
      <c r="D45" s="3">
        <v>28000</v>
      </c>
      <c r="E45" s="5">
        <v>0</v>
      </c>
      <c r="F45" t="s">
        <v>1754</v>
      </c>
      <c r="G45" t="s">
        <v>1757</v>
      </c>
      <c r="H45" t="s">
        <v>1779</v>
      </c>
      <c r="I45">
        <v>1436477241</v>
      </c>
      <c r="J45">
        <v>1433885241</v>
      </c>
      <c r="K45" t="b">
        <v>0</v>
      </c>
      <c r="L45">
        <v>0</v>
      </c>
      <c r="M45" t="b">
        <v>0</v>
      </c>
      <c r="N45" t="s">
        <v>1799</v>
      </c>
      <c r="O45">
        <v>0</v>
      </c>
      <c r="P45">
        <v>0</v>
      </c>
      <c r="Q45" t="s">
        <v>1850</v>
      </c>
      <c r="R45" t="s">
        <v>1854</v>
      </c>
      <c r="S45" s="10">
        <v>42164.893993055557</v>
      </c>
      <c r="T45" s="10">
        <v>42194.893993055557</v>
      </c>
    </row>
    <row r="46" spans="1:20" x14ac:dyDescent="0.3">
      <c r="A46">
        <v>230</v>
      </c>
      <c r="B46" t="s">
        <v>46</v>
      </c>
      <c r="C46" t="s">
        <v>921</v>
      </c>
      <c r="D46" s="3">
        <v>15000</v>
      </c>
      <c r="E46" s="5">
        <v>60</v>
      </c>
      <c r="F46" t="s">
        <v>1754</v>
      </c>
      <c r="G46" t="s">
        <v>1757</v>
      </c>
      <c r="H46" t="s">
        <v>1779</v>
      </c>
      <c r="I46">
        <v>1433443151</v>
      </c>
      <c r="J46">
        <v>1430851151</v>
      </c>
      <c r="K46" t="b">
        <v>0</v>
      </c>
      <c r="L46">
        <v>2</v>
      </c>
      <c r="M46" t="b">
        <v>0</v>
      </c>
      <c r="N46" t="s">
        <v>1799</v>
      </c>
      <c r="O46">
        <v>0</v>
      </c>
      <c r="P46">
        <v>30</v>
      </c>
      <c r="Q46" t="s">
        <v>1850</v>
      </c>
      <c r="R46" t="s">
        <v>1854</v>
      </c>
      <c r="S46" s="10">
        <v>42129.777210648142</v>
      </c>
      <c r="T46" s="10">
        <v>42159.777210648142</v>
      </c>
    </row>
    <row r="47" spans="1:20" x14ac:dyDescent="0.3">
      <c r="A47">
        <v>231</v>
      </c>
      <c r="B47" t="s">
        <v>47</v>
      </c>
      <c r="C47" t="s">
        <v>922</v>
      </c>
      <c r="D47" s="3">
        <v>1500000</v>
      </c>
      <c r="E47" s="5">
        <v>0</v>
      </c>
      <c r="F47" t="s">
        <v>1754</v>
      </c>
      <c r="G47" t="s">
        <v>1757</v>
      </c>
      <c r="H47" t="s">
        <v>1779</v>
      </c>
      <c r="I47">
        <v>1451775651</v>
      </c>
      <c r="J47">
        <v>1449183651</v>
      </c>
      <c r="K47" t="b">
        <v>0</v>
      </c>
      <c r="L47">
        <v>0</v>
      </c>
      <c r="M47" t="b">
        <v>0</v>
      </c>
      <c r="N47" t="s">
        <v>1799</v>
      </c>
      <c r="O47">
        <v>0</v>
      </c>
      <c r="P47">
        <v>0</v>
      </c>
      <c r="Q47" t="s">
        <v>1850</v>
      </c>
      <c r="R47" t="s">
        <v>1854</v>
      </c>
      <c r="S47" s="10">
        <v>42341.958923611113</v>
      </c>
      <c r="T47" s="10">
        <v>42371.958923611113</v>
      </c>
    </row>
    <row r="48" spans="1:20" x14ac:dyDescent="0.3">
      <c r="A48">
        <v>233</v>
      </c>
      <c r="B48" t="s">
        <v>48</v>
      </c>
      <c r="C48" t="s">
        <v>923</v>
      </c>
      <c r="D48" s="3">
        <v>350000</v>
      </c>
      <c r="E48" s="5">
        <v>0</v>
      </c>
      <c r="F48" t="s">
        <v>1754</v>
      </c>
      <c r="G48" t="s">
        <v>1757</v>
      </c>
      <c r="H48" t="s">
        <v>1779</v>
      </c>
      <c r="I48">
        <v>1475185972</v>
      </c>
      <c r="J48">
        <v>1472593972</v>
      </c>
      <c r="K48" t="b">
        <v>0</v>
      </c>
      <c r="L48">
        <v>0</v>
      </c>
      <c r="M48" t="b">
        <v>0</v>
      </c>
      <c r="N48" t="s">
        <v>1799</v>
      </c>
      <c r="O48">
        <v>0</v>
      </c>
      <c r="P48">
        <v>0</v>
      </c>
      <c r="Q48" t="s">
        <v>1850</v>
      </c>
      <c r="R48" t="s">
        <v>1854</v>
      </c>
      <c r="S48" s="10">
        <v>42612.911712962959</v>
      </c>
      <c r="T48" s="10">
        <v>42642.911712962959</v>
      </c>
    </row>
    <row r="49" spans="1:20" x14ac:dyDescent="0.3">
      <c r="A49">
        <v>234</v>
      </c>
      <c r="B49" t="s">
        <v>49</v>
      </c>
      <c r="C49" t="s">
        <v>924</v>
      </c>
      <c r="D49" s="3">
        <v>1000</v>
      </c>
      <c r="E49" s="5">
        <v>401</v>
      </c>
      <c r="F49" t="s">
        <v>1754</v>
      </c>
      <c r="G49" t="s">
        <v>1757</v>
      </c>
      <c r="H49" t="s">
        <v>1779</v>
      </c>
      <c r="I49">
        <v>1434847859</v>
      </c>
      <c r="J49">
        <v>1431391859</v>
      </c>
      <c r="K49" t="b">
        <v>0</v>
      </c>
      <c r="L49">
        <v>5</v>
      </c>
      <c r="M49" t="b">
        <v>0</v>
      </c>
      <c r="N49" t="s">
        <v>1799</v>
      </c>
      <c r="O49">
        <v>40</v>
      </c>
      <c r="P49">
        <v>80.2</v>
      </c>
      <c r="Q49" t="s">
        <v>1850</v>
      </c>
      <c r="R49" t="s">
        <v>1854</v>
      </c>
      <c r="S49" s="10">
        <v>42136.035405092596</v>
      </c>
      <c r="T49" s="10">
        <v>42176.035405092596</v>
      </c>
    </row>
    <row r="50" spans="1:20" x14ac:dyDescent="0.3">
      <c r="A50">
        <v>235</v>
      </c>
      <c r="B50" t="s">
        <v>50</v>
      </c>
      <c r="C50" t="s">
        <v>925</v>
      </c>
      <c r="D50" s="3">
        <v>10000</v>
      </c>
      <c r="E50" s="5">
        <v>0</v>
      </c>
      <c r="F50" t="s">
        <v>1754</v>
      </c>
      <c r="G50" t="s">
        <v>1757</v>
      </c>
      <c r="H50" t="s">
        <v>1779</v>
      </c>
      <c r="I50">
        <v>1436478497</v>
      </c>
      <c r="J50">
        <v>1433886497</v>
      </c>
      <c r="K50" t="b">
        <v>0</v>
      </c>
      <c r="L50">
        <v>0</v>
      </c>
      <c r="M50" t="b">
        <v>0</v>
      </c>
      <c r="N50" t="s">
        <v>1799</v>
      </c>
      <c r="O50">
        <v>0</v>
      </c>
      <c r="P50">
        <v>0</v>
      </c>
      <c r="Q50" t="s">
        <v>1850</v>
      </c>
      <c r="R50" t="s">
        <v>1854</v>
      </c>
      <c r="S50" s="10">
        <v>42164.908530092594</v>
      </c>
      <c r="T50" s="10">
        <v>42194.908530092594</v>
      </c>
    </row>
    <row r="51" spans="1:20" x14ac:dyDescent="0.3">
      <c r="A51">
        <v>236</v>
      </c>
      <c r="B51" t="s">
        <v>51</v>
      </c>
      <c r="C51" t="s">
        <v>926</v>
      </c>
      <c r="D51" s="3">
        <v>150000</v>
      </c>
      <c r="E51" s="5">
        <v>0</v>
      </c>
      <c r="F51" t="s">
        <v>1754</v>
      </c>
      <c r="G51" t="s">
        <v>1757</v>
      </c>
      <c r="H51" t="s">
        <v>1779</v>
      </c>
      <c r="I51">
        <v>1451952000</v>
      </c>
      <c r="J51">
        <v>1447380099</v>
      </c>
      <c r="K51" t="b">
        <v>0</v>
      </c>
      <c r="L51">
        <v>0</v>
      </c>
      <c r="M51" t="b">
        <v>0</v>
      </c>
      <c r="N51" t="s">
        <v>1799</v>
      </c>
      <c r="O51">
        <v>0</v>
      </c>
      <c r="P51">
        <v>0</v>
      </c>
      <c r="Q51" t="s">
        <v>1850</v>
      </c>
      <c r="R51" t="s">
        <v>1854</v>
      </c>
      <c r="S51" s="10">
        <v>42321.08447916666</v>
      </c>
      <c r="T51" s="10">
        <v>42374</v>
      </c>
    </row>
    <row r="52" spans="1:20" x14ac:dyDescent="0.3">
      <c r="A52">
        <v>237</v>
      </c>
      <c r="B52" t="s">
        <v>52</v>
      </c>
      <c r="C52" t="s">
        <v>927</v>
      </c>
      <c r="D52" s="3">
        <v>15000</v>
      </c>
      <c r="E52" s="5">
        <v>50</v>
      </c>
      <c r="F52" t="s">
        <v>1754</v>
      </c>
      <c r="G52" t="s">
        <v>1757</v>
      </c>
      <c r="H52" t="s">
        <v>1779</v>
      </c>
      <c r="I52">
        <v>1457445069</v>
      </c>
      <c r="J52">
        <v>1452261069</v>
      </c>
      <c r="K52" t="b">
        <v>0</v>
      </c>
      <c r="L52">
        <v>1</v>
      </c>
      <c r="M52" t="b">
        <v>0</v>
      </c>
      <c r="N52" t="s">
        <v>1799</v>
      </c>
      <c r="O52">
        <v>0</v>
      </c>
      <c r="P52">
        <v>50</v>
      </c>
      <c r="Q52" t="s">
        <v>1850</v>
      </c>
      <c r="R52" t="s">
        <v>1854</v>
      </c>
      <c r="S52" s="10">
        <v>42377.577187499999</v>
      </c>
      <c r="T52" s="10">
        <v>42437.577187499999</v>
      </c>
    </row>
    <row r="53" spans="1:20" x14ac:dyDescent="0.3">
      <c r="A53">
        <v>238</v>
      </c>
      <c r="B53" t="s">
        <v>53</v>
      </c>
      <c r="C53" t="s">
        <v>928</v>
      </c>
      <c r="D53" s="3">
        <v>26000</v>
      </c>
      <c r="E53" s="5">
        <v>0</v>
      </c>
      <c r="F53" t="s">
        <v>1754</v>
      </c>
      <c r="G53" t="s">
        <v>1757</v>
      </c>
      <c r="H53" t="s">
        <v>1779</v>
      </c>
      <c r="I53">
        <v>1483088400</v>
      </c>
      <c r="J53">
        <v>1481324760</v>
      </c>
      <c r="K53" t="b">
        <v>0</v>
      </c>
      <c r="L53">
        <v>0</v>
      </c>
      <c r="M53" t="b">
        <v>0</v>
      </c>
      <c r="N53" t="s">
        <v>1799</v>
      </c>
      <c r="O53">
        <v>0</v>
      </c>
      <c r="P53">
        <v>0</v>
      </c>
      <c r="Q53" t="s">
        <v>1850</v>
      </c>
      <c r="R53" t="s">
        <v>1854</v>
      </c>
      <c r="S53" s="10">
        <v>42713.962499999994</v>
      </c>
      <c r="T53" s="10">
        <v>42734.375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69CCF-F5AB-4A86-AEF2-CF27FDBE3F2A}">
  <dimension ref="A1:T251"/>
  <sheetViews>
    <sheetView workbookViewId="0">
      <selection activeCell="D23" sqref="D23"/>
    </sheetView>
  </sheetViews>
  <sheetFormatPr defaultRowHeight="14.4" x14ac:dyDescent="0.3"/>
  <cols>
    <col min="4" max="4" width="12.109375" bestFit="1" customWidth="1"/>
  </cols>
  <sheetData>
    <row r="1" spans="1:20" x14ac:dyDescent="0.3">
      <c r="A1" t="s">
        <v>0</v>
      </c>
      <c r="B1" t="s">
        <v>1</v>
      </c>
      <c r="C1" t="s">
        <v>876</v>
      </c>
      <c r="D1" s="3" t="s">
        <v>1750</v>
      </c>
      <c r="E1" s="5" t="s">
        <v>1751</v>
      </c>
      <c r="F1" t="s">
        <v>1837</v>
      </c>
      <c r="G1" t="s">
        <v>1756</v>
      </c>
      <c r="H1" t="s">
        <v>1778</v>
      </c>
      <c r="I1" t="s">
        <v>1791</v>
      </c>
      <c r="J1" t="s">
        <v>1792</v>
      </c>
      <c r="K1" t="s">
        <v>1793</v>
      </c>
      <c r="L1" t="s">
        <v>1794</v>
      </c>
      <c r="M1" t="s">
        <v>1795</v>
      </c>
      <c r="N1" t="s">
        <v>1838</v>
      </c>
      <c r="O1" t="s">
        <v>1839</v>
      </c>
      <c r="P1" t="s">
        <v>1840</v>
      </c>
      <c r="Q1" t="s">
        <v>1845</v>
      </c>
      <c r="R1" t="s">
        <v>1846</v>
      </c>
      <c r="S1" s="10" t="s">
        <v>1898</v>
      </c>
      <c r="T1" s="10" t="s">
        <v>1899</v>
      </c>
    </row>
    <row r="2" spans="1:20" x14ac:dyDescent="0.3">
      <c r="A2">
        <v>2843</v>
      </c>
      <c r="B2" t="s">
        <v>267</v>
      </c>
      <c r="C2" t="s">
        <v>1143</v>
      </c>
      <c r="D2" s="3">
        <v>1200</v>
      </c>
      <c r="E2" s="5">
        <v>0</v>
      </c>
      <c r="F2" t="s">
        <v>1754</v>
      </c>
      <c r="G2" t="s">
        <v>1757</v>
      </c>
      <c r="H2" t="s">
        <v>1779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1802</v>
      </c>
      <c r="O2">
        <v>0</v>
      </c>
      <c r="P2">
        <v>0</v>
      </c>
      <c r="Q2" t="s">
        <v>1841</v>
      </c>
      <c r="R2" t="s">
        <v>1842</v>
      </c>
      <c r="S2" s="10">
        <v>42492.737847222219</v>
      </c>
      <c r="T2" s="10">
        <v>42534.166666666672</v>
      </c>
    </row>
    <row r="3" spans="1:20" x14ac:dyDescent="0.3">
      <c r="A3">
        <v>2845</v>
      </c>
      <c r="B3" t="s">
        <v>268</v>
      </c>
      <c r="C3" t="s">
        <v>1144</v>
      </c>
      <c r="D3" s="3">
        <v>7500</v>
      </c>
      <c r="E3" s="5">
        <v>2366</v>
      </c>
      <c r="F3" t="s">
        <v>1754</v>
      </c>
      <c r="G3" t="s">
        <v>1757</v>
      </c>
      <c r="H3" t="s">
        <v>1779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1802</v>
      </c>
      <c r="O3">
        <v>32</v>
      </c>
      <c r="P3">
        <v>60.67</v>
      </c>
      <c r="Q3" t="s">
        <v>1841</v>
      </c>
      <c r="R3" t="s">
        <v>1842</v>
      </c>
      <c r="S3" s="10">
        <v>42103.016585648147</v>
      </c>
      <c r="T3" s="10">
        <v>42163.016585648147</v>
      </c>
    </row>
    <row r="4" spans="1:20" x14ac:dyDescent="0.3">
      <c r="A4">
        <v>2846</v>
      </c>
      <c r="B4" t="s">
        <v>269</v>
      </c>
      <c r="C4" t="s">
        <v>1145</v>
      </c>
      <c r="D4" s="3">
        <v>8000</v>
      </c>
      <c r="E4" s="5">
        <v>0</v>
      </c>
      <c r="F4" t="s">
        <v>1754</v>
      </c>
      <c r="G4" t="s">
        <v>1757</v>
      </c>
      <c r="H4" t="s">
        <v>1779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1802</v>
      </c>
      <c r="O4">
        <v>0</v>
      </c>
      <c r="P4">
        <v>0</v>
      </c>
      <c r="Q4" t="s">
        <v>1841</v>
      </c>
      <c r="R4" t="s">
        <v>1842</v>
      </c>
      <c r="S4" s="10">
        <v>42108.692060185189</v>
      </c>
      <c r="T4" s="10">
        <v>42153.692060185189</v>
      </c>
    </row>
    <row r="5" spans="1:20" x14ac:dyDescent="0.3">
      <c r="A5">
        <v>2847</v>
      </c>
      <c r="B5" t="s">
        <v>270</v>
      </c>
      <c r="C5" t="s">
        <v>1146</v>
      </c>
      <c r="D5" s="3">
        <v>2000</v>
      </c>
      <c r="E5" s="5">
        <v>0</v>
      </c>
      <c r="F5" t="s">
        <v>1754</v>
      </c>
      <c r="G5" t="s">
        <v>1757</v>
      </c>
      <c r="H5" t="s">
        <v>1779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1802</v>
      </c>
      <c r="O5">
        <v>0</v>
      </c>
      <c r="P5">
        <v>0</v>
      </c>
      <c r="Q5" t="s">
        <v>1841</v>
      </c>
      <c r="R5" t="s">
        <v>1842</v>
      </c>
      <c r="S5" s="10">
        <v>42453.806307870371</v>
      </c>
      <c r="T5" s="10">
        <v>42513.806307870371</v>
      </c>
    </row>
    <row r="6" spans="1:20" x14ac:dyDescent="0.3">
      <c r="A6">
        <v>2848</v>
      </c>
      <c r="B6" t="s">
        <v>271</v>
      </c>
      <c r="C6" t="s">
        <v>1147</v>
      </c>
      <c r="D6" s="3">
        <v>35000</v>
      </c>
      <c r="E6" s="5">
        <v>70</v>
      </c>
      <c r="F6" t="s">
        <v>1754</v>
      </c>
      <c r="G6" t="s">
        <v>1757</v>
      </c>
      <c r="H6" t="s">
        <v>1779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1802</v>
      </c>
      <c r="O6">
        <v>0</v>
      </c>
      <c r="P6">
        <v>23.33</v>
      </c>
      <c r="Q6" t="s">
        <v>1841</v>
      </c>
      <c r="R6" t="s">
        <v>1842</v>
      </c>
      <c r="S6" s="10">
        <v>42123.648831018523</v>
      </c>
      <c r="T6" s="10">
        <v>42153.648831018523</v>
      </c>
    </row>
    <row r="7" spans="1:20" x14ac:dyDescent="0.3">
      <c r="A7">
        <v>2850</v>
      </c>
      <c r="B7" t="s">
        <v>272</v>
      </c>
      <c r="C7" t="s">
        <v>1148</v>
      </c>
      <c r="D7" s="3">
        <v>8000</v>
      </c>
      <c r="E7" s="5">
        <v>311</v>
      </c>
      <c r="F7" t="s">
        <v>1754</v>
      </c>
      <c r="G7" t="s">
        <v>1757</v>
      </c>
      <c r="H7" t="s">
        <v>1779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1802</v>
      </c>
      <c r="O7">
        <v>4</v>
      </c>
      <c r="P7">
        <v>23.92</v>
      </c>
      <c r="Q7" t="s">
        <v>1841</v>
      </c>
      <c r="R7" t="s">
        <v>1842</v>
      </c>
      <c r="S7" s="10">
        <v>41858.007071759261</v>
      </c>
      <c r="T7" s="10">
        <v>41888.007071759261</v>
      </c>
    </row>
    <row r="8" spans="1:20" x14ac:dyDescent="0.3">
      <c r="A8">
        <v>2852</v>
      </c>
      <c r="B8" t="s">
        <v>273</v>
      </c>
      <c r="C8" t="s">
        <v>1149</v>
      </c>
      <c r="D8" s="3">
        <v>5000</v>
      </c>
      <c r="E8" s="5">
        <v>95</v>
      </c>
      <c r="F8" t="s">
        <v>1754</v>
      </c>
      <c r="G8" t="s">
        <v>1757</v>
      </c>
      <c r="H8" t="s">
        <v>1779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1802</v>
      </c>
      <c r="O8">
        <v>2</v>
      </c>
      <c r="P8">
        <v>15.83</v>
      </c>
      <c r="Q8" t="s">
        <v>1841</v>
      </c>
      <c r="R8" t="s">
        <v>1842</v>
      </c>
      <c r="S8" s="10">
        <v>41781.045173611114</v>
      </c>
      <c r="T8" s="10">
        <v>41811.045173611114</v>
      </c>
    </row>
    <row r="9" spans="1:20" x14ac:dyDescent="0.3">
      <c r="A9">
        <v>2855</v>
      </c>
      <c r="B9" t="s">
        <v>274</v>
      </c>
      <c r="C9" t="s">
        <v>1150</v>
      </c>
      <c r="D9" s="3">
        <v>600</v>
      </c>
      <c r="E9" s="5">
        <v>300</v>
      </c>
      <c r="F9" t="s">
        <v>1754</v>
      </c>
      <c r="G9" t="s">
        <v>1757</v>
      </c>
      <c r="H9" t="s">
        <v>1779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1802</v>
      </c>
      <c r="O9">
        <v>50</v>
      </c>
      <c r="P9">
        <v>60</v>
      </c>
      <c r="Q9" t="s">
        <v>1841</v>
      </c>
      <c r="R9" t="s">
        <v>1842</v>
      </c>
      <c r="S9" s="10">
        <v>42370.007766203707</v>
      </c>
      <c r="T9" s="10">
        <v>42398.981944444444</v>
      </c>
    </row>
    <row r="10" spans="1:20" x14ac:dyDescent="0.3">
      <c r="A10">
        <v>2856</v>
      </c>
      <c r="B10" t="s">
        <v>275</v>
      </c>
      <c r="C10" t="s">
        <v>1151</v>
      </c>
      <c r="D10" s="3">
        <v>3000</v>
      </c>
      <c r="E10" s="5">
        <v>146</v>
      </c>
      <c r="F10" t="s">
        <v>1754</v>
      </c>
      <c r="G10" t="s">
        <v>1757</v>
      </c>
      <c r="H10" t="s">
        <v>1779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1802</v>
      </c>
      <c r="O10">
        <v>5</v>
      </c>
      <c r="P10">
        <v>24.33</v>
      </c>
      <c r="Q10" t="s">
        <v>1841</v>
      </c>
      <c r="R10" t="s">
        <v>1842</v>
      </c>
      <c r="S10" s="10">
        <v>42165.037581018521</v>
      </c>
      <c r="T10" s="10">
        <v>42224.898611111115</v>
      </c>
    </row>
    <row r="11" spans="1:20" x14ac:dyDescent="0.3">
      <c r="A11">
        <v>2860</v>
      </c>
      <c r="B11" t="s">
        <v>276</v>
      </c>
      <c r="C11" t="s">
        <v>1152</v>
      </c>
      <c r="D11" s="3">
        <v>4000</v>
      </c>
      <c r="E11" s="5">
        <v>266</v>
      </c>
      <c r="F11" t="s">
        <v>1754</v>
      </c>
      <c r="G11" t="s">
        <v>1757</v>
      </c>
      <c r="H11" t="s">
        <v>1779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1802</v>
      </c>
      <c r="O11">
        <v>7</v>
      </c>
      <c r="P11">
        <v>29.56</v>
      </c>
      <c r="Q11" t="s">
        <v>1841</v>
      </c>
      <c r="R11" t="s">
        <v>1842</v>
      </c>
      <c r="S11" s="10">
        <v>42480.800648148142</v>
      </c>
      <c r="T11" s="10">
        <v>42540.800648148142</v>
      </c>
    </row>
    <row r="12" spans="1:20" x14ac:dyDescent="0.3">
      <c r="A12">
        <v>2862</v>
      </c>
      <c r="B12" t="s">
        <v>277</v>
      </c>
      <c r="C12" t="s">
        <v>1153</v>
      </c>
      <c r="D12" s="3">
        <v>12700</v>
      </c>
      <c r="E12" s="5">
        <v>55</v>
      </c>
      <c r="F12" t="s">
        <v>1754</v>
      </c>
      <c r="G12" t="s">
        <v>1757</v>
      </c>
      <c r="H12" t="s">
        <v>1779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1802</v>
      </c>
      <c r="O12">
        <v>0</v>
      </c>
      <c r="P12">
        <v>18.329999999999998</v>
      </c>
      <c r="Q12" t="s">
        <v>1841</v>
      </c>
      <c r="R12" t="s">
        <v>1842</v>
      </c>
      <c r="S12" s="10">
        <v>41784.789687500001</v>
      </c>
      <c r="T12" s="10">
        <v>41814.789687500001</v>
      </c>
    </row>
    <row r="13" spans="1:20" x14ac:dyDescent="0.3">
      <c r="A13">
        <v>2863</v>
      </c>
      <c r="B13" t="s">
        <v>278</v>
      </c>
      <c r="C13" t="s">
        <v>1154</v>
      </c>
      <c r="D13" s="3">
        <v>50000</v>
      </c>
      <c r="E13" s="5">
        <v>20</v>
      </c>
      <c r="F13" t="s">
        <v>1754</v>
      </c>
      <c r="G13" t="s">
        <v>1757</v>
      </c>
      <c r="H13" t="s">
        <v>1779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1802</v>
      </c>
      <c r="O13">
        <v>0</v>
      </c>
      <c r="P13">
        <v>20</v>
      </c>
      <c r="Q13" t="s">
        <v>1841</v>
      </c>
      <c r="R13" t="s">
        <v>1842</v>
      </c>
      <c r="S13" s="10">
        <v>41831.675034722226</v>
      </c>
      <c r="T13" s="10">
        <v>41891.675034722226</v>
      </c>
    </row>
    <row r="14" spans="1:20" x14ac:dyDescent="0.3">
      <c r="A14">
        <v>2865</v>
      </c>
      <c r="B14" t="s">
        <v>279</v>
      </c>
      <c r="C14" t="s">
        <v>1155</v>
      </c>
      <c r="D14" s="3">
        <v>2888</v>
      </c>
      <c r="E14" s="5">
        <v>0</v>
      </c>
      <c r="F14" t="s">
        <v>1754</v>
      </c>
      <c r="G14" t="s">
        <v>1757</v>
      </c>
      <c r="H14" t="s">
        <v>1779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1802</v>
      </c>
      <c r="O14">
        <v>0</v>
      </c>
      <c r="P14">
        <v>0</v>
      </c>
      <c r="Q14" t="s">
        <v>1841</v>
      </c>
      <c r="R14" t="s">
        <v>1842</v>
      </c>
      <c r="S14" s="10">
        <v>41950.114108796297</v>
      </c>
      <c r="T14" s="10">
        <v>42010.114108796297</v>
      </c>
    </row>
    <row r="15" spans="1:20" x14ac:dyDescent="0.3">
      <c r="A15">
        <v>2866</v>
      </c>
      <c r="B15" t="s">
        <v>280</v>
      </c>
      <c r="C15" t="s">
        <v>1156</v>
      </c>
      <c r="D15" s="3">
        <v>5000</v>
      </c>
      <c r="E15" s="5">
        <v>45</v>
      </c>
      <c r="F15" t="s">
        <v>1754</v>
      </c>
      <c r="G15" t="s">
        <v>1757</v>
      </c>
      <c r="H15" t="s">
        <v>1779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1802</v>
      </c>
      <c r="O15">
        <v>1</v>
      </c>
      <c r="P15">
        <v>22.5</v>
      </c>
      <c r="Q15" t="s">
        <v>1841</v>
      </c>
      <c r="R15" t="s">
        <v>1842</v>
      </c>
      <c r="S15" s="10">
        <v>42627.955104166671</v>
      </c>
      <c r="T15" s="10">
        <v>42657.916666666672</v>
      </c>
    </row>
    <row r="16" spans="1:20" x14ac:dyDescent="0.3">
      <c r="A16">
        <v>2867</v>
      </c>
      <c r="B16" t="s">
        <v>281</v>
      </c>
      <c r="C16" t="s">
        <v>1157</v>
      </c>
      <c r="D16" s="3">
        <v>2500</v>
      </c>
      <c r="E16" s="5">
        <v>504</v>
      </c>
      <c r="F16" t="s">
        <v>1754</v>
      </c>
      <c r="G16" t="s">
        <v>1757</v>
      </c>
      <c r="H16" t="s">
        <v>1779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1802</v>
      </c>
      <c r="O16">
        <v>20</v>
      </c>
      <c r="P16">
        <v>50.4</v>
      </c>
      <c r="Q16" t="s">
        <v>1841</v>
      </c>
      <c r="R16" t="s">
        <v>1842</v>
      </c>
      <c r="S16" s="10">
        <v>42531.195277777777</v>
      </c>
      <c r="T16" s="10">
        <v>42555.166666666672</v>
      </c>
    </row>
    <row r="17" spans="1:20" x14ac:dyDescent="0.3">
      <c r="A17">
        <v>2868</v>
      </c>
      <c r="B17" t="s">
        <v>282</v>
      </c>
      <c r="C17" t="s">
        <v>1158</v>
      </c>
      <c r="D17" s="3">
        <v>15000</v>
      </c>
      <c r="E17" s="5">
        <v>6301.76</v>
      </c>
      <c r="F17" t="s">
        <v>1754</v>
      </c>
      <c r="G17" t="s">
        <v>1757</v>
      </c>
      <c r="H17" t="s">
        <v>1779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1802</v>
      </c>
      <c r="O17">
        <v>42</v>
      </c>
      <c r="P17">
        <v>105.03</v>
      </c>
      <c r="Q17" t="s">
        <v>1841</v>
      </c>
      <c r="R17" t="s">
        <v>1842</v>
      </c>
      <c r="S17" s="10">
        <v>42618.827013888891</v>
      </c>
      <c r="T17" s="10">
        <v>42648.827013888891</v>
      </c>
    </row>
    <row r="18" spans="1:20" x14ac:dyDescent="0.3">
      <c r="A18">
        <v>2869</v>
      </c>
      <c r="B18" t="s">
        <v>283</v>
      </c>
      <c r="C18" t="s">
        <v>1159</v>
      </c>
      <c r="D18" s="3">
        <v>20000</v>
      </c>
      <c r="E18" s="5">
        <v>177</v>
      </c>
      <c r="F18" t="s">
        <v>1754</v>
      </c>
      <c r="G18" t="s">
        <v>1757</v>
      </c>
      <c r="H18" t="s">
        <v>1779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1802</v>
      </c>
      <c r="O18">
        <v>1</v>
      </c>
      <c r="P18">
        <v>35.4</v>
      </c>
      <c r="Q18" t="s">
        <v>1841</v>
      </c>
      <c r="R18" t="s">
        <v>1842</v>
      </c>
      <c r="S18" s="10">
        <v>42540.593530092592</v>
      </c>
      <c r="T18" s="10">
        <v>42570.593530092592</v>
      </c>
    </row>
    <row r="19" spans="1:20" x14ac:dyDescent="0.3">
      <c r="A19">
        <v>2870</v>
      </c>
      <c r="B19" t="s">
        <v>284</v>
      </c>
      <c r="C19" t="s">
        <v>1160</v>
      </c>
      <c r="D19" s="3">
        <v>5000</v>
      </c>
      <c r="E19" s="5">
        <v>750</v>
      </c>
      <c r="F19" t="s">
        <v>1754</v>
      </c>
      <c r="G19" t="s">
        <v>1757</v>
      </c>
      <c r="H19" t="s">
        <v>1779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1802</v>
      </c>
      <c r="O19">
        <v>15</v>
      </c>
      <c r="P19">
        <v>83.33</v>
      </c>
      <c r="Q19" t="s">
        <v>1841</v>
      </c>
      <c r="R19" t="s">
        <v>1842</v>
      </c>
      <c r="S19" s="10">
        <v>41746.189409722225</v>
      </c>
      <c r="T19" s="10">
        <v>41776.189409722225</v>
      </c>
    </row>
    <row r="20" spans="1:20" x14ac:dyDescent="0.3">
      <c r="A20">
        <v>2871</v>
      </c>
      <c r="B20" t="s">
        <v>285</v>
      </c>
      <c r="C20" t="s">
        <v>1161</v>
      </c>
      <c r="D20" s="3">
        <v>10000</v>
      </c>
      <c r="E20" s="5">
        <v>467</v>
      </c>
      <c r="F20" t="s">
        <v>1754</v>
      </c>
      <c r="G20" t="s">
        <v>1757</v>
      </c>
      <c r="H20" t="s">
        <v>1779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1802</v>
      </c>
      <c r="O20">
        <v>5</v>
      </c>
      <c r="P20">
        <v>35.92</v>
      </c>
      <c r="Q20" t="s">
        <v>1841</v>
      </c>
      <c r="R20" t="s">
        <v>1842</v>
      </c>
      <c r="S20" s="10">
        <v>41974.738576388889</v>
      </c>
      <c r="T20" s="10">
        <v>41994.738576388889</v>
      </c>
    </row>
    <row r="21" spans="1:20" x14ac:dyDescent="0.3">
      <c r="A21">
        <v>2872</v>
      </c>
      <c r="B21" t="s">
        <v>286</v>
      </c>
      <c r="C21" t="s">
        <v>1162</v>
      </c>
      <c r="D21" s="3">
        <v>3000</v>
      </c>
      <c r="E21" s="5">
        <v>0</v>
      </c>
      <c r="F21" t="s">
        <v>1754</v>
      </c>
      <c r="G21" t="s">
        <v>1757</v>
      </c>
      <c r="H21" t="s">
        <v>1779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1802</v>
      </c>
      <c r="O21">
        <v>0</v>
      </c>
      <c r="P21">
        <v>0</v>
      </c>
      <c r="Q21" t="s">
        <v>1841</v>
      </c>
      <c r="R21" t="s">
        <v>1842</v>
      </c>
      <c r="S21" s="10">
        <v>42115.11618055556</v>
      </c>
      <c r="T21" s="10">
        <v>42175.11618055556</v>
      </c>
    </row>
    <row r="22" spans="1:20" x14ac:dyDescent="0.3">
      <c r="A22">
        <v>2873</v>
      </c>
      <c r="B22" t="s">
        <v>287</v>
      </c>
      <c r="C22" t="s">
        <v>1163</v>
      </c>
      <c r="D22" s="3">
        <v>2500</v>
      </c>
      <c r="E22" s="5">
        <v>953</v>
      </c>
      <c r="F22" t="s">
        <v>1754</v>
      </c>
      <c r="G22" t="s">
        <v>1757</v>
      </c>
      <c r="H22" t="s">
        <v>1779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1802</v>
      </c>
      <c r="O22">
        <v>38</v>
      </c>
      <c r="P22">
        <v>119.13</v>
      </c>
      <c r="Q22" t="s">
        <v>1841</v>
      </c>
      <c r="R22" t="s">
        <v>1842</v>
      </c>
      <c r="S22" s="10">
        <v>42002.817488425921</v>
      </c>
      <c r="T22" s="10">
        <v>42032.817488425921</v>
      </c>
    </row>
    <row r="23" spans="1:20" x14ac:dyDescent="0.3">
      <c r="A23">
        <v>2874</v>
      </c>
      <c r="B23" t="s">
        <v>288</v>
      </c>
      <c r="C23" t="s">
        <v>1164</v>
      </c>
      <c r="D23" s="3">
        <v>5000</v>
      </c>
      <c r="E23" s="5">
        <v>271</v>
      </c>
      <c r="F23" t="s">
        <v>1754</v>
      </c>
      <c r="G23" t="s">
        <v>1757</v>
      </c>
      <c r="H23" t="s">
        <v>1779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1802</v>
      </c>
      <c r="O23">
        <v>5</v>
      </c>
      <c r="P23">
        <v>90.33</v>
      </c>
      <c r="Q23" t="s">
        <v>1841</v>
      </c>
      <c r="R23" t="s">
        <v>1842</v>
      </c>
      <c r="S23" s="10">
        <v>42722.84474537037</v>
      </c>
      <c r="T23" s="10">
        <v>42752.84474537037</v>
      </c>
    </row>
    <row r="24" spans="1:20" x14ac:dyDescent="0.3">
      <c r="A24">
        <v>2875</v>
      </c>
      <c r="B24" t="s">
        <v>289</v>
      </c>
      <c r="C24" t="s">
        <v>1165</v>
      </c>
      <c r="D24" s="3">
        <v>20000</v>
      </c>
      <c r="E24" s="5">
        <v>7</v>
      </c>
      <c r="F24" t="s">
        <v>1754</v>
      </c>
      <c r="G24" t="s">
        <v>1757</v>
      </c>
      <c r="H24" t="s">
        <v>1779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1802</v>
      </c>
      <c r="O24">
        <v>0</v>
      </c>
      <c r="P24">
        <v>2.33</v>
      </c>
      <c r="Q24" t="s">
        <v>1841</v>
      </c>
      <c r="R24" t="s">
        <v>1842</v>
      </c>
      <c r="S24" s="10">
        <v>42465.128391203703</v>
      </c>
      <c r="T24" s="10">
        <v>42495.128391203703</v>
      </c>
    </row>
    <row r="25" spans="1:20" x14ac:dyDescent="0.3">
      <c r="A25">
        <v>2876</v>
      </c>
      <c r="B25" t="s">
        <v>290</v>
      </c>
      <c r="C25" t="s">
        <v>1166</v>
      </c>
      <c r="D25" s="3">
        <v>150000</v>
      </c>
      <c r="E25" s="5">
        <v>0</v>
      </c>
      <c r="F25" t="s">
        <v>1754</v>
      </c>
      <c r="G25" t="s">
        <v>1757</v>
      </c>
      <c r="H25" t="s">
        <v>1779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1802</v>
      </c>
      <c r="O25">
        <v>0</v>
      </c>
      <c r="P25">
        <v>0</v>
      </c>
      <c r="Q25" t="s">
        <v>1841</v>
      </c>
      <c r="R25" t="s">
        <v>1842</v>
      </c>
      <c r="S25" s="10">
        <v>42171.743969907402</v>
      </c>
      <c r="T25" s="10">
        <v>42201.743969907402</v>
      </c>
    </row>
    <row r="26" spans="1:20" x14ac:dyDescent="0.3">
      <c r="A26">
        <v>2877</v>
      </c>
      <c r="B26" t="s">
        <v>291</v>
      </c>
      <c r="C26" t="s">
        <v>1167</v>
      </c>
      <c r="D26" s="3">
        <v>6000</v>
      </c>
      <c r="E26" s="5">
        <v>650</v>
      </c>
      <c r="F26" t="s">
        <v>1754</v>
      </c>
      <c r="G26" t="s">
        <v>1757</v>
      </c>
      <c r="H26" t="s">
        <v>1779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1802</v>
      </c>
      <c r="O26">
        <v>11</v>
      </c>
      <c r="P26">
        <v>108.33</v>
      </c>
      <c r="Q26" t="s">
        <v>1841</v>
      </c>
      <c r="R26" t="s">
        <v>1842</v>
      </c>
      <c r="S26" s="10">
        <v>42672.955138888887</v>
      </c>
      <c r="T26" s="10">
        <v>42704.708333333328</v>
      </c>
    </row>
    <row r="27" spans="1:20" x14ac:dyDescent="0.3">
      <c r="A27">
        <v>2879</v>
      </c>
      <c r="B27" t="s">
        <v>292</v>
      </c>
      <c r="C27" t="s">
        <v>1168</v>
      </c>
      <c r="D27" s="3">
        <v>11200</v>
      </c>
      <c r="E27" s="5">
        <v>29</v>
      </c>
      <c r="F27" t="s">
        <v>1754</v>
      </c>
      <c r="G27" t="s">
        <v>1757</v>
      </c>
      <c r="H27" t="s">
        <v>1779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1802</v>
      </c>
      <c r="O27">
        <v>0</v>
      </c>
      <c r="P27">
        <v>29</v>
      </c>
      <c r="Q27" t="s">
        <v>1841</v>
      </c>
      <c r="R27" t="s">
        <v>1842</v>
      </c>
      <c r="S27" s="10">
        <v>42359.725243055553</v>
      </c>
      <c r="T27" s="10">
        <v>42389.725243055553</v>
      </c>
    </row>
    <row r="28" spans="1:20" x14ac:dyDescent="0.3">
      <c r="A28">
        <v>2880</v>
      </c>
      <c r="B28" t="s">
        <v>293</v>
      </c>
      <c r="C28" t="s">
        <v>1169</v>
      </c>
      <c r="D28" s="3">
        <v>12000</v>
      </c>
      <c r="E28" s="5">
        <v>2800</v>
      </c>
      <c r="F28" t="s">
        <v>1754</v>
      </c>
      <c r="G28" t="s">
        <v>1757</v>
      </c>
      <c r="H28" t="s">
        <v>1779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1802</v>
      </c>
      <c r="O28">
        <v>23</v>
      </c>
      <c r="P28">
        <v>96.55</v>
      </c>
      <c r="Q28" t="s">
        <v>1841</v>
      </c>
      <c r="R28" t="s">
        <v>1842</v>
      </c>
      <c r="S28" s="10">
        <v>42192.905694444446</v>
      </c>
      <c r="T28" s="10">
        <v>42236.711805555555</v>
      </c>
    </row>
    <row r="29" spans="1:20" x14ac:dyDescent="0.3">
      <c r="A29">
        <v>2881</v>
      </c>
      <c r="B29" t="s">
        <v>294</v>
      </c>
      <c r="C29" t="s">
        <v>1170</v>
      </c>
      <c r="D29" s="3">
        <v>5500</v>
      </c>
      <c r="E29" s="5">
        <v>0</v>
      </c>
      <c r="F29" t="s">
        <v>1754</v>
      </c>
      <c r="G29" t="s">
        <v>1757</v>
      </c>
      <c r="H29" t="s">
        <v>1779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1802</v>
      </c>
      <c r="O29">
        <v>0</v>
      </c>
      <c r="P29">
        <v>0</v>
      </c>
      <c r="Q29" t="s">
        <v>1841</v>
      </c>
      <c r="R29" t="s">
        <v>1842</v>
      </c>
      <c r="S29" s="10">
        <v>41916.597638888888</v>
      </c>
      <c r="T29" s="10">
        <v>41976.639305555553</v>
      </c>
    </row>
    <row r="30" spans="1:20" x14ac:dyDescent="0.3">
      <c r="A30">
        <v>2882</v>
      </c>
      <c r="B30" t="s">
        <v>295</v>
      </c>
      <c r="C30" t="s">
        <v>1171</v>
      </c>
      <c r="D30" s="3">
        <v>750</v>
      </c>
      <c r="E30" s="5">
        <v>252</v>
      </c>
      <c r="F30" t="s">
        <v>1754</v>
      </c>
      <c r="G30" t="s">
        <v>1757</v>
      </c>
      <c r="H30" t="s">
        <v>1779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1802</v>
      </c>
      <c r="O30">
        <v>34</v>
      </c>
      <c r="P30">
        <v>63</v>
      </c>
      <c r="Q30" t="s">
        <v>1841</v>
      </c>
      <c r="R30" t="s">
        <v>1842</v>
      </c>
      <c r="S30" s="10">
        <v>42461.596273148149</v>
      </c>
      <c r="T30" s="10">
        <v>42491.596273148149</v>
      </c>
    </row>
    <row r="31" spans="1:20" x14ac:dyDescent="0.3">
      <c r="A31">
        <v>2883</v>
      </c>
      <c r="B31" t="s">
        <v>296</v>
      </c>
      <c r="C31" t="s">
        <v>1172</v>
      </c>
      <c r="D31" s="3">
        <v>10000</v>
      </c>
      <c r="E31" s="5">
        <v>1908</v>
      </c>
      <c r="F31" t="s">
        <v>1754</v>
      </c>
      <c r="G31" t="s">
        <v>1757</v>
      </c>
      <c r="H31" t="s">
        <v>1779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1802</v>
      </c>
      <c r="O31">
        <v>19</v>
      </c>
      <c r="P31">
        <v>381.6</v>
      </c>
      <c r="Q31" t="s">
        <v>1841</v>
      </c>
      <c r="R31" t="s">
        <v>1842</v>
      </c>
      <c r="S31" s="10">
        <v>42370.90320601852</v>
      </c>
      <c r="T31" s="10">
        <v>42406.207638888889</v>
      </c>
    </row>
    <row r="32" spans="1:20" x14ac:dyDescent="0.3">
      <c r="A32">
        <v>2884</v>
      </c>
      <c r="B32" t="s">
        <v>297</v>
      </c>
      <c r="C32" t="s">
        <v>1173</v>
      </c>
      <c r="D32" s="3">
        <v>45000</v>
      </c>
      <c r="E32" s="5">
        <v>185</v>
      </c>
      <c r="F32" t="s">
        <v>1754</v>
      </c>
      <c r="G32" t="s">
        <v>1757</v>
      </c>
      <c r="H32" t="s">
        <v>1779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1802</v>
      </c>
      <c r="O32">
        <v>0</v>
      </c>
      <c r="P32">
        <v>46.25</v>
      </c>
      <c r="Q32" t="s">
        <v>1841</v>
      </c>
      <c r="R32" t="s">
        <v>1842</v>
      </c>
      <c r="S32" s="10">
        <v>41948.727256944447</v>
      </c>
      <c r="T32" s="10">
        <v>41978.727256944447</v>
      </c>
    </row>
    <row r="33" spans="1:20" x14ac:dyDescent="0.3">
      <c r="A33">
        <v>2885</v>
      </c>
      <c r="B33" t="s">
        <v>298</v>
      </c>
      <c r="C33" t="s">
        <v>1174</v>
      </c>
      <c r="D33" s="3">
        <v>400</v>
      </c>
      <c r="E33" s="5">
        <v>130</v>
      </c>
      <c r="F33" t="s">
        <v>1754</v>
      </c>
      <c r="G33" t="s">
        <v>1757</v>
      </c>
      <c r="H33" t="s">
        <v>1779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1802</v>
      </c>
      <c r="O33">
        <v>33</v>
      </c>
      <c r="P33">
        <v>26</v>
      </c>
      <c r="Q33" t="s">
        <v>1841</v>
      </c>
      <c r="R33" t="s">
        <v>1842</v>
      </c>
      <c r="S33" s="10">
        <v>42047.07640046296</v>
      </c>
      <c r="T33" s="10">
        <v>42077.034733796296</v>
      </c>
    </row>
    <row r="34" spans="1:20" x14ac:dyDescent="0.3">
      <c r="A34">
        <v>2886</v>
      </c>
      <c r="B34" t="s">
        <v>299</v>
      </c>
      <c r="C34" t="s">
        <v>1175</v>
      </c>
      <c r="D34" s="3">
        <v>200</v>
      </c>
      <c r="E34" s="5">
        <v>10</v>
      </c>
      <c r="F34" t="s">
        <v>1754</v>
      </c>
      <c r="G34" t="s">
        <v>1757</v>
      </c>
      <c r="H34" t="s">
        <v>1779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1802</v>
      </c>
      <c r="O34">
        <v>5</v>
      </c>
      <c r="P34">
        <v>10</v>
      </c>
      <c r="Q34" t="s">
        <v>1841</v>
      </c>
      <c r="R34" t="s">
        <v>1842</v>
      </c>
      <c r="S34" s="10">
        <v>42261.632916666669</v>
      </c>
      <c r="T34" s="10">
        <v>42266.165972222225</v>
      </c>
    </row>
    <row r="35" spans="1:20" x14ac:dyDescent="0.3">
      <c r="A35">
        <v>2887</v>
      </c>
      <c r="B35" t="s">
        <v>300</v>
      </c>
      <c r="C35" t="s">
        <v>1176</v>
      </c>
      <c r="D35" s="3">
        <v>3000</v>
      </c>
      <c r="E35" s="5">
        <v>5</v>
      </c>
      <c r="F35" t="s">
        <v>1754</v>
      </c>
      <c r="G35" t="s">
        <v>1757</v>
      </c>
      <c r="H35" t="s">
        <v>1779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1802</v>
      </c>
      <c r="O35">
        <v>0</v>
      </c>
      <c r="P35">
        <v>5</v>
      </c>
      <c r="Q35" t="s">
        <v>1841</v>
      </c>
      <c r="R35" t="s">
        <v>1842</v>
      </c>
      <c r="S35" s="10">
        <v>41985.427361111113</v>
      </c>
      <c r="T35" s="10">
        <v>42015.427361111113</v>
      </c>
    </row>
    <row r="36" spans="1:20" x14ac:dyDescent="0.3">
      <c r="A36">
        <v>2888</v>
      </c>
      <c r="B36" t="s">
        <v>301</v>
      </c>
      <c r="C36" t="s">
        <v>1177</v>
      </c>
      <c r="D36" s="3">
        <v>30000</v>
      </c>
      <c r="E36" s="5">
        <v>0</v>
      </c>
      <c r="F36" t="s">
        <v>1754</v>
      </c>
      <c r="G36" t="s">
        <v>1757</v>
      </c>
      <c r="H36" t="s">
        <v>1779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1802</v>
      </c>
      <c r="O36">
        <v>0</v>
      </c>
      <c r="P36">
        <v>0</v>
      </c>
      <c r="Q36" t="s">
        <v>1841</v>
      </c>
      <c r="R36" t="s">
        <v>1842</v>
      </c>
      <c r="S36" s="10">
        <v>41922.535185185188</v>
      </c>
      <c r="T36" s="10">
        <v>41930.207638888889</v>
      </c>
    </row>
    <row r="37" spans="1:20" x14ac:dyDescent="0.3">
      <c r="A37">
        <v>2889</v>
      </c>
      <c r="B37" t="s">
        <v>302</v>
      </c>
      <c r="C37" t="s">
        <v>1178</v>
      </c>
      <c r="D37" s="3">
        <v>3000</v>
      </c>
      <c r="E37" s="5">
        <v>1142</v>
      </c>
      <c r="F37" t="s">
        <v>1754</v>
      </c>
      <c r="G37" t="s">
        <v>1757</v>
      </c>
      <c r="H37" t="s">
        <v>1779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1802</v>
      </c>
      <c r="O37">
        <v>38</v>
      </c>
      <c r="P37">
        <v>81.569999999999993</v>
      </c>
      <c r="Q37" t="s">
        <v>1841</v>
      </c>
      <c r="R37" t="s">
        <v>1842</v>
      </c>
      <c r="S37" s="10">
        <v>41850.863252314812</v>
      </c>
      <c r="T37" s="10">
        <v>41880.863252314812</v>
      </c>
    </row>
    <row r="38" spans="1:20" x14ac:dyDescent="0.3">
      <c r="A38">
        <v>2890</v>
      </c>
      <c r="B38" t="s">
        <v>303</v>
      </c>
      <c r="C38" t="s">
        <v>1179</v>
      </c>
      <c r="D38" s="3">
        <v>2000</v>
      </c>
      <c r="E38" s="5">
        <v>21</v>
      </c>
      <c r="F38" t="s">
        <v>1754</v>
      </c>
      <c r="G38" t="s">
        <v>1757</v>
      </c>
      <c r="H38" t="s">
        <v>1779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1802</v>
      </c>
      <c r="O38">
        <v>1</v>
      </c>
      <c r="P38">
        <v>7</v>
      </c>
      <c r="Q38" t="s">
        <v>1841</v>
      </c>
      <c r="R38" t="s">
        <v>1842</v>
      </c>
      <c r="S38" s="10">
        <v>41831.742962962962</v>
      </c>
      <c r="T38" s="10">
        <v>41860.125</v>
      </c>
    </row>
    <row r="39" spans="1:20" x14ac:dyDescent="0.3">
      <c r="A39">
        <v>2891</v>
      </c>
      <c r="B39" t="s">
        <v>304</v>
      </c>
      <c r="C39" t="s">
        <v>1180</v>
      </c>
      <c r="D39" s="3">
        <v>10000</v>
      </c>
      <c r="E39" s="5">
        <v>273</v>
      </c>
      <c r="F39" t="s">
        <v>1754</v>
      </c>
      <c r="G39" t="s">
        <v>1757</v>
      </c>
      <c r="H39" t="s">
        <v>1779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1802</v>
      </c>
      <c r="O39">
        <v>3</v>
      </c>
      <c r="P39">
        <v>27.3</v>
      </c>
      <c r="Q39" t="s">
        <v>1841</v>
      </c>
      <c r="R39" t="s">
        <v>1842</v>
      </c>
      <c r="S39" s="10">
        <v>42415.883425925931</v>
      </c>
      <c r="T39" s="10">
        <v>42475.84175925926</v>
      </c>
    </row>
    <row r="40" spans="1:20" x14ac:dyDescent="0.3">
      <c r="A40">
        <v>2892</v>
      </c>
      <c r="B40" t="s">
        <v>305</v>
      </c>
      <c r="C40" t="s">
        <v>1181</v>
      </c>
      <c r="D40" s="3">
        <v>5500</v>
      </c>
      <c r="E40" s="5">
        <v>500</v>
      </c>
      <c r="F40" t="s">
        <v>1754</v>
      </c>
      <c r="G40" t="s">
        <v>1757</v>
      </c>
      <c r="H40" t="s">
        <v>1779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1802</v>
      </c>
      <c r="O40">
        <v>9</v>
      </c>
      <c r="P40">
        <v>29.41</v>
      </c>
      <c r="Q40" t="s">
        <v>1841</v>
      </c>
      <c r="R40" t="s">
        <v>1842</v>
      </c>
      <c r="S40" s="10">
        <v>41869.714166666665</v>
      </c>
      <c r="T40" s="10">
        <v>41876.875</v>
      </c>
    </row>
    <row r="41" spans="1:20" x14ac:dyDescent="0.3">
      <c r="A41">
        <v>2893</v>
      </c>
      <c r="B41" t="s">
        <v>306</v>
      </c>
      <c r="C41" t="s">
        <v>1182</v>
      </c>
      <c r="D41" s="3">
        <v>5000</v>
      </c>
      <c r="E41" s="5">
        <v>25</v>
      </c>
      <c r="F41" t="s">
        <v>1754</v>
      </c>
      <c r="G41" t="s">
        <v>1757</v>
      </c>
      <c r="H41" t="s">
        <v>1779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1802</v>
      </c>
      <c r="O41">
        <v>1</v>
      </c>
      <c r="P41">
        <v>12.5</v>
      </c>
      <c r="Q41" t="s">
        <v>1841</v>
      </c>
      <c r="R41" t="s">
        <v>1842</v>
      </c>
      <c r="S41" s="10">
        <v>41953.773090277777</v>
      </c>
      <c r="T41" s="10">
        <v>42013.083333333328</v>
      </c>
    </row>
    <row r="42" spans="1:20" x14ac:dyDescent="0.3">
      <c r="A42">
        <v>2894</v>
      </c>
      <c r="B42" t="s">
        <v>307</v>
      </c>
      <c r="C42" t="s">
        <v>1183</v>
      </c>
      <c r="D42" s="3">
        <v>50000</v>
      </c>
      <c r="E42" s="5">
        <v>0</v>
      </c>
      <c r="F42" t="s">
        <v>1754</v>
      </c>
      <c r="G42" t="s">
        <v>1757</v>
      </c>
      <c r="H42" t="s">
        <v>1779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1802</v>
      </c>
      <c r="O42">
        <v>0</v>
      </c>
      <c r="P42">
        <v>0</v>
      </c>
      <c r="Q42" t="s">
        <v>1841</v>
      </c>
      <c r="R42" t="s">
        <v>1842</v>
      </c>
      <c r="S42" s="10">
        <v>42037.986284722225</v>
      </c>
      <c r="T42" s="10">
        <v>42097.944618055553</v>
      </c>
    </row>
    <row r="43" spans="1:20" x14ac:dyDescent="0.3">
      <c r="A43">
        <v>2895</v>
      </c>
      <c r="B43" t="s">
        <v>308</v>
      </c>
      <c r="C43" t="s">
        <v>1184</v>
      </c>
      <c r="D43" s="3">
        <v>500</v>
      </c>
      <c r="E43" s="5">
        <v>23</v>
      </c>
      <c r="F43" t="s">
        <v>1754</v>
      </c>
      <c r="G43" t="s">
        <v>1757</v>
      </c>
      <c r="H43" t="s">
        <v>1779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1802</v>
      </c>
      <c r="O43">
        <v>5</v>
      </c>
      <c r="P43">
        <v>5.75</v>
      </c>
      <c r="Q43" t="s">
        <v>1841</v>
      </c>
      <c r="R43" t="s">
        <v>1842</v>
      </c>
      <c r="S43" s="10">
        <v>41811.555462962962</v>
      </c>
      <c r="T43" s="10">
        <v>41812.875</v>
      </c>
    </row>
    <row r="44" spans="1:20" x14ac:dyDescent="0.3">
      <c r="A44">
        <v>2896</v>
      </c>
      <c r="B44" t="s">
        <v>309</v>
      </c>
      <c r="C44" t="s">
        <v>1185</v>
      </c>
      <c r="D44" s="3">
        <v>3000</v>
      </c>
      <c r="E44" s="5">
        <v>625</v>
      </c>
      <c r="F44" t="s">
        <v>1754</v>
      </c>
      <c r="G44" t="s">
        <v>1757</v>
      </c>
      <c r="H44" t="s">
        <v>1779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1802</v>
      </c>
      <c r="O44">
        <v>21</v>
      </c>
      <c r="P44">
        <v>52.08</v>
      </c>
      <c r="Q44" t="s">
        <v>1841</v>
      </c>
      <c r="R44" t="s">
        <v>1842</v>
      </c>
      <c r="S44" s="10">
        <v>42701.908807870372</v>
      </c>
      <c r="T44" s="10">
        <v>42716.25</v>
      </c>
    </row>
    <row r="45" spans="1:20" x14ac:dyDescent="0.3">
      <c r="A45">
        <v>2897</v>
      </c>
      <c r="B45" t="s">
        <v>310</v>
      </c>
      <c r="C45" t="s">
        <v>1186</v>
      </c>
      <c r="D45" s="3">
        <v>12000</v>
      </c>
      <c r="E45" s="5">
        <v>550</v>
      </c>
      <c r="F45" t="s">
        <v>1754</v>
      </c>
      <c r="G45" t="s">
        <v>1757</v>
      </c>
      <c r="H45" t="s">
        <v>1779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1802</v>
      </c>
      <c r="O45">
        <v>5</v>
      </c>
      <c r="P45">
        <v>183.33</v>
      </c>
      <c r="Q45" t="s">
        <v>1841</v>
      </c>
      <c r="R45" t="s">
        <v>1842</v>
      </c>
      <c r="S45" s="10">
        <v>42258.646504629629</v>
      </c>
      <c r="T45" s="10">
        <v>42288.645196759258</v>
      </c>
    </row>
    <row r="46" spans="1:20" x14ac:dyDescent="0.3">
      <c r="A46">
        <v>2898</v>
      </c>
      <c r="B46" t="s">
        <v>311</v>
      </c>
      <c r="C46" t="s">
        <v>1187</v>
      </c>
      <c r="D46" s="3">
        <v>7500</v>
      </c>
      <c r="E46" s="5">
        <v>316</v>
      </c>
      <c r="F46" t="s">
        <v>1754</v>
      </c>
      <c r="G46" t="s">
        <v>1757</v>
      </c>
      <c r="H46" t="s">
        <v>1779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1802</v>
      </c>
      <c r="O46">
        <v>4</v>
      </c>
      <c r="P46">
        <v>26.33</v>
      </c>
      <c r="Q46" t="s">
        <v>1841</v>
      </c>
      <c r="R46" t="s">
        <v>1842</v>
      </c>
      <c r="S46" s="10">
        <v>42278.664965277778</v>
      </c>
      <c r="T46" s="10">
        <v>42308.664965277778</v>
      </c>
    </row>
    <row r="47" spans="1:20" x14ac:dyDescent="0.3">
      <c r="A47">
        <v>2899</v>
      </c>
      <c r="B47" t="s">
        <v>312</v>
      </c>
      <c r="C47" t="s">
        <v>1188</v>
      </c>
      <c r="D47" s="3">
        <v>10000</v>
      </c>
      <c r="E47" s="5">
        <v>0</v>
      </c>
      <c r="F47" t="s">
        <v>1754</v>
      </c>
      <c r="G47" t="s">
        <v>1757</v>
      </c>
      <c r="H47" t="s">
        <v>1779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1802</v>
      </c>
      <c r="O47">
        <v>0</v>
      </c>
      <c r="P47">
        <v>0</v>
      </c>
      <c r="Q47" t="s">
        <v>1841</v>
      </c>
      <c r="R47" t="s">
        <v>1842</v>
      </c>
      <c r="S47" s="10">
        <v>42515.078217592592</v>
      </c>
      <c r="T47" s="10">
        <v>42575.078217592592</v>
      </c>
    </row>
    <row r="48" spans="1:20" x14ac:dyDescent="0.3">
      <c r="A48">
        <v>2900</v>
      </c>
      <c r="B48" t="s">
        <v>313</v>
      </c>
      <c r="C48" t="s">
        <v>1189</v>
      </c>
      <c r="D48" s="3">
        <v>5500</v>
      </c>
      <c r="E48" s="5">
        <v>3405</v>
      </c>
      <c r="F48" t="s">
        <v>1754</v>
      </c>
      <c r="G48" t="s">
        <v>1757</v>
      </c>
      <c r="H48" t="s">
        <v>1779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1802</v>
      </c>
      <c r="O48">
        <v>62</v>
      </c>
      <c r="P48">
        <v>486.43</v>
      </c>
      <c r="Q48" t="s">
        <v>1841</v>
      </c>
      <c r="R48" t="s">
        <v>1842</v>
      </c>
      <c r="S48" s="10">
        <v>41830.234166666669</v>
      </c>
      <c r="T48" s="10">
        <v>41860.234166666669</v>
      </c>
    </row>
    <row r="49" spans="1:20" x14ac:dyDescent="0.3">
      <c r="A49">
        <v>2901</v>
      </c>
      <c r="B49" t="s">
        <v>314</v>
      </c>
      <c r="C49" t="s">
        <v>1190</v>
      </c>
      <c r="D49" s="3">
        <v>750</v>
      </c>
      <c r="E49" s="5">
        <v>6</v>
      </c>
      <c r="F49" t="s">
        <v>1754</v>
      </c>
      <c r="G49" t="s">
        <v>1757</v>
      </c>
      <c r="H49" t="s">
        <v>1779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1802</v>
      </c>
      <c r="O49">
        <v>1</v>
      </c>
      <c r="P49">
        <v>3</v>
      </c>
      <c r="Q49" t="s">
        <v>1841</v>
      </c>
      <c r="R49" t="s">
        <v>1842</v>
      </c>
      <c r="S49" s="10">
        <v>41982.904386574075</v>
      </c>
      <c r="T49" s="10">
        <v>42042.904386574075</v>
      </c>
    </row>
    <row r="50" spans="1:20" x14ac:dyDescent="0.3">
      <c r="A50">
        <v>2902</v>
      </c>
      <c r="B50" t="s">
        <v>315</v>
      </c>
      <c r="C50" t="s">
        <v>1191</v>
      </c>
      <c r="D50" s="3">
        <v>150000</v>
      </c>
      <c r="E50" s="5">
        <v>25</v>
      </c>
      <c r="F50" t="s">
        <v>1754</v>
      </c>
      <c r="G50" t="s">
        <v>1757</v>
      </c>
      <c r="H50" t="s">
        <v>1779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1802</v>
      </c>
      <c r="O50">
        <v>0</v>
      </c>
      <c r="P50">
        <v>25</v>
      </c>
      <c r="Q50" t="s">
        <v>1841</v>
      </c>
      <c r="R50" t="s">
        <v>1842</v>
      </c>
      <c r="S50" s="10">
        <v>42210.439768518518</v>
      </c>
      <c r="T50" s="10">
        <v>42240.439768518518</v>
      </c>
    </row>
    <row r="51" spans="1:20" x14ac:dyDescent="0.3">
      <c r="A51">
        <v>2903</v>
      </c>
      <c r="B51" t="s">
        <v>316</v>
      </c>
      <c r="C51" t="s">
        <v>1192</v>
      </c>
      <c r="D51" s="3">
        <v>5000</v>
      </c>
      <c r="E51" s="5">
        <v>39</v>
      </c>
      <c r="F51" t="s">
        <v>1754</v>
      </c>
      <c r="G51" t="s">
        <v>1757</v>
      </c>
      <c r="H51" t="s">
        <v>1779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1802</v>
      </c>
      <c r="O51">
        <v>1</v>
      </c>
      <c r="P51">
        <v>9.75</v>
      </c>
      <c r="Q51" t="s">
        <v>1841</v>
      </c>
      <c r="R51" t="s">
        <v>1842</v>
      </c>
      <c r="S51" s="10">
        <v>42196.166874999995</v>
      </c>
      <c r="T51" s="10">
        <v>42256.166874999995</v>
      </c>
    </row>
    <row r="52" spans="1:20" x14ac:dyDescent="0.3">
      <c r="A52">
        <v>2905</v>
      </c>
      <c r="B52" t="s">
        <v>317</v>
      </c>
      <c r="C52" t="s">
        <v>1193</v>
      </c>
      <c r="D52" s="3">
        <v>3500</v>
      </c>
      <c r="E52" s="5">
        <v>622</v>
      </c>
      <c r="F52" t="s">
        <v>1754</v>
      </c>
      <c r="G52" t="s">
        <v>1757</v>
      </c>
      <c r="H52" t="s">
        <v>1779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1802</v>
      </c>
      <c r="O52">
        <v>18</v>
      </c>
      <c r="P52">
        <v>36.590000000000003</v>
      </c>
      <c r="Q52" t="s">
        <v>1841</v>
      </c>
      <c r="R52" t="s">
        <v>1842</v>
      </c>
      <c r="S52" s="10">
        <v>42606.056863425925</v>
      </c>
      <c r="T52" s="10">
        <v>42620.056863425925</v>
      </c>
    </row>
    <row r="53" spans="1:20" x14ac:dyDescent="0.3">
      <c r="A53">
        <v>2906</v>
      </c>
      <c r="B53" t="s">
        <v>318</v>
      </c>
      <c r="C53" t="s">
        <v>1194</v>
      </c>
      <c r="D53" s="3">
        <v>6000</v>
      </c>
      <c r="E53" s="5">
        <v>565</v>
      </c>
      <c r="F53" t="s">
        <v>1754</v>
      </c>
      <c r="G53" t="s">
        <v>1757</v>
      </c>
      <c r="H53" t="s">
        <v>1779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1802</v>
      </c>
      <c r="O53">
        <v>9</v>
      </c>
      <c r="P53">
        <v>80.709999999999994</v>
      </c>
      <c r="Q53" t="s">
        <v>1841</v>
      </c>
      <c r="R53" t="s">
        <v>1842</v>
      </c>
      <c r="S53" s="10">
        <v>42199.648912037039</v>
      </c>
      <c r="T53" s="10">
        <v>42217.041666666672</v>
      </c>
    </row>
    <row r="54" spans="1:20" x14ac:dyDescent="0.3">
      <c r="A54">
        <v>2907</v>
      </c>
      <c r="B54" t="s">
        <v>319</v>
      </c>
      <c r="C54" t="s">
        <v>1195</v>
      </c>
      <c r="D54" s="3">
        <v>2500</v>
      </c>
      <c r="E54" s="5">
        <v>2</v>
      </c>
      <c r="F54" t="s">
        <v>1754</v>
      </c>
      <c r="G54" t="s">
        <v>1757</v>
      </c>
      <c r="H54" t="s">
        <v>1779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1802</v>
      </c>
      <c r="O54">
        <v>0</v>
      </c>
      <c r="P54">
        <v>1</v>
      </c>
      <c r="Q54" t="s">
        <v>1841</v>
      </c>
      <c r="R54" t="s">
        <v>1842</v>
      </c>
      <c r="S54" s="10">
        <v>42444.877743055549</v>
      </c>
      <c r="T54" s="10">
        <v>42504.877743055549</v>
      </c>
    </row>
    <row r="55" spans="1:20" x14ac:dyDescent="0.3">
      <c r="A55">
        <v>2908</v>
      </c>
      <c r="B55" t="s">
        <v>320</v>
      </c>
      <c r="C55" t="s">
        <v>1196</v>
      </c>
      <c r="D55" s="3">
        <v>9600</v>
      </c>
      <c r="E55" s="5">
        <v>264</v>
      </c>
      <c r="F55" t="s">
        <v>1754</v>
      </c>
      <c r="G55" t="s">
        <v>1757</v>
      </c>
      <c r="H55" t="s">
        <v>1779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1802</v>
      </c>
      <c r="O55">
        <v>3</v>
      </c>
      <c r="P55">
        <v>52.8</v>
      </c>
      <c r="Q55" t="s">
        <v>1841</v>
      </c>
      <c r="R55" t="s">
        <v>1842</v>
      </c>
      <c r="S55" s="10">
        <v>42499.731701388882</v>
      </c>
      <c r="T55" s="10">
        <v>42529.731701388882</v>
      </c>
    </row>
    <row r="56" spans="1:20" x14ac:dyDescent="0.3">
      <c r="A56">
        <v>2909</v>
      </c>
      <c r="B56" t="s">
        <v>321</v>
      </c>
      <c r="C56" t="s">
        <v>1197</v>
      </c>
      <c r="D56" s="3">
        <v>180000</v>
      </c>
      <c r="E56" s="5">
        <v>20</v>
      </c>
      <c r="F56" t="s">
        <v>1754</v>
      </c>
      <c r="G56" t="s">
        <v>1757</v>
      </c>
      <c r="H56" t="s">
        <v>1779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1802</v>
      </c>
      <c r="O56">
        <v>0</v>
      </c>
      <c r="P56">
        <v>20</v>
      </c>
      <c r="Q56" t="s">
        <v>1841</v>
      </c>
      <c r="R56" t="s">
        <v>1842</v>
      </c>
      <c r="S56" s="10">
        <v>41929.266215277778</v>
      </c>
      <c r="T56" s="10">
        <v>41968.823611111111</v>
      </c>
    </row>
    <row r="57" spans="1:20" x14ac:dyDescent="0.3">
      <c r="A57">
        <v>2911</v>
      </c>
      <c r="B57" t="s">
        <v>322</v>
      </c>
      <c r="C57" t="s">
        <v>1198</v>
      </c>
      <c r="D57" s="3">
        <v>1800</v>
      </c>
      <c r="E57" s="5">
        <v>657</v>
      </c>
      <c r="F57" t="s">
        <v>1754</v>
      </c>
      <c r="G57" t="s">
        <v>1757</v>
      </c>
      <c r="H57" t="s">
        <v>1779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1802</v>
      </c>
      <c r="O57">
        <v>37</v>
      </c>
      <c r="P57">
        <v>46.93</v>
      </c>
      <c r="Q57" t="s">
        <v>1841</v>
      </c>
      <c r="R57" t="s">
        <v>1842</v>
      </c>
      <c r="S57" s="10">
        <v>42142.768819444449</v>
      </c>
      <c r="T57" s="10">
        <v>42182.768819444449</v>
      </c>
    </row>
    <row r="58" spans="1:20" x14ac:dyDescent="0.3">
      <c r="A58">
        <v>2912</v>
      </c>
      <c r="B58" t="s">
        <v>323</v>
      </c>
      <c r="C58" t="s">
        <v>1199</v>
      </c>
      <c r="D58" s="3">
        <v>14440</v>
      </c>
      <c r="E58" s="5">
        <v>2030</v>
      </c>
      <c r="F58" t="s">
        <v>1754</v>
      </c>
      <c r="G58" t="s">
        <v>1757</v>
      </c>
      <c r="H58" t="s">
        <v>1779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1802</v>
      </c>
      <c r="O58">
        <v>14</v>
      </c>
      <c r="P58">
        <v>78.08</v>
      </c>
      <c r="Q58" t="s">
        <v>1841</v>
      </c>
      <c r="R58" t="s">
        <v>1842</v>
      </c>
      <c r="S58" s="10">
        <v>42354.131643518514</v>
      </c>
      <c r="T58" s="10">
        <v>42384.131643518514</v>
      </c>
    </row>
    <row r="59" spans="1:20" x14ac:dyDescent="0.3">
      <c r="A59">
        <v>2913</v>
      </c>
      <c r="B59" t="s">
        <v>324</v>
      </c>
      <c r="C59" t="s">
        <v>1200</v>
      </c>
      <c r="D59" s="3">
        <v>10000</v>
      </c>
      <c r="E59" s="5">
        <v>2</v>
      </c>
      <c r="F59" t="s">
        <v>1754</v>
      </c>
      <c r="G59" t="s">
        <v>1757</v>
      </c>
      <c r="H59" t="s">
        <v>1779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1802</v>
      </c>
      <c r="O59">
        <v>0</v>
      </c>
      <c r="P59">
        <v>1</v>
      </c>
      <c r="Q59" t="s">
        <v>1841</v>
      </c>
      <c r="R59" t="s">
        <v>1842</v>
      </c>
      <c r="S59" s="10">
        <v>41828.922905092593</v>
      </c>
      <c r="T59" s="10">
        <v>41888.922905092593</v>
      </c>
    </row>
    <row r="60" spans="1:20" x14ac:dyDescent="0.3">
      <c r="A60">
        <v>2917</v>
      </c>
      <c r="B60" t="s">
        <v>325</v>
      </c>
      <c r="C60" t="s">
        <v>1201</v>
      </c>
      <c r="D60" s="3">
        <v>2000</v>
      </c>
      <c r="E60" s="5">
        <v>437</v>
      </c>
      <c r="F60" t="s">
        <v>1754</v>
      </c>
      <c r="G60" t="s">
        <v>1757</v>
      </c>
      <c r="H60" t="s">
        <v>1779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1802</v>
      </c>
      <c r="O60">
        <v>22</v>
      </c>
      <c r="P60">
        <v>48.56</v>
      </c>
      <c r="Q60" t="s">
        <v>1841</v>
      </c>
      <c r="R60" t="s">
        <v>1842</v>
      </c>
      <c r="S60" s="10">
        <v>42245.234340277777</v>
      </c>
      <c r="T60" s="10">
        <v>42263.234340277777</v>
      </c>
    </row>
    <row r="61" spans="1:20" x14ac:dyDescent="0.3">
      <c r="A61">
        <v>2918</v>
      </c>
      <c r="B61" t="s">
        <v>326</v>
      </c>
      <c r="C61" t="s">
        <v>1202</v>
      </c>
      <c r="D61" s="3">
        <v>5000</v>
      </c>
      <c r="E61" s="5">
        <v>1362</v>
      </c>
      <c r="F61" t="s">
        <v>1754</v>
      </c>
      <c r="G61" t="s">
        <v>1757</v>
      </c>
      <c r="H61" t="s">
        <v>1779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1802</v>
      </c>
      <c r="O61">
        <v>27</v>
      </c>
      <c r="P61">
        <v>68.099999999999994</v>
      </c>
      <c r="Q61" t="s">
        <v>1841</v>
      </c>
      <c r="R61" t="s">
        <v>1842</v>
      </c>
      <c r="S61" s="10">
        <v>42278.629710648151</v>
      </c>
      <c r="T61" s="10">
        <v>42306.629710648151</v>
      </c>
    </row>
    <row r="62" spans="1:20" x14ac:dyDescent="0.3">
      <c r="A62">
        <v>2919</v>
      </c>
      <c r="B62" t="s">
        <v>327</v>
      </c>
      <c r="C62" t="s">
        <v>1203</v>
      </c>
      <c r="D62" s="3">
        <v>600</v>
      </c>
      <c r="E62" s="5">
        <v>51</v>
      </c>
      <c r="F62" t="s">
        <v>1754</v>
      </c>
      <c r="G62" t="s">
        <v>1757</v>
      </c>
      <c r="H62" t="s">
        <v>1779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1802</v>
      </c>
      <c r="O62">
        <v>9</v>
      </c>
      <c r="P62">
        <v>8.5</v>
      </c>
      <c r="Q62" t="s">
        <v>1841</v>
      </c>
      <c r="R62" t="s">
        <v>1842</v>
      </c>
      <c r="S62" s="10">
        <v>41826.61954861111</v>
      </c>
      <c r="T62" s="10">
        <v>41856.61954861111</v>
      </c>
    </row>
    <row r="63" spans="1:20" x14ac:dyDescent="0.3">
      <c r="A63">
        <v>3728</v>
      </c>
      <c r="B63" t="s">
        <v>671</v>
      </c>
      <c r="C63" t="s">
        <v>1549</v>
      </c>
      <c r="D63" s="3">
        <v>20000</v>
      </c>
      <c r="E63" s="5">
        <v>1862</v>
      </c>
      <c r="F63" t="s">
        <v>1754</v>
      </c>
      <c r="G63" t="s">
        <v>1757</v>
      </c>
      <c r="H63" t="s">
        <v>1779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1802</v>
      </c>
      <c r="O63">
        <v>9</v>
      </c>
      <c r="P63">
        <v>60.06</v>
      </c>
      <c r="Q63" t="s">
        <v>1841</v>
      </c>
      <c r="R63" t="s">
        <v>1842</v>
      </c>
      <c r="S63" s="10">
        <v>42205.171018518522</v>
      </c>
      <c r="T63" s="10">
        <v>42235.171018518522</v>
      </c>
    </row>
    <row r="64" spans="1:20" x14ac:dyDescent="0.3">
      <c r="A64">
        <v>3729</v>
      </c>
      <c r="B64" t="s">
        <v>672</v>
      </c>
      <c r="C64" t="s">
        <v>1550</v>
      </c>
      <c r="D64" s="3">
        <v>5000</v>
      </c>
      <c r="E64" s="5">
        <v>362</v>
      </c>
      <c r="F64" t="s">
        <v>1754</v>
      </c>
      <c r="G64" t="s">
        <v>1757</v>
      </c>
      <c r="H64" t="s">
        <v>1779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1802</v>
      </c>
      <c r="O64">
        <v>7</v>
      </c>
      <c r="P64">
        <v>72.400000000000006</v>
      </c>
      <c r="Q64" t="s">
        <v>1841</v>
      </c>
      <c r="R64" t="s">
        <v>1842</v>
      </c>
      <c r="S64" s="10">
        <v>42041.205000000002</v>
      </c>
      <c r="T64" s="10">
        <v>42086.16333333333</v>
      </c>
    </row>
    <row r="65" spans="1:20" x14ac:dyDescent="0.3">
      <c r="A65">
        <v>3730</v>
      </c>
      <c r="B65" t="s">
        <v>673</v>
      </c>
      <c r="C65" t="s">
        <v>1551</v>
      </c>
      <c r="D65" s="3">
        <v>1000</v>
      </c>
      <c r="E65" s="5">
        <v>100</v>
      </c>
      <c r="F65" t="s">
        <v>1754</v>
      </c>
      <c r="G65" t="s">
        <v>1757</v>
      </c>
      <c r="H65" t="s">
        <v>1779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1802</v>
      </c>
      <c r="O65">
        <v>10</v>
      </c>
      <c r="P65">
        <v>100</v>
      </c>
      <c r="Q65" t="s">
        <v>1841</v>
      </c>
      <c r="R65" t="s">
        <v>1842</v>
      </c>
      <c r="S65" s="10">
        <v>42203.677766203706</v>
      </c>
      <c r="T65" s="10">
        <v>42233.677766203706</v>
      </c>
    </row>
    <row r="66" spans="1:20" x14ac:dyDescent="0.3">
      <c r="A66">
        <v>3731</v>
      </c>
      <c r="B66" t="s">
        <v>674</v>
      </c>
      <c r="C66" t="s">
        <v>1552</v>
      </c>
      <c r="D66" s="3">
        <v>5500</v>
      </c>
      <c r="E66" s="5">
        <v>620</v>
      </c>
      <c r="F66" t="s">
        <v>1754</v>
      </c>
      <c r="G66" t="s">
        <v>1757</v>
      </c>
      <c r="H66" t="s">
        <v>1779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1802</v>
      </c>
      <c r="O66">
        <v>11</v>
      </c>
      <c r="P66">
        <v>51.67</v>
      </c>
      <c r="Q66" t="s">
        <v>1841</v>
      </c>
      <c r="R66" t="s">
        <v>1842</v>
      </c>
      <c r="S66" s="10">
        <v>41983.752847222218</v>
      </c>
      <c r="T66" s="10">
        <v>42014.140972222223</v>
      </c>
    </row>
    <row r="67" spans="1:20" x14ac:dyDescent="0.3">
      <c r="A67">
        <v>3733</v>
      </c>
      <c r="B67" t="s">
        <v>675</v>
      </c>
      <c r="C67" t="s">
        <v>1553</v>
      </c>
      <c r="D67" s="3">
        <v>1500</v>
      </c>
      <c r="E67" s="5">
        <v>0</v>
      </c>
      <c r="F67" t="s">
        <v>1754</v>
      </c>
      <c r="G67" t="s">
        <v>1757</v>
      </c>
      <c r="H67" t="s">
        <v>1779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1802</v>
      </c>
      <c r="O67">
        <v>0</v>
      </c>
      <c r="P67">
        <v>0</v>
      </c>
      <c r="Q67" t="s">
        <v>1841</v>
      </c>
      <c r="R67" t="s">
        <v>1842</v>
      </c>
      <c r="S67" s="10">
        <v>42103.024398148147</v>
      </c>
      <c r="T67" s="10">
        <v>42112.9375</v>
      </c>
    </row>
    <row r="68" spans="1:20" x14ac:dyDescent="0.3">
      <c r="A68">
        <v>3734</v>
      </c>
      <c r="B68" t="s">
        <v>676</v>
      </c>
      <c r="C68" t="s">
        <v>1554</v>
      </c>
      <c r="D68" s="3">
        <v>1500</v>
      </c>
      <c r="E68" s="5">
        <v>427</v>
      </c>
      <c r="F68" t="s">
        <v>1754</v>
      </c>
      <c r="G68" t="s">
        <v>1757</v>
      </c>
      <c r="H68" t="s">
        <v>1779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1802</v>
      </c>
      <c r="O68">
        <v>28</v>
      </c>
      <c r="P68">
        <v>61</v>
      </c>
      <c r="Q68" t="s">
        <v>1841</v>
      </c>
      <c r="R68" t="s">
        <v>1842</v>
      </c>
      <c r="S68" s="10">
        <v>42089.901574074072</v>
      </c>
      <c r="T68" s="10">
        <v>42149.901574074072</v>
      </c>
    </row>
    <row r="69" spans="1:20" x14ac:dyDescent="0.3">
      <c r="A69">
        <v>3737</v>
      </c>
      <c r="B69" t="s">
        <v>677</v>
      </c>
      <c r="C69" t="s">
        <v>1555</v>
      </c>
      <c r="D69" s="3">
        <v>700</v>
      </c>
      <c r="E69" s="5">
        <v>150</v>
      </c>
      <c r="F69" t="s">
        <v>1754</v>
      </c>
      <c r="G69" t="s">
        <v>1757</v>
      </c>
      <c r="H69" t="s">
        <v>1779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1802</v>
      </c>
      <c r="O69">
        <v>21</v>
      </c>
      <c r="P69">
        <v>37.5</v>
      </c>
      <c r="Q69" t="s">
        <v>1841</v>
      </c>
      <c r="R69" t="s">
        <v>1842</v>
      </c>
      <c r="S69" s="10">
        <v>42297.691006944442</v>
      </c>
      <c r="T69" s="10">
        <v>42320.290972222225</v>
      </c>
    </row>
    <row r="70" spans="1:20" x14ac:dyDescent="0.3">
      <c r="A70">
        <v>3740</v>
      </c>
      <c r="B70" t="s">
        <v>678</v>
      </c>
      <c r="C70" t="s">
        <v>1556</v>
      </c>
      <c r="D70" s="3">
        <v>2000</v>
      </c>
      <c r="E70" s="5">
        <v>358</v>
      </c>
      <c r="F70" t="s">
        <v>1754</v>
      </c>
      <c r="G70" t="s">
        <v>1757</v>
      </c>
      <c r="H70" t="s">
        <v>1779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1802</v>
      </c>
      <c r="O70">
        <v>18</v>
      </c>
      <c r="P70">
        <v>25.57</v>
      </c>
      <c r="Q70" t="s">
        <v>1841</v>
      </c>
      <c r="R70" t="s">
        <v>1842</v>
      </c>
      <c r="S70" s="10">
        <v>41833.089756944442</v>
      </c>
      <c r="T70" s="10">
        <v>41863.079143518517</v>
      </c>
    </row>
    <row r="71" spans="1:20" x14ac:dyDescent="0.3">
      <c r="A71">
        <v>3741</v>
      </c>
      <c r="B71" t="s">
        <v>679</v>
      </c>
      <c r="C71" t="s">
        <v>1557</v>
      </c>
      <c r="D71" s="3">
        <v>20000</v>
      </c>
      <c r="E71" s="5">
        <v>0</v>
      </c>
      <c r="F71" t="s">
        <v>1754</v>
      </c>
      <c r="G71" t="s">
        <v>1757</v>
      </c>
      <c r="H71" t="s">
        <v>1779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1802</v>
      </c>
      <c r="O71">
        <v>0</v>
      </c>
      <c r="P71">
        <v>0</v>
      </c>
      <c r="Q71" t="s">
        <v>1841</v>
      </c>
      <c r="R71" t="s">
        <v>1842</v>
      </c>
      <c r="S71" s="10">
        <v>42325.920717592591</v>
      </c>
      <c r="T71" s="10">
        <v>42355.920717592591</v>
      </c>
    </row>
    <row r="72" spans="1:20" x14ac:dyDescent="0.3">
      <c r="A72">
        <v>3742</v>
      </c>
      <c r="B72" t="s">
        <v>680</v>
      </c>
      <c r="C72" t="s">
        <v>1558</v>
      </c>
      <c r="D72" s="3">
        <v>5000</v>
      </c>
      <c r="E72" s="5">
        <v>100</v>
      </c>
      <c r="F72" t="s">
        <v>1754</v>
      </c>
      <c r="G72" t="s">
        <v>1757</v>
      </c>
      <c r="H72" t="s">
        <v>1779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1802</v>
      </c>
      <c r="O72">
        <v>2</v>
      </c>
      <c r="P72">
        <v>25</v>
      </c>
      <c r="Q72" t="s">
        <v>1841</v>
      </c>
      <c r="R72" t="s">
        <v>1842</v>
      </c>
      <c r="S72" s="10">
        <v>41858.214629629627</v>
      </c>
      <c r="T72" s="10">
        <v>41888.214629629627</v>
      </c>
    </row>
    <row r="73" spans="1:20" x14ac:dyDescent="0.3">
      <c r="A73">
        <v>3743</v>
      </c>
      <c r="B73" t="s">
        <v>681</v>
      </c>
      <c r="C73" t="s">
        <v>1559</v>
      </c>
      <c r="D73" s="3">
        <v>2200</v>
      </c>
      <c r="E73" s="5">
        <v>0</v>
      </c>
      <c r="F73" t="s">
        <v>1754</v>
      </c>
      <c r="G73" t="s">
        <v>1757</v>
      </c>
      <c r="H73" t="s">
        <v>1779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1802</v>
      </c>
      <c r="O73">
        <v>0</v>
      </c>
      <c r="P73">
        <v>0</v>
      </c>
      <c r="Q73" t="s">
        <v>1841</v>
      </c>
      <c r="R73" t="s">
        <v>1842</v>
      </c>
      <c r="S73" s="10">
        <v>41793.710231481484</v>
      </c>
      <c r="T73" s="10">
        <v>41823.710231481484</v>
      </c>
    </row>
    <row r="74" spans="1:20" x14ac:dyDescent="0.3">
      <c r="A74">
        <v>3744</v>
      </c>
      <c r="B74" t="s">
        <v>682</v>
      </c>
      <c r="C74" t="s">
        <v>1560</v>
      </c>
      <c r="D74" s="3">
        <v>1200</v>
      </c>
      <c r="E74" s="5">
        <v>0</v>
      </c>
      <c r="F74" t="s">
        <v>1754</v>
      </c>
      <c r="G74" t="s">
        <v>1757</v>
      </c>
      <c r="H74" t="s">
        <v>1779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1802</v>
      </c>
      <c r="O74">
        <v>0</v>
      </c>
      <c r="P74">
        <v>0</v>
      </c>
      <c r="Q74" t="s">
        <v>1841</v>
      </c>
      <c r="R74" t="s">
        <v>1842</v>
      </c>
      <c r="S74" s="10">
        <v>41793.814259259263</v>
      </c>
      <c r="T74" s="10">
        <v>41825.165972222225</v>
      </c>
    </row>
    <row r="75" spans="1:20" x14ac:dyDescent="0.3">
      <c r="A75">
        <v>3745</v>
      </c>
      <c r="B75" t="s">
        <v>683</v>
      </c>
      <c r="C75" t="s">
        <v>1561</v>
      </c>
      <c r="D75" s="3">
        <v>100</v>
      </c>
      <c r="E75" s="5">
        <v>10</v>
      </c>
      <c r="F75" t="s">
        <v>1754</v>
      </c>
      <c r="G75" t="s">
        <v>1757</v>
      </c>
      <c r="H75" t="s">
        <v>1779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1802</v>
      </c>
      <c r="O75">
        <v>10</v>
      </c>
      <c r="P75">
        <v>10</v>
      </c>
      <c r="Q75" t="s">
        <v>1841</v>
      </c>
      <c r="R75" t="s">
        <v>1842</v>
      </c>
      <c r="S75" s="10">
        <v>41831.697939814818</v>
      </c>
      <c r="T75" s="10">
        <v>41861.697939814818</v>
      </c>
    </row>
    <row r="76" spans="1:20" x14ac:dyDescent="0.3">
      <c r="A76">
        <v>3746</v>
      </c>
      <c r="B76" t="s">
        <v>684</v>
      </c>
      <c r="C76" t="s">
        <v>1562</v>
      </c>
      <c r="D76" s="3">
        <v>8500</v>
      </c>
      <c r="E76" s="5">
        <v>202</v>
      </c>
      <c r="F76" t="s">
        <v>1754</v>
      </c>
      <c r="G76" t="s">
        <v>1757</v>
      </c>
      <c r="H76" t="s">
        <v>1779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1802</v>
      </c>
      <c r="O76">
        <v>2</v>
      </c>
      <c r="P76">
        <v>202</v>
      </c>
      <c r="Q76" t="s">
        <v>1841</v>
      </c>
      <c r="R76" t="s">
        <v>1842</v>
      </c>
      <c r="S76" s="10">
        <v>42621.389340277776</v>
      </c>
      <c r="T76" s="10">
        <v>42651.389340277776</v>
      </c>
    </row>
    <row r="77" spans="1:20" x14ac:dyDescent="0.3">
      <c r="A77">
        <v>3841</v>
      </c>
      <c r="B77" t="s">
        <v>702</v>
      </c>
      <c r="C77" t="s">
        <v>1579</v>
      </c>
      <c r="D77" s="3">
        <v>10000</v>
      </c>
      <c r="E77" s="5">
        <v>872</v>
      </c>
      <c r="F77" t="s">
        <v>1754</v>
      </c>
      <c r="G77" t="s">
        <v>1757</v>
      </c>
      <c r="H77" t="s">
        <v>1779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1802</v>
      </c>
      <c r="O77">
        <v>9</v>
      </c>
      <c r="P77">
        <v>25.65</v>
      </c>
      <c r="Q77" t="s">
        <v>1841</v>
      </c>
      <c r="R77" t="s">
        <v>1842</v>
      </c>
      <c r="S77" s="10">
        <v>41780.785729166666</v>
      </c>
      <c r="T77" s="10">
        <v>41840.785729166666</v>
      </c>
    </row>
    <row r="78" spans="1:20" x14ac:dyDescent="0.3">
      <c r="A78">
        <v>3843</v>
      </c>
      <c r="B78" t="s">
        <v>703</v>
      </c>
      <c r="C78" t="s">
        <v>1580</v>
      </c>
      <c r="D78" s="3">
        <v>5000</v>
      </c>
      <c r="E78" s="5">
        <v>1065</v>
      </c>
      <c r="F78" t="s">
        <v>1754</v>
      </c>
      <c r="G78" t="s">
        <v>1757</v>
      </c>
      <c r="H78" t="s">
        <v>1779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1802</v>
      </c>
      <c r="O78">
        <v>21</v>
      </c>
      <c r="P78">
        <v>56.05</v>
      </c>
      <c r="Q78" t="s">
        <v>1841</v>
      </c>
      <c r="R78" t="s">
        <v>1842</v>
      </c>
      <c r="S78" s="10">
        <v>41766.072500000002</v>
      </c>
      <c r="T78" s="10">
        <v>41791.072500000002</v>
      </c>
    </row>
    <row r="79" spans="1:20" x14ac:dyDescent="0.3">
      <c r="A79">
        <v>3844</v>
      </c>
      <c r="B79" t="s">
        <v>704</v>
      </c>
      <c r="C79" t="s">
        <v>1581</v>
      </c>
      <c r="D79" s="3">
        <v>9800</v>
      </c>
      <c r="E79" s="5">
        <v>4066</v>
      </c>
      <c r="F79" t="s">
        <v>1754</v>
      </c>
      <c r="G79" t="s">
        <v>1757</v>
      </c>
      <c r="H79" t="s">
        <v>1779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1802</v>
      </c>
      <c r="O79">
        <v>41</v>
      </c>
      <c r="P79">
        <v>81.319999999999993</v>
      </c>
      <c r="Q79" t="s">
        <v>1841</v>
      </c>
      <c r="R79" t="s">
        <v>1842</v>
      </c>
      <c r="S79" s="10">
        <v>41766.617291666669</v>
      </c>
      <c r="T79" s="10">
        <v>41793.290972222225</v>
      </c>
    </row>
    <row r="80" spans="1:20" x14ac:dyDescent="0.3">
      <c r="A80">
        <v>3845</v>
      </c>
      <c r="B80" t="s">
        <v>705</v>
      </c>
      <c r="C80" t="s">
        <v>1582</v>
      </c>
      <c r="D80" s="3">
        <v>40000</v>
      </c>
      <c r="E80" s="5">
        <v>842</v>
      </c>
      <c r="F80" t="s">
        <v>1754</v>
      </c>
      <c r="G80" t="s">
        <v>1757</v>
      </c>
      <c r="H80" t="s">
        <v>1779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1802</v>
      </c>
      <c r="O80">
        <v>2</v>
      </c>
      <c r="P80">
        <v>70.17</v>
      </c>
      <c r="Q80" t="s">
        <v>1841</v>
      </c>
      <c r="R80" t="s">
        <v>1842</v>
      </c>
      <c r="S80" s="10">
        <v>42248.627013888887</v>
      </c>
      <c r="T80" s="10">
        <v>42278.627013888887</v>
      </c>
    </row>
    <row r="81" spans="1:20" x14ac:dyDescent="0.3">
      <c r="A81">
        <v>3846</v>
      </c>
      <c r="B81" t="s">
        <v>706</v>
      </c>
      <c r="C81" t="s">
        <v>1583</v>
      </c>
      <c r="D81" s="3">
        <v>7000</v>
      </c>
      <c r="E81" s="5">
        <v>189</v>
      </c>
      <c r="F81" t="s">
        <v>1754</v>
      </c>
      <c r="G81" t="s">
        <v>1757</v>
      </c>
      <c r="H81" t="s">
        <v>1779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1802</v>
      </c>
      <c r="O81">
        <v>3</v>
      </c>
      <c r="P81">
        <v>23.63</v>
      </c>
      <c r="Q81" t="s">
        <v>1841</v>
      </c>
      <c r="R81" t="s">
        <v>1842</v>
      </c>
      <c r="S81" s="10">
        <v>41885.221550925926</v>
      </c>
      <c r="T81" s="10">
        <v>41916.290972222225</v>
      </c>
    </row>
    <row r="82" spans="1:20" x14ac:dyDescent="0.3">
      <c r="A82">
        <v>3847</v>
      </c>
      <c r="B82" t="s">
        <v>707</v>
      </c>
      <c r="C82" t="s">
        <v>1584</v>
      </c>
      <c r="D82" s="3">
        <v>10500</v>
      </c>
      <c r="E82" s="5">
        <v>1697</v>
      </c>
      <c r="F82" t="s">
        <v>1754</v>
      </c>
      <c r="G82" t="s">
        <v>1757</v>
      </c>
      <c r="H82" t="s">
        <v>1779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1802</v>
      </c>
      <c r="O82">
        <v>16</v>
      </c>
      <c r="P82">
        <v>188.56</v>
      </c>
      <c r="Q82" t="s">
        <v>1841</v>
      </c>
      <c r="R82" t="s">
        <v>1842</v>
      </c>
      <c r="S82" s="10">
        <v>42159.224432870367</v>
      </c>
      <c r="T82" s="10">
        <v>42204.224432870367</v>
      </c>
    </row>
    <row r="83" spans="1:20" x14ac:dyDescent="0.3">
      <c r="A83">
        <v>3848</v>
      </c>
      <c r="B83" t="s">
        <v>708</v>
      </c>
      <c r="C83" t="s">
        <v>1585</v>
      </c>
      <c r="D83" s="3">
        <v>13000</v>
      </c>
      <c r="E83" s="5">
        <v>2129</v>
      </c>
      <c r="F83" t="s">
        <v>1754</v>
      </c>
      <c r="G83" t="s">
        <v>1757</v>
      </c>
      <c r="H83" t="s">
        <v>1779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1802</v>
      </c>
      <c r="O83">
        <v>16</v>
      </c>
      <c r="P83">
        <v>49.51</v>
      </c>
      <c r="Q83" t="s">
        <v>1841</v>
      </c>
      <c r="R83" t="s">
        <v>1842</v>
      </c>
      <c r="S83" s="10">
        <v>42265.817002314812</v>
      </c>
      <c r="T83" s="10">
        <v>42295.817002314812</v>
      </c>
    </row>
    <row r="84" spans="1:20" x14ac:dyDescent="0.3">
      <c r="A84">
        <v>3850</v>
      </c>
      <c r="B84" t="s">
        <v>709</v>
      </c>
      <c r="C84" t="s">
        <v>1586</v>
      </c>
      <c r="D84" s="3">
        <v>1000</v>
      </c>
      <c r="E84" s="5">
        <v>38</v>
      </c>
      <c r="F84" t="s">
        <v>1754</v>
      </c>
      <c r="G84" t="s">
        <v>1757</v>
      </c>
      <c r="H84" t="s">
        <v>1779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1802</v>
      </c>
      <c r="O84">
        <v>4</v>
      </c>
      <c r="P84">
        <v>9.5</v>
      </c>
      <c r="Q84" t="s">
        <v>1841</v>
      </c>
      <c r="R84" t="s">
        <v>1842</v>
      </c>
      <c r="S84" s="10">
        <v>41975.124340277776</v>
      </c>
      <c r="T84" s="10">
        <v>42005.124340277776</v>
      </c>
    </row>
    <row r="85" spans="1:20" x14ac:dyDescent="0.3">
      <c r="A85">
        <v>3852</v>
      </c>
      <c r="B85" t="s">
        <v>710</v>
      </c>
      <c r="C85" t="s">
        <v>1587</v>
      </c>
      <c r="D85" s="3">
        <v>10000</v>
      </c>
      <c r="E85" s="5">
        <v>20</v>
      </c>
      <c r="F85" t="s">
        <v>1754</v>
      </c>
      <c r="G85" t="s">
        <v>1757</v>
      </c>
      <c r="H85" t="s">
        <v>1779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1802</v>
      </c>
      <c r="O85">
        <v>0</v>
      </c>
      <c r="P85">
        <v>10</v>
      </c>
      <c r="Q85" t="s">
        <v>1841</v>
      </c>
      <c r="R85" t="s">
        <v>1842</v>
      </c>
      <c r="S85" s="10">
        <v>42065.190694444449</v>
      </c>
      <c r="T85" s="10">
        <v>42090.149027777778</v>
      </c>
    </row>
    <row r="86" spans="1:20" x14ac:dyDescent="0.3">
      <c r="A86">
        <v>3853</v>
      </c>
      <c r="B86" t="s">
        <v>711</v>
      </c>
      <c r="C86" t="s">
        <v>1588</v>
      </c>
      <c r="D86" s="3">
        <v>100000</v>
      </c>
      <c r="E86" s="5">
        <v>26</v>
      </c>
      <c r="F86" t="s">
        <v>1754</v>
      </c>
      <c r="G86" t="s">
        <v>1757</v>
      </c>
      <c r="H86" t="s">
        <v>1779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1802</v>
      </c>
      <c r="O86">
        <v>0</v>
      </c>
      <c r="P86">
        <v>13</v>
      </c>
      <c r="Q86" t="s">
        <v>1841</v>
      </c>
      <c r="R86" t="s">
        <v>1842</v>
      </c>
      <c r="S86" s="10">
        <v>41848.84002314815</v>
      </c>
      <c r="T86" s="10">
        <v>41883.84002314815</v>
      </c>
    </row>
    <row r="87" spans="1:20" x14ac:dyDescent="0.3">
      <c r="A87">
        <v>3854</v>
      </c>
      <c r="B87" t="s">
        <v>712</v>
      </c>
      <c r="C87" t="s">
        <v>1589</v>
      </c>
      <c r="D87" s="3">
        <v>11000</v>
      </c>
      <c r="E87" s="5">
        <v>1788</v>
      </c>
      <c r="F87" t="s">
        <v>1754</v>
      </c>
      <c r="G87" t="s">
        <v>1757</v>
      </c>
      <c r="H87" t="s">
        <v>1779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1802</v>
      </c>
      <c r="O87">
        <v>16</v>
      </c>
      <c r="P87">
        <v>89.4</v>
      </c>
      <c r="Q87" t="s">
        <v>1841</v>
      </c>
      <c r="R87" t="s">
        <v>1842</v>
      </c>
      <c r="S87" s="10">
        <v>42103.884930555556</v>
      </c>
      <c r="T87" s="10">
        <v>42133.884930555556</v>
      </c>
    </row>
    <row r="88" spans="1:20" x14ac:dyDescent="0.3">
      <c r="A88">
        <v>3855</v>
      </c>
      <c r="B88" t="s">
        <v>713</v>
      </c>
      <c r="C88" t="s">
        <v>1590</v>
      </c>
      <c r="D88" s="3">
        <v>1000</v>
      </c>
      <c r="E88" s="5">
        <v>25</v>
      </c>
      <c r="F88" t="s">
        <v>1754</v>
      </c>
      <c r="G88" t="s">
        <v>1757</v>
      </c>
      <c r="H88" t="s">
        <v>1779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1802</v>
      </c>
      <c r="O88">
        <v>3</v>
      </c>
      <c r="P88">
        <v>25</v>
      </c>
      <c r="Q88" t="s">
        <v>1841</v>
      </c>
      <c r="R88" t="s">
        <v>1842</v>
      </c>
      <c r="S88" s="10">
        <v>42059.970729166671</v>
      </c>
      <c r="T88" s="10">
        <v>42089.929062499999</v>
      </c>
    </row>
    <row r="89" spans="1:20" x14ac:dyDescent="0.3">
      <c r="A89">
        <v>3856</v>
      </c>
      <c r="B89" t="s">
        <v>714</v>
      </c>
      <c r="C89" t="s">
        <v>1591</v>
      </c>
      <c r="D89" s="3">
        <v>5000</v>
      </c>
      <c r="E89" s="5">
        <v>1</v>
      </c>
      <c r="F89" t="s">
        <v>1754</v>
      </c>
      <c r="G89" t="s">
        <v>1757</v>
      </c>
      <c r="H89" t="s">
        <v>1779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1802</v>
      </c>
      <c r="O89">
        <v>0</v>
      </c>
      <c r="P89">
        <v>1</v>
      </c>
      <c r="Q89" t="s">
        <v>1841</v>
      </c>
      <c r="R89" t="s">
        <v>1842</v>
      </c>
      <c r="S89" s="10">
        <v>42041.743090277778</v>
      </c>
      <c r="T89" s="10">
        <v>42071.701423611114</v>
      </c>
    </row>
    <row r="90" spans="1:20" x14ac:dyDescent="0.3">
      <c r="A90">
        <v>3857</v>
      </c>
      <c r="B90" t="s">
        <v>715</v>
      </c>
      <c r="C90" t="s">
        <v>1592</v>
      </c>
      <c r="D90" s="3">
        <v>5000</v>
      </c>
      <c r="E90" s="5">
        <v>260</v>
      </c>
      <c r="F90" t="s">
        <v>1754</v>
      </c>
      <c r="G90" t="s">
        <v>1757</v>
      </c>
      <c r="H90" t="s">
        <v>1779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1802</v>
      </c>
      <c r="O90">
        <v>5</v>
      </c>
      <c r="P90">
        <v>65</v>
      </c>
      <c r="Q90" t="s">
        <v>1841</v>
      </c>
      <c r="R90" t="s">
        <v>1842</v>
      </c>
      <c r="S90" s="10">
        <v>41829.73715277778</v>
      </c>
      <c r="T90" s="10">
        <v>41852.716666666667</v>
      </c>
    </row>
    <row r="91" spans="1:20" x14ac:dyDescent="0.3">
      <c r="A91">
        <v>3859</v>
      </c>
      <c r="B91" t="s">
        <v>716</v>
      </c>
      <c r="C91" t="s">
        <v>1593</v>
      </c>
      <c r="D91" s="3">
        <v>2500</v>
      </c>
      <c r="E91" s="5">
        <v>1</v>
      </c>
      <c r="F91" t="s">
        <v>1754</v>
      </c>
      <c r="G91" t="s">
        <v>1757</v>
      </c>
      <c r="H91" t="s">
        <v>1779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1802</v>
      </c>
      <c r="O91">
        <v>0</v>
      </c>
      <c r="P91">
        <v>1</v>
      </c>
      <c r="Q91" t="s">
        <v>1841</v>
      </c>
      <c r="R91" t="s">
        <v>1842</v>
      </c>
      <c r="S91" s="10">
        <v>41789.893599537041</v>
      </c>
      <c r="T91" s="10">
        <v>41815.875</v>
      </c>
    </row>
    <row r="92" spans="1:20" x14ac:dyDescent="0.3">
      <c r="A92">
        <v>3860</v>
      </c>
      <c r="B92" t="s">
        <v>717</v>
      </c>
      <c r="C92" t="s">
        <v>1594</v>
      </c>
      <c r="D92" s="3">
        <v>6000</v>
      </c>
      <c r="E92" s="5">
        <v>1060</v>
      </c>
      <c r="F92" t="s">
        <v>1754</v>
      </c>
      <c r="G92" t="s">
        <v>1757</v>
      </c>
      <c r="H92" t="s">
        <v>1779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1802</v>
      </c>
      <c r="O92">
        <v>18</v>
      </c>
      <c r="P92">
        <v>81.540000000000006</v>
      </c>
      <c r="Q92" t="s">
        <v>1841</v>
      </c>
      <c r="R92" t="s">
        <v>1842</v>
      </c>
      <c r="S92" s="10">
        <v>41833.660995370366</v>
      </c>
      <c r="T92" s="10">
        <v>41863.660995370366</v>
      </c>
    </row>
    <row r="93" spans="1:20" x14ac:dyDescent="0.3">
      <c r="A93">
        <v>3861</v>
      </c>
      <c r="B93" t="s">
        <v>718</v>
      </c>
      <c r="C93" t="s">
        <v>1595</v>
      </c>
      <c r="D93" s="3">
        <v>2000</v>
      </c>
      <c r="E93" s="5">
        <v>100</v>
      </c>
      <c r="F93" t="s">
        <v>1754</v>
      </c>
      <c r="G93" t="s">
        <v>1757</v>
      </c>
      <c r="H93" t="s">
        <v>1779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1802</v>
      </c>
      <c r="O93">
        <v>5</v>
      </c>
      <c r="P93">
        <v>100</v>
      </c>
      <c r="Q93" t="s">
        <v>1841</v>
      </c>
      <c r="R93" t="s">
        <v>1842</v>
      </c>
      <c r="S93" s="10">
        <v>41914.590011574073</v>
      </c>
      <c r="T93" s="10">
        <v>41955.907638888893</v>
      </c>
    </row>
    <row r="94" spans="1:20" x14ac:dyDescent="0.3">
      <c r="A94">
        <v>3862</v>
      </c>
      <c r="B94" t="s">
        <v>719</v>
      </c>
      <c r="C94" t="s">
        <v>1596</v>
      </c>
      <c r="D94" s="3">
        <v>7500</v>
      </c>
      <c r="E94" s="5">
        <v>1</v>
      </c>
      <c r="F94" t="s">
        <v>1754</v>
      </c>
      <c r="G94" t="s">
        <v>1757</v>
      </c>
      <c r="H94" t="s">
        <v>1779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1802</v>
      </c>
      <c r="O94">
        <v>0</v>
      </c>
      <c r="P94">
        <v>1</v>
      </c>
      <c r="Q94" t="s">
        <v>1841</v>
      </c>
      <c r="R94" t="s">
        <v>1842</v>
      </c>
      <c r="S94" s="10">
        <v>42611.261064814811</v>
      </c>
      <c r="T94" s="10">
        <v>42625.707638888889</v>
      </c>
    </row>
    <row r="95" spans="1:20" x14ac:dyDescent="0.3">
      <c r="A95">
        <v>3863</v>
      </c>
      <c r="B95" t="s">
        <v>720</v>
      </c>
      <c r="C95" t="s">
        <v>1597</v>
      </c>
      <c r="D95" s="3">
        <v>6000</v>
      </c>
      <c r="E95" s="5">
        <v>0</v>
      </c>
      <c r="F95" t="s">
        <v>1754</v>
      </c>
      <c r="G95" t="s">
        <v>1757</v>
      </c>
      <c r="H95" t="s">
        <v>1779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1802</v>
      </c>
      <c r="O95">
        <v>0</v>
      </c>
      <c r="P95">
        <v>0</v>
      </c>
      <c r="Q95" t="s">
        <v>1841</v>
      </c>
      <c r="R95" t="s">
        <v>1842</v>
      </c>
      <c r="S95" s="10">
        <v>42253.633159722223</v>
      </c>
      <c r="T95" s="10">
        <v>42313.674826388888</v>
      </c>
    </row>
    <row r="96" spans="1:20" x14ac:dyDescent="0.3">
      <c r="A96">
        <v>3864</v>
      </c>
      <c r="B96" t="s">
        <v>721</v>
      </c>
      <c r="C96" t="s">
        <v>1598</v>
      </c>
      <c r="D96" s="3">
        <v>5000</v>
      </c>
      <c r="E96" s="5">
        <v>60</v>
      </c>
      <c r="F96" t="s">
        <v>1754</v>
      </c>
      <c r="G96" t="s">
        <v>1757</v>
      </c>
      <c r="H96" t="s">
        <v>1779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1802</v>
      </c>
      <c r="O96">
        <v>1</v>
      </c>
      <c r="P96">
        <v>20</v>
      </c>
      <c r="Q96" t="s">
        <v>1841</v>
      </c>
      <c r="R96" t="s">
        <v>1842</v>
      </c>
      <c r="S96" s="10">
        <v>42295.891828703709</v>
      </c>
      <c r="T96" s="10">
        <v>42325.933495370366</v>
      </c>
    </row>
    <row r="97" spans="1:20" x14ac:dyDescent="0.3">
      <c r="A97">
        <v>3866</v>
      </c>
      <c r="B97" t="s">
        <v>722</v>
      </c>
      <c r="C97" t="s">
        <v>1599</v>
      </c>
      <c r="D97" s="3">
        <v>2000</v>
      </c>
      <c r="E97" s="5">
        <v>11</v>
      </c>
      <c r="F97" t="s">
        <v>1754</v>
      </c>
      <c r="G97" t="s">
        <v>1757</v>
      </c>
      <c r="H97" t="s">
        <v>1779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1802</v>
      </c>
      <c r="O97">
        <v>1</v>
      </c>
      <c r="P97">
        <v>5.5</v>
      </c>
      <c r="Q97" t="s">
        <v>1841</v>
      </c>
      <c r="R97" t="s">
        <v>1842</v>
      </c>
      <c r="S97" s="10">
        <v>42402.947002314817</v>
      </c>
      <c r="T97" s="10">
        <v>42452.145138888889</v>
      </c>
    </row>
    <row r="98" spans="1:20" x14ac:dyDescent="0.3">
      <c r="A98">
        <v>3867</v>
      </c>
      <c r="B98" t="s">
        <v>723</v>
      </c>
      <c r="C98" t="s">
        <v>1600</v>
      </c>
      <c r="D98" s="3">
        <v>2000</v>
      </c>
      <c r="E98" s="5">
        <v>251</v>
      </c>
      <c r="F98" t="s">
        <v>1754</v>
      </c>
      <c r="G98" t="s">
        <v>1757</v>
      </c>
      <c r="H98" t="s">
        <v>1779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1802</v>
      </c>
      <c r="O98">
        <v>13</v>
      </c>
      <c r="P98">
        <v>50.2</v>
      </c>
      <c r="Q98" t="s">
        <v>1841</v>
      </c>
      <c r="R98" t="s">
        <v>1842</v>
      </c>
      <c r="S98" s="10">
        <v>42509.814108796301</v>
      </c>
      <c r="T98" s="10">
        <v>42539.814108796301</v>
      </c>
    </row>
    <row r="99" spans="1:20" x14ac:dyDescent="0.3">
      <c r="A99">
        <v>3889</v>
      </c>
      <c r="B99" t="s">
        <v>724</v>
      </c>
      <c r="C99" t="s">
        <v>1601</v>
      </c>
      <c r="D99" s="3">
        <v>8000</v>
      </c>
      <c r="E99" s="5">
        <v>118</v>
      </c>
      <c r="F99" t="s">
        <v>1754</v>
      </c>
      <c r="G99" t="s">
        <v>1757</v>
      </c>
      <c r="H99" t="s">
        <v>1779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1802</v>
      </c>
      <c r="O99">
        <v>1</v>
      </c>
      <c r="P99">
        <v>13.11</v>
      </c>
      <c r="Q99" t="s">
        <v>1841</v>
      </c>
      <c r="R99" t="s">
        <v>1842</v>
      </c>
      <c r="S99" s="10">
        <v>41977.004976851851</v>
      </c>
      <c r="T99" s="10">
        <v>42008.976388888885</v>
      </c>
    </row>
    <row r="100" spans="1:20" x14ac:dyDescent="0.3">
      <c r="A100">
        <v>3890</v>
      </c>
      <c r="B100" t="s">
        <v>725</v>
      </c>
      <c r="C100" t="s">
        <v>1602</v>
      </c>
      <c r="D100" s="3">
        <v>15000</v>
      </c>
      <c r="E100" s="5">
        <v>2524</v>
      </c>
      <c r="F100" t="s">
        <v>1754</v>
      </c>
      <c r="G100" t="s">
        <v>1757</v>
      </c>
      <c r="H100" t="s">
        <v>1779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1802</v>
      </c>
      <c r="O100">
        <v>17</v>
      </c>
      <c r="P100">
        <v>315.5</v>
      </c>
      <c r="Q100" t="s">
        <v>1841</v>
      </c>
      <c r="R100" t="s">
        <v>1842</v>
      </c>
      <c r="S100" s="10">
        <v>42171.758611111116</v>
      </c>
      <c r="T100" s="10">
        <v>42231.758611111116</v>
      </c>
    </row>
    <row r="101" spans="1:20" x14ac:dyDescent="0.3">
      <c r="A101">
        <v>3891</v>
      </c>
      <c r="B101" t="s">
        <v>726</v>
      </c>
      <c r="C101" t="s">
        <v>1603</v>
      </c>
      <c r="D101" s="3">
        <v>800</v>
      </c>
      <c r="E101" s="5">
        <v>260</v>
      </c>
      <c r="F101" t="s">
        <v>1754</v>
      </c>
      <c r="G101" t="s">
        <v>1757</v>
      </c>
      <c r="H101" t="s">
        <v>1779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1802</v>
      </c>
      <c r="O101">
        <v>33</v>
      </c>
      <c r="P101">
        <v>37.14</v>
      </c>
      <c r="Q101" t="s">
        <v>1841</v>
      </c>
      <c r="R101" t="s">
        <v>1842</v>
      </c>
      <c r="S101" s="10">
        <v>42056.1324537037</v>
      </c>
      <c r="T101" s="10">
        <v>42086.207638888889</v>
      </c>
    </row>
    <row r="102" spans="1:20" x14ac:dyDescent="0.3">
      <c r="A102">
        <v>3892</v>
      </c>
      <c r="B102" t="s">
        <v>727</v>
      </c>
      <c r="C102" t="s">
        <v>1604</v>
      </c>
      <c r="D102" s="3">
        <v>1000</v>
      </c>
      <c r="E102" s="5">
        <v>0</v>
      </c>
      <c r="F102" t="s">
        <v>1754</v>
      </c>
      <c r="G102" t="s">
        <v>1757</v>
      </c>
      <c r="H102" t="s">
        <v>1779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1802</v>
      </c>
      <c r="O102">
        <v>0</v>
      </c>
      <c r="P102">
        <v>0</v>
      </c>
      <c r="Q102" t="s">
        <v>1841</v>
      </c>
      <c r="R102" t="s">
        <v>1842</v>
      </c>
      <c r="S102" s="10">
        <v>41867.652280092596</v>
      </c>
      <c r="T102" s="10">
        <v>41875.291666666664</v>
      </c>
    </row>
    <row r="103" spans="1:20" x14ac:dyDescent="0.3">
      <c r="A103">
        <v>3893</v>
      </c>
      <c r="B103" t="s">
        <v>728</v>
      </c>
      <c r="C103" t="s">
        <v>1605</v>
      </c>
      <c r="D103" s="3">
        <v>50000</v>
      </c>
      <c r="E103" s="5">
        <v>10775</v>
      </c>
      <c r="F103" t="s">
        <v>1754</v>
      </c>
      <c r="G103" t="s">
        <v>1757</v>
      </c>
      <c r="H103" t="s">
        <v>1779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1802</v>
      </c>
      <c r="O103">
        <v>22</v>
      </c>
      <c r="P103">
        <v>128.27000000000001</v>
      </c>
      <c r="Q103" t="s">
        <v>1841</v>
      </c>
      <c r="R103" t="s">
        <v>1842</v>
      </c>
      <c r="S103" s="10">
        <v>41779.657870370371</v>
      </c>
      <c r="T103" s="10">
        <v>41821.25</v>
      </c>
    </row>
    <row r="104" spans="1:20" x14ac:dyDescent="0.3">
      <c r="A104">
        <v>3894</v>
      </c>
      <c r="B104" t="s">
        <v>729</v>
      </c>
      <c r="C104" t="s">
        <v>1606</v>
      </c>
      <c r="D104" s="3">
        <v>15000</v>
      </c>
      <c r="E104" s="5">
        <v>520</v>
      </c>
      <c r="F104" t="s">
        <v>1754</v>
      </c>
      <c r="G104" t="s">
        <v>1757</v>
      </c>
      <c r="H104" t="s">
        <v>1779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1802</v>
      </c>
      <c r="O104">
        <v>3</v>
      </c>
      <c r="P104">
        <v>47.27</v>
      </c>
      <c r="Q104" t="s">
        <v>1841</v>
      </c>
      <c r="R104" t="s">
        <v>1842</v>
      </c>
      <c r="S104" s="10">
        <v>42679.958472222221</v>
      </c>
      <c r="T104" s="10">
        <v>42710.207638888889</v>
      </c>
    </row>
    <row r="105" spans="1:20" x14ac:dyDescent="0.3">
      <c r="A105">
        <v>3895</v>
      </c>
      <c r="B105" t="s">
        <v>730</v>
      </c>
      <c r="C105" t="s">
        <v>1607</v>
      </c>
      <c r="D105" s="3">
        <v>1000</v>
      </c>
      <c r="E105" s="5">
        <v>50</v>
      </c>
      <c r="F105" t="s">
        <v>1754</v>
      </c>
      <c r="G105" t="s">
        <v>1757</v>
      </c>
      <c r="H105" t="s">
        <v>1779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1802</v>
      </c>
      <c r="O105">
        <v>5</v>
      </c>
      <c r="P105">
        <v>50</v>
      </c>
      <c r="Q105" t="s">
        <v>1841</v>
      </c>
      <c r="R105" t="s">
        <v>1842</v>
      </c>
      <c r="S105" s="10">
        <v>42032.250208333338</v>
      </c>
      <c r="T105" s="10">
        <v>42063.250208333338</v>
      </c>
    </row>
    <row r="106" spans="1:20" x14ac:dyDescent="0.3">
      <c r="A106">
        <v>3896</v>
      </c>
      <c r="B106" t="s">
        <v>731</v>
      </c>
      <c r="C106" t="s">
        <v>1608</v>
      </c>
      <c r="D106" s="3">
        <v>1600</v>
      </c>
      <c r="E106" s="5">
        <v>170</v>
      </c>
      <c r="F106" t="s">
        <v>1754</v>
      </c>
      <c r="G106" t="s">
        <v>1757</v>
      </c>
      <c r="H106" t="s">
        <v>1779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1802</v>
      </c>
      <c r="O106">
        <v>11</v>
      </c>
      <c r="P106">
        <v>42.5</v>
      </c>
      <c r="Q106" t="s">
        <v>1841</v>
      </c>
      <c r="R106" t="s">
        <v>1842</v>
      </c>
      <c r="S106" s="10">
        <v>41793.191875000004</v>
      </c>
      <c r="T106" s="10">
        <v>41807.191875000004</v>
      </c>
    </row>
    <row r="107" spans="1:20" x14ac:dyDescent="0.3">
      <c r="A107">
        <v>3899</v>
      </c>
      <c r="B107" t="s">
        <v>732</v>
      </c>
      <c r="C107" t="s">
        <v>1609</v>
      </c>
      <c r="D107" s="3">
        <v>10000</v>
      </c>
      <c r="E107" s="5">
        <v>125</v>
      </c>
      <c r="F107" t="s">
        <v>1754</v>
      </c>
      <c r="G107" t="s">
        <v>1757</v>
      </c>
      <c r="H107" t="s">
        <v>1779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1802</v>
      </c>
      <c r="O107">
        <v>1</v>
      </c>
      <c r="P107">
        <v>62.5</v>
      </c>
      <c r="Q107" t="s">
        <v>1841</v>
      </c>
      <c r="R107" t="s">
        <v>1842</v>
      </c>
      <c r="S107" s="10">
        <v>41843.775011574071</v>
      </c>
      <c r="T107" s="10">
        <v>41863.775011574071</v>
      </c>
    </row>
    <row r="108" spans="1:20" x14ac:dyDescent="0.3">
      <c r="A108">
        <v>3900</v>
      </c>
      <c r="B108" t="s">
        <v>733</v>
      </c>
      <c r="C108" t="s">
        <v>1610</v>
      </c>
      <c r="D108" s="3">
        <v>2500</v>
      </c>
      <c r="E108" s="5">
        <v>135</v>
      </c>
      <c r="F108" t="s">
        <v>1754</v>
      </c>
      <c r="G108" t="s">
        <v>1757</v>
      </c>
      <c r="H108" t="s">
        <v>1779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1802</v>
      </c>
      <c r="O108">
        <v>5</v>
      </c>
      <c r="P108">
        <v>27</v>
      </c>
      <c r="Q108" t="s">
        <v>1841</v>
      </c>
      <c r="R108" t="s">
        <v>1842</v>
      </c>
      <c r="S108" s="10">
        <v>42136.092488425929</v>
      </c>
      <c r="T108" s="10">
        <v>42166.092488425929</v>
      </c>
    </row>
    <row r="109" spans="1:20" x14ac:dyDescent="0.3">
      <c r="A109">
        <v>3901</v>
      </c>
      <c r="B109" t="s">
        <v>734</v>
      </c>
      <c r="C109" t="s">
        <v>1611</v>
      </c>
      <c r="D109" s="3">
        <v>3000</v>
      </c>
      <c r="E109" s="5">
        <v>25</v>
      </c>
      <c r="F109" t="s">
        <v>1754</v>
      </c>
      <c r="G109" t="s">
        <v>1757</v>
      </c>
      <c r="H109" t="s">
        <v>1779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1802</v>
      </c>
      <c r="O109">
        <v>1</v>
      </c>
      <c r="P109">
        <v>25</v>
      </c>
      <c r="Q109" t="s">
        <v>1841</v>
      </c>
      <c r="R109" t="s">
        <v>1842</v>
      </c>
      <c r="S109" s="10">
        <v>42317.826377314821</v>
      </c>
      <c r="T109" s="10">
        <v>42357.826377314821</v>
      </c>
    </row>
    <row r="110" spans="1:20" x14ac:dyDescent="0.3">
      <c r="A110">
        <v>3903</v>
      </c>
      <c r="B110" t="s">
        <v>735</v>
      </c>
      <c r="C110" t="s">
        <v>1612</v>
      </c>
      <c r="D110" s="3">
        <v>1500</v>
      </c>
      <c r="E110" s="5">
        <v>0</v>
      </c>
      <c r="F110" t="s">
        <v>1754</v>
      </c>
      <c r="G110" t="s">
        <v>1757</v>
      </c>
      <c r="H110" t="s">
        <v>1779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1802</v>
      </c>
      <c r="O110">
        <v>0</v>
      </c>
      <c r="P110">
        <v>0</v>
      </c>
      <c r="Q110" t="s">
        <v>1841</v>
      </c>
      <c r="R110" t="s">
        <v>1842</v>
      </c>
      <c r="S110" s="10">
        <v>42186.01116898148</v>
      </c>
      <c r="T110" s="10">
        <v>42230.818055555559</v>
      </c>
    </row>
    <row r="111" spans="1:20" x14ac:dyDescent="0.3">
      <c r="A111">
        <v>3904</v>
      </c>
      <c r="B111" t="s">
        <v>736</v>
      </c>
      <c r="C111" t="s">
        <v>1613</v>
      </c>
      <c r="D111" s="3">
        <v>10000</v>
      </c>
      <c r="E111" s="5">
        <v>3</v>
      </c>
      <c r="F111" t="s">
        <v>1754</v>
      </c>
      <c r="G111" t="s">
        <v>1757</v>
      </c>
      <c r="H111" t="s">
        <v>1779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1802</v>
      </c>
      <c r="O111">
        <v>0</v>
      </c>
      <c r="P111">
        <v>1.5</v>
      </c>
      <c r="Q111" t="s">
        <v>1841</v>
      </c>
      <c r="R111" t="s">
        <v>1842</v>
      </c>
      <c r="S111" s="10">
        <v>42095.229166666672</v>
      </c>
      <c r="T111" s="10">
        <v>42109.211111111115</v>
      </c>
    </row>
    <row r="112" spans="1:20" x14ac:dyDescent="0.3">
      <c r="A112">
        <v>3907</v>
      </c>
      <c r="B112" t="s">
        <v>737</v>
      </c>
      <c r="C112" t="s">
        <v>1614</v>
      </c>
      <c r="D112" s="3">
        <v>1000</v>
      </c>
      <c r="E112" s="5">
        <v>153</v>
      </c>
      <c r="F112" t="s">
        <v>1754</v>
      </c>
      <c r="G112" t="s">
        <v>1757</v>
      </c>
      <c r="H112" t="s">
        <v>1779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1802</v>
      </c>
      <c r="O112">
        <v>15</v>
      </c>
      <c r="P112">
        <v>38.25</v>
      </c>
      <c r="Q112" t="s">
        <v>1841</v>
      </c>
      <c r="R112" t="s">
        <v>1842</v>
      </c>
      <c r="S112" s="10">
        <v>41906.819513888891</v>
      </c>
      <c r="T112" s="10">
        <v>41938.838888888888</v>
      </c>
    </row>
    <row r="113" spans="1:20" x14ac:dyDescent="0.3">
      <c r="A113">
        <v>3908</v>
      </c>
      <c r="B113" t="s">
        <v>738</v>
      </c>
      <c r="C113" t="s">
        <v>1615</v>
      </c>
      <c r="D113" s="3">
        <v>750</v>
      </c>
      <c r="E113" s="5">
        <v>65</v>
      </c>
      <c r="F113" t="s">
        <v>1754</v>
      </c>
      <c r="G113" t="s">
        <v>1757</v>
      </c>
      <c r="H113" t="s">
        <v>1779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1802</v>
      </c>
      <c r="O113">
        <v>9</v>
      </c>
      <c r="P113">
        <v>16.25</v>
      </c>
      <c r="Q113" t="s">
        <v>1841</v>
      </c>
      <c r="R113" t="s">
        <v>1842</v>
      </c>
      <c r="S113" s="10">
        <v>41834.135370370372</v>
      </c>
      <c r="T113" s="10">
        <v>41849.135370370372</v>
      </c>
    </row>
    <row r="114" spans="1:20" x14ac:dyDescent="0.3">
      <c r="A114">
        <v>3909</v>
      </c>
      <c r="B114" t="s">
        <v>739</v>
      </c>
      <c r="C114" t="s">
        <v>1616</v>
      </c>
      <c r="D114" s="3">
        <v>60000</v>
      </c>
      <c r="E114" s="5">
        <v>135</v>
      </c>
      <c r="F114" t="s">
        <v>1754</v>
      </c>
      <c r="G114" t="s">
        <v>1757</v>
      </c>
      <c r="H114" t="s">
        <v>1779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1802</v>
      </c>
      <c r="O114">
        <v>0</v>
      </c>
      <c r="P114">
        <v>33.75</v>
      </c>
      <c r="Q114" t="s">
        <v>1841</v>
      </c>
      <c r="R114" t="s">
        <v>1842</v>
      </c>
      <c r="S114" s="10">
        <v>41863.359282407408</v>
      </c>
      <c r="T114" s="10">
        <v>41893.359282407408</v>
      </c>
    </row>
    <row r="115" spans="1:20" x14ac:dyDescent="0.3">
      <c r="A115">
        <v>3910</v>
      </c>
      <c r="B115" t="s">
        <v>740</v>
      </c>
      <c r="C115" t="s">
        <v>1617</v>
      </c>
      <c r="D115" s="3">
        <v>6000</v>
      </c>
      <c r="E115" s="5">
        <v>185</v>
      </c>
      <c r="F115" t="s">
        <v>1754</v>
      </c>
      <c r="G115" t="s">
        <v>1757</v>
      </c>
      <c r="H115" t="s">
        <v>1779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1802</v>
      </c>
      <c r="O115">
        <v>3</v>
      </c>
      <c r="P115">
        <v>61.67</v>
      </c>
      <c r="Q115" t="s">
        <v>1841</v>
      </c>
      <c r="R115" t="s">
        <v>1842</v>
      </c>
      <c r="S115" s="10">
        <v>42224.756909722222</v>
      </c>
      <c r="T115" s="10">
        <v>42254.756909722222</v>
      </c>
    </row>
    <row r="116" spans="1:20" x14ac:dyDescent="0.3">
      <c r="A116">
        <v>3911</v>
      </c>
      <c r="B116" t="s">
        <v>741</v>
      </c>
      <c r="C116" t="s">
        <v>1618</v>
      </c>
      <c r="D116" s="3">
        <v>8000</v>
      </c>
      <c r="E116" s="5">
        <v>2993</v>
      </c>
      <c r="F116" t="s">
        <v>1754</v>
      </c>
      <c r="G116" t="s">
        <v>1757</v>
      </c>
      <c r="H116" t="s">
        <v>1779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1802</v>
      </c>
      <c r="O116">
        <v>37</v>
      </c>
      <c r="P116">
        <v>83.14</v>
      </c>
      <c r="Q116" t="s">
        <v>1841</v>
      </c>
      <c r="R116" t="s">
        <v>1842</v>
      </c>
      <c r="S116" s="10">
        <v>41939.8122337963</v>
      </c>
      <c r="T116" s="10">
        <v>41969.853900462964</v>
      </c>
    </row>
    <row r="117" spans="1:20" x14ac:dyDescent="0.3">
      <c r="A117">
        <v>3912</v>
      </c>
      <c r="B117" t="s">
        <v>742</v>
      </c>
      <c r="C117" t="s">
        <v>1619</v>
      </c>
      <c r="D117" s="3">
        <v>15000</v>
      </c>
      <c r="E117" s="5">
        <v>1</v>
      </c>
      <c r="F117" t="s">
        <v>1754</v>
      </c>
      <c r="G117" t="s">
        <v>1757</v>
      </c>
      <c r="H117" t="s">
        <v>1779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1802</v>
      </c>
      <c r="O117">
        <v>0</v>
      </c>
      <c r="P117">
        <v>1</v>
      </c>
      <c r="Q117" t="s">
        <v>1841</v>
      </c>
      <c r="R117" t="s">
        <v>1842</v>
      </c>
      <c r="S117" s="10">
        <v>42059.270023148143</v>
      </c>
      <c r="T117" s="10">
        <v>42119.190972222219</v>
      </c>
    </row>
    <row r="118" spans="1:20" x14ac:dyDescent="0.3">
      <c r="A118">
        <v>3913</v>
      </c>
      <c r="B118" t="s">
        <v>743</v>
      </c>
      <c r="C118" t="s">
        <v>1620</v>
      </c>
      <c r="D118" s="3">
        <v>10000</v>
      </c>
      <c r="E118" s="5">
        <v>1000</v>
      </c>
      <c r="F118" t="s">
        <v>1754</v>
      </c>
      <c r="G118" t="s">
        <v>1757</v>
      </c>
      <c r="H118" t="s">
        <v>1779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1802</v>
      </c>
      <c r="O118">
        <v>10</v>
      </c>
      <c r="P118">
        <v>142.86000000000001</v>
      </c>
      <c r="Q118" t="s">
        <v>1841</v>
      </c>
      <c r="R118" t="s">
        <v>1842</v>
      </c>
      <c r="S118" s="10">
        <v>42308.211215277777</v>
      </c>
      <c r="T118" s="10">
        <v>42338.252881944441</v>
      </c>
    </row>
    <row r="119" spans="1:20" x14ac:dyDescent="0.3">
      <c r="A119">
        <v>3922</v>
      </c>
      <c r="B119" t="s">
        <v>744</v>
      </c>
      <c r="C119" t="s">
        <v>1621</v>
      </c>
      <c r="D119" s="3">
        <v>750</v>
      </c>
      <c r="E119" s="5">
        <v>61</v>
      </c>
      <c r="F119" t="s">
        <v>1754</v>
      </c>
      <c r="G119" t="s">
        <v>1757</v>
      </c>
      <c r="H119" t="s">
        <v>1779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1802</v>
      </c>
      <c r="O119">
        <v>8</v>
      </c>
      <c r="P119">
        <v>10.17</v>
      </c>
      <c r="Q119" t="s">
        <v>1841</v>
      </c>
      <c r="R119" t="s">
        <v>1842</v>
      </c>
      <c r="S119" s="10">
        <v>42020.768634259264</v>
      </c>
      <c r="T119" s="10">
        <v>42065.958333333328</v>
      </c>
    </row>
    <row r="120" spans="1:20" x14ac:dyDescent="0.3">
      <c r="A120">
        <v>3924</v>
      </c>
      <c r="B120" t="s">
        <v>745</v>
      </c>
      <c r="C120" t="s">
        <v>1622</v>
      </c>
      <c r="D120" s="3">
        <v>15000</v>
      </c>
      <c r="E120" s="5">
        <v>2290</v>
      </c>
      <c r="F120" t="s">
        <v>1754</v>
      </c>
      <c r="G120" t="s">
        <v>1757</v>
      </c>
      <c r="H120" t="s">
        <v>1779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1802</v>
      </c>
      <c r="O120">
        <v>15</v>
      </c>
      <c r="P120">
        <v>57.25</v>
      </c>
      <c r="Q120" t="s">
        <v>1841</v>
      </c>
      <c r="R120" t="s">
        <v>1842</v>
      </c>
      <c r="S120" s="10">
        <v>41786.959745370368</v>
      </c>
      <c r="T120" s="10">
        <v>41816.959745370368</v>
      </c>
    </row>
    <row r="121" spans="1:20" x14ac:dyDescent="0.3">
      <c r="A121">
        <v>3925</v>
      </c>
      <c r="B121" t="s">
        <v>746</v>
      </c>
      <c r="C121" t="s">
        <v>1623</v>
      </c>
      <c r="D121" s="3">
        <v>150</v>
      </c>
      <c r="E121" s="5">
        <v>15</v>
      </c>
      <c r="F121" t="s">
        <v>1754</v>
      </c>
      <c r="G121" t="s">
        <v>1757</v>
      </c>
      <c r="H121" t="s">
        <v>1779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1802</v>
      </c>
      <c r="O121">
        <v>10</v>
      </c>
      <c r="P121">
        <v>5</v>
      </c>
      <c r="Q121" t="s">
        <v>1841</v>
      </c>
      <c r="R121" t="s">
        <v>1842</v>
      </c>
      <c r="S121" s="10">
        <v>41820.870821759258</v>
      </c>
      <c r="T121" s="10">
        <v>41850.870821759258</v>
      </c>
    </row>
    <row r="122" spans="1:20" x14ac:dyDescent="0.3">
      <c r="A122">
        <v>3928</v>
      </c>
      <c r="B122" t="s">
        <v>747</v>
      </c>
      <c r="C122" t="s">
        <v>1624</v>
      </c>
      <c r="D122" s="3">
        <v>5000</v>
      </c>
      <c r="E122" s="5">
        <v>651</v>
      </c>
      <c r="F122" t="s">
        <v>1754</v>
      </c>
      <c r="G122" t="s">
        <v>1757</v>
      </c>
      <c r="H122" t="s">
        <v>1779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1802</v>
      </c>
      <c r="O122">
        <v>13</v>
      </c>
      <c r="P122">
        <v>93</v>
      </c>
      <c r="Q122" t="s">
        <v>1841</v>
      </c>
      <c r="R122" t="s">
        <v>1842</v>
      </c>
      <c r="S122" s="10">
        <v>42265.683182870373</v>
      </c>
      <c r="T122" s="10">
        <v>42293.207638888889</v>
      </c>
    </row>
    <row r="123" spans="1:20" x14ac:dyDescent="0.3">
      <c r="A123">
        <v>3929</v>
      </c>
      <c r="B123" t="s">
        <v>748</v>
      </c>
      <c r="C123" t="s">
        <v>1625</v>
      </c>
      <c r="D123" s="3">
        <v>20000</v>
      </c>
      <c r="E123" s="5">
        <v>453</v>
      </c>
      <c r="F123" t="s">
        <v>1754</v>
      </c>
      <c r="G123" t="s">
        <v>1757</v>
      </c>
      <c r="H123" t="s">
        <v>1779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1802</v>
      </c>
      <c r="O123">
        <v>2</v>
      </c>
      <c r="P123">
        <v>32.36</v>
      </c>
      <c r="Q123" t="s">
        <v>1841</v>
      </c>
      <c r="R123" t="s">
        <v>1842</v>
      </c>
      <c r="S123" s="10">
        <v>42601.827141203699</v>
      </c>
      <c r="T123" s="10">
        <v>42631.827141203699</v>
      </c>
    </row>
    <row r="124" spans="1:20" x14ac:dyDescent="0.3">
      <c r="A124">
        <v>3931</v>
      </c>
      <c r="B124" t="s">
        <v>749</v>
      </c>
      <c r="C124" t="s">
        <v>1626</v>
      </c>
      <c r="D124" s="3">
        <v>8000</v>
      </c>
      <c r="E124" s="5">
        <v>0</v>
      </c>
      <c r="F124" t="s">
        <v>1754</v>
      </c>
      <c r="G124" t="s">
        <v>1757</v>
      </c>
      <c r="H124" t="s">
        <v>1779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1802</v>
      </c>
      <c r="O124">
        <v>0</v>
      </c>
      <c r="P124">
        <v>0</v>
      </c>
      <c r="Q124" t="s">
        <v>1841</v>
      </c>
      <c r="R124" t="s">
        <v>1842</v>
      </c>
      <c r="S124" s="10">
        <v>42228.151701388888</v>
      </c>
      <c r="T124" s="10">
        <v>42253.151701388888</v>
      </c>
    </row>
    <row r="125" spans="1:20" x14ac:dyDescent="0.3">
      <c r="A125">
        <v>3932</v>
      </c>
      <c r="B125" t="s">
        <v>750</v>
      </c>
      <c r="C125" t="s">
        <v>1627</v>
      </c>
      <c r="D125" s="3">
        <v>12000</v>
      </c>
      <c r="E125" s="5">
        <v>1</v>
      </c>
      <c r="F125" t="s">
        <v>1754</v>
      </c>
      <c r="G125" t="s">
        <v>1757</v>
      </c>
      <c r="H125" t="s">
        <v>1779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1802</v>
      </c>
      <c r="O125">
        <v>0</v>
      </c>
      <c r="P125">
        <v>1</v>
      </c>
      <c r="Q125" t="s">
        <v>1841</v>
      </c>
      <c r="R125" t="s">
        <v>1842</v>
      </c>
      <c r="S125" s="10">
        <v>42415.168564814812</v>
      </c>
      <c r="T125" s="10">
        <v>42445.126898148148</v>
      </c>
    </row>
    <row r="126" spans="1:20" x14ac:dyDescent="0.3">
      <c r="A126">
        <v>3933</v>
      </c>
      <c r="B126" t="s">
        <v>751</v>
      </c>
      <c r="C126" t="s">
        <v>1628</v>
      </c>
      <c r="D126" s="3">
        <v>7000</v>
      </c>
      <c r="E126" s="5">
        <v>1102</v>
      </c>
      <c r="F126" t="s">
        <v>1754</v>
      </c>
      <c r="G126" t="s">
        <v>1757</v>
      </c>
      <c r="H126" t="s">
        <v>1779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1802</v>
      </c>
      <c r="O126">
        <v>16</v>
      </c>
      <c r="P126">
        <v>91.83</v>
      </c>
      <c r="Q126" t="s">
        <v>1841</v>
      </c>
      <c r="R126" t="s">
        <v>1842</v>
      </c>
      <c r="S126" s="10">
        <v>42538.968310185184</v>
      </c>
      <c r="T126" s="10">
        <v>42568.029861111107</v>
      </c>
    </row>
    <row r="127" spans="1:20" x14ac:dyDescent="0.3">
      <c r="A127">
        <v>3934</v>
      </c>
      <c r="B127" t="s">
        <v>752</v>
      </c>
      <c r="C127" t="s">
        <v>1629</v>
      </c>
      <c r="D127" s="3">
        <v>5000</v>
      </c>
      <c r="E127" s="5">
        <v>550</v>
      </c>
      <c r="F127" t="s">
        <v>1754</v>
      </c>
      <c r="G127" t="s">
        <v>1757</v>
      </c>
      <c r="H127" t="s">
        <v>1779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1802</v>
      </c>
      <c r="O127">
        <v>11</v>
      </c>
      <c r="P127">
        <v>45.83</v>
      </c>
      <c r="Q127" t="s">
        <v>1841</v>
      </c>
      <c r="R127" t="s">
        <v>1842</v>
      </c>
      <c r="S127" s="10">
        <v>42233.671747685185</v>
      </c>
      <c r="T127" s="10">
        <v>42278.541666666672</v>
      </c>
    </row>
    <row r="128" spans="1:20" x14ac:dyDescent="0.3">
      <c r="A128">
        <v>3936</v>
      </c>
      <c r="B128" t="s">
        <v>753</v>
      </c>
      <c r="C128" t="s">
        <v>1630</v>
      </c>
      <c r="D128" s="3">
        <v>20000</v>
      </c>
      <c r="E128" s="5">
        <v>0</v>
      </c>
      <c r="F128" t="s">
        <v>1754</v>
      </c>
      <c r="G128" t="s">
        <v>1757</v>
      </c>
      <c r="H128" t="s">
        <v>1779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1802</v>
      </c>
      <c r="O128">
        <v>0</v>
      </c>
      <c r="P128">
        <v>0</v>
      </c>
      <c r="Q128" t="s">
        <v>1841</v>
      </c>
      <c r="R128" t="s">
        <v>1842</v>
      </c>
      <c r="S128" s="10">
        <v>42675.262962962966</v>
      </c>
      <c r="T128" s="10">
        <v>42705.304629629631</v>
      </c>
    </row>
    <row r="129" spans="1:20" x14ac:dyDescent="0.3">
      <c r="A129">
        <v>3937</v>
      </c>
      <c r="B129" t="s">
        <v>754</v>
      </c>
      <c r="C129" t="s">
        <v>1631</v>
      </c>
      <c r="D129" s="3">
        <v>2885</v>
      </c>
      <c r="E129" s="5">
        <v>2485</v>
      </c>
      <c r="F129" t="s">
        <v>1754</v>
      </c>
      <c r="G129" t="s">
        <v>1757</v>
      </c>
      <c r="H129" t="s">
        <v>1779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1802</v>
      </c>
      <c r="O129">
        <v>86</v>
      </c>
      <c r="P129">
        <v>248.5</v>
      </c>
      <c r="Q129" t="s">
        <v>1841</v>
      </c>
      <c r="R129" t="s">
        <v>1842</v>
      </c>
      <c r="S129" s="10">
        <v>42534.631481481483</v>
      </c>
      <c r="T129" s="10">
        <v>42562.631481481483</v>
      </c>
    </row>
    <row r="130" spans="1:20" x14ac:dyDescent="0.3">
      <c r="A130">
        <v>3938</v>
      </c>
      <c r="B130" t="s">
        <v>755</v>
      </c>
      <c r="C130" t="s">
        <v>1632</v>
      </c>
      <c r="D130" s="3">
        <v>3255</v>
      </c>
      <c r="E130" s="5">
        <v>397</v>
      </c>
      <c r="F130" t="s">
        <v>1754</v>
      </c>
      <c r="G130" t="s">
        <v>1757</v>
      </c>
      <c r="H130" t="s">
        <v>1779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1802</v>
      </c>
      <c r="O130">
        <v>12</v>
      </c>
      <c r="P130">
        <v>79.400000000000006</v>
      </c>
      <c r="Q130" t="s">
        <v>1841</v>
      </c>
      <c r="R130" t="s">
        <v>1842</v>
      </c>
      <c r="S130" s="10">
        <v>42151.905717592599</v>
      </c>
      <c r="T130" s="10">
        <v>42182.905717592599</v>
      </c>
    </row>
    <row r="131" spans="1:20" x14ac:dyDescent="0.3">
      <c r="A131">
        <v>3940</v>
      </c>
      <c r="B131" t="s">
        <v>756</v>
      </c>
      <c r="C131" t="s">
        <v>1633</v>
      </c>
      <c r="D131" s="3">
        <v>5000</v>
      </c>
      <c r="E131" s="5">
        <v>11</v>
      </c>
      <c r="F131" t="s">
        <v>1754</v>
      </c>
      <c r="G131" t="s">
        <v>1757</v>
      </c>
      <c r="H131" t="s">
        <v>1779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1802</v>
      </c>
      <c r="O131">
        <v>0</v>
      </c>
      <c r="P131">
        <v>5.5</v>
      </c>
      <c r="Q131" t="s">
        <v>1841</v>
      </c>
      <c r="R131" t="s">
        <v>1842</v>
      </c>
      <c r="S131" s="10">
        <v>41961.492488425924</v>
      </c>
      <c r="T131" s="10">
        <v>42006.492488425924</v>
      </c>
    </row>
    <row r="132" spans="1:20" x14ac:dyDescent="0.3">
      <c r="A132">
        <v>3941</v>
      </c>
      <c r="B132" t="s">
        <v>757</v>
      </c>
      <c r="C132" t="s">
        <v>1634</v>
      </c>
      <c r="D132" s="3">
        <v>5500</v>
      </c>
      <c r="E132" s="5">
        <v>50</v>
      </c>
      <c r="F132" t="s">
        <v>1754</v>
      </c>
      <c r="G132" t="s">
        <v>1757</v>
      </c>
      <c r="H132" t="s">
        <v>1779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1802</v>
      </c>
      <c r="O132">
        <v>1</v>
      </c>
      <c r="P132">
        <v>25</v>
      </c>
      <c r="Q132" t="s">
        <v>1841</v>
      </c>
      <c r="R132" t="s">
        <v>1842</v>
      </c>
      <c r="S132" s="10">
        <v>41940.587233796294</v>
      </c>
      <c r="T132" s="10">
        <v>41968.041666666672</v>
      </c>
    </row>
    <row r="133" spans="1:20" x14ac:dyDescent="0.3">
      <c r="A133">
        <v>3942</v>
      </c>
      <c r="B133" t="s">
        <v>758</v>
      </c>
      <c r="C133" t="s">
        <v>1635</v>
      </c>
      <c r="D133" s="3">
        <v>1200</v>
      </c>
      <c r="E133" s="5">
        <v>0</v>
      </c>
      <c r="F133" t="s">
        <v>1754</v>
      </c>
      <c r="G133" t="s">
        <v>1757</v>
      </c>
      <c r="H133" t="s">
        <v>1779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1802</v>
      </c>
      <c r="O133">
        <v>0</v>
      </c>
      <c r="P133">
        <v>0</v>
      </c>
      <c r="Q133" t="s">
        <v>1841</v>
      </c>
      <c r="R133" t="s">
        <v>1842</v>
      </c>
      <c r="S133" s="10">
        <v>42111.904097222221</v>
      </c>
      <c r="T133" s="10">
        <v>42171.904097222221</v>
      </c>
    </row>
    <row r="134" spans="1:20" x14ac:dyDescent="0.3">
      <c r="A134">
        <v>3943</v>
      </c>
      <c r="B134" t="s">
        <v>759</v>
      </c>
      <c r="C134" t="s">
        <v>1636</v>
      </c>
      <c r="D134" s="3">
        <v>5000</v>
      </c>
      <c r="E134" s="5">
        <v>1782</v>
      </c>
      <c r="F134" t="s">
        <v>1754</v>
      </c>
      <c r="G134" t="s">
        <v>1757</v>
      </c>
      <c r="H134" t="s">
        <v>1779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1802</v>
      </c>
      <c r="O134">
        <v>36</v>
      </c>
      <c r="P134">
        <v>137.08000000000001</v>
      </c>
      <c r="Q134" t="s">
        <v>1841</v>
      </c>
      <c r="R134" t="s">
        <v>1842</v>
      </c>
      <c r="S134" s="10">
        <v>42279.778564814813</v>
      </c>
      <c r="T134" s="10">
        <v>42310.701388888891</v>
      </c>
    </row>
    <row r="135" spans="1:20" x14ac:dyDescent="0.3">
      <c r="A135">
        <v>3944</v>
      </c>
      <c r="B135" t="s">
        <v>760</v>
      </c>
      <c r="C135" t="s">
        <v>1637</v>
      </c>
      <c r="D135" s="3">
        <v>5000</v>
      </c>
      <c r="E135" s="5">
        <v>0</v>
      </c>
      <c r="F135" t="s">
        <v>1754</v>
      </c>
      <c r="G135" t="s">
        <v>1757</v>
      </c>
      <c r="H135" t="s">
        <v>1779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1802</v>
      </c>
      <c r="O135">
        <v>0</v>
      </c>
      <c r="P135">
        <v>0</v>
      </c>
      <c r="Q135" t="s">
        <v>1841</v>
      </c>
      <c r="R135" t="s">
        <v>1842</v>
      </c>
      <c r="S135" s="10">
        <v>42213.662905092591</v>
      </c>
      <c r="T135" s="10">
        <v>42243.662905092591</v>
      </c>
    </row>
    <row r="136" spans="1:20" x14ac:dyDescent="0.3">
      <c r="A136">
        <v>3945</v>
      </c>
      <c r="B136" t="s">
        <v>761</v>
      </c>
      <c r="C136" t="s">
        <v>1638</v>
      </c>
      <c r="D136" s="3">
        <v>2000</v>
      </c>
      <c r="E136" s="5">
        <v>5</v>
      </c>
      <c r="F136" t="s">
        <v>1754</v>
      </c>
      <c r="G136" t="s">
        <v>1757</v>
      </c>
      <c r="H136" t="s">
        <v>1779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1802</v>
      </c>
      <c r="O136">
        <v>0</v>
      </c>
      <c r="P136">
        <v>5</v>
      </c>
      <c r="Q136" t="s">
        <v>1841</v>
      </c>
      <c r="R136" t="s">
        <v>1842</v>
      </c>
      <c r="S136" s="10">
        <v>42109.801712962959</v>
      </c>
      <c r="T136" s="10">
        <v>42139.801712962959</v>
      </c>
    </row>
    <row r="137" spans="1:20" x14ac:dyDescent="0.3">
      <c r="A137">
        <v>3946</v>
      </c>
      <c r="B137" t="s">
        <v>762</v>
      </c>
      <c r="C137" t="s">
        <v>1639</v>
      </c>
      <c r="D137" s="3">
        <v>6000</v>
      </c>
      <c r="E137" s="5">
        <v>195</v>
      </c>
      <c r="F137" t="s">
        <v>1754</v>
      </c>
      <c r="G137" t="s">
        <v>1757</v>
      </c>
      <c r="H137" t="s">
        <v>1779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1802</v>
      </c>
      <c r="O137">
        <v>3</v>
      </c>
      <c r="P137">
        <v>39</v>
      </c>
      <c r="Q137" t="s">
        <v>1841</v>
      </c>
      <c r="R137" t="s">
        <v>1842</v>
      </c>
      <c r="S137" s="10">
        <v>42031.833587962959</v>
      </c>
      <c r="T137" s="10">
        <v>42063.333333333328</v>
      </c>
    </row>
    <row r="138" spans="1:20" x14ac:dyDescent="0.3">
      <c r="A138">
        <v>3947</v>
      </c>
      <c r="B138" t="s">
        <v>763</v>
      </c>
      <c r="C138" t="s">
        <v>1640</v>
      </c>
      <c r="D138" s="3">
        <v>3000</v>
      </c>
      <c r="E138" s="5">
        <v>101</v>
      </c>
      <c r="F138" t="s">
        <v>1754</v>
      </c>
      <c r="G138" t="s">
        <v>1757</v>
      </c>
      <c r="H138" t="s">
        <v>1779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1802</v>
      </c>
      <c r="O138">
        <v>3</v>
      </c>
      <c r="P138">
        <v>50.5</v>
      </c>
      <c r="Q138" t="s">
        <v>1841</v>
      </c>
      <c r="R138" t="s">
        <v>1842</v>
      </c>
      <c r="S138" s="10">
        <v>42615.142870370371</v>
      </c>
      <c r="T138" s="10">
        <v>42645.142870370371</v>
      </c>
    </row>
    <row r="139" spans="1:20" x14ac:dyDescent="0.3">
      <c r="A139">
        <v>3950</v>
      </c>
      <c r="B139" t="s">
        <v>764</v>
      </c>
      <c r="C139" t="s">
        <v>1641</v>
      </c>
      <c r="D139" s="3">
        <v>4000</v>
      </c>
      <c r="E139" s="5">
        <v>25</v>
      </c>
      <c r="F139" t="s">
        <v>1754</v>
      </c>
      <c r="G139" t="s">
        <v>1757</v>
      </c>
      <c r="H139" t="s">
        <v>1779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1802</v>
      </c>
      <c r="O139">
        <v>1</v>
      </c>
      <c r="P139">
        <v>25</v>
      </c>
      <c r="Q139" t="s">
        <v>1841</v>
      </c>
      <c r="R139" t="s">
        <v>1842</v>
      </c>
      <c r="S139" s="10">
        <v>42439.702314814815</v>
      </c>
      <c r="T139" s="10">
        <v>42468.774305555555</v>
      </c>
    </row>
    <row r="140" spans="1:20" x14ac:dyDescent="0.3">
      <c r="A140">
        <v>3952</v>
      </c>
      <c r="B140" t="s">
        <v>765</v>
      </c>
      <c r="C140" t="s">
        <v>1642</v>
      </c>
      <c r="D140" s="3">
        <v>26000</v>
      </c>
      <c r="E140" s="5">
        <v>25</v>
      </c>
      <c r="F140" t="s">
        <v>1754</v>
      </c>
      <c r="G140" t="s">
        <v>1757</v>
      </c>
      <c r="H140" t="s">
        <v>1779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1802</v>
      </c>
      <c r="O140">
        <v>0</v>
      </c>
      <c r="P140">
        <v>25</v>
      </c>
      <c r="Q140" t="s">
        <v>1841</v>
      </c>
      <c r="R140" t="s">
        <v>1842</v>
      </c>
      <c r="S140" s="10">
        <v>42243.790393518517</v>
      </c>
      <c r="T140" s="10">
        <v>42303.790393518517</v>
      </c>
    </row>
    <row r="141" spans="1:20" x14ac:dyDescent="0.3">
      <c r="A141">
        <v>3953</v>
      </c>
      <c r="B141" t="s">
        <v>766</v>
      </c>
      <c r="C141" t="s">
        <v>1643</v>
      </c>
      <c r="D141" s="3">
        <v>17600</v>
      </c>
      <c r="E141" s="5">
        <v>0</v>
      </c>
      <c r="F141" t="s">
        <v>1754</v>
      </c>
      <c r="G141" t="s">
        <v>1757</v>
      </c>
      <c r="H141" t="s">
        <v>1779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1802</v>
      </c>
      <c r="O141">
        <v>0</v>
      </c>
      <c r="P141">
        <v>0</v>
      </c>
      <c r="Q141" t="s">
        <v>1841</v>
      </c>
      <c r="R141" t="s">
        <v>1842</v>
      </c>
      <c r="S141" s="10">
        <v>42550.048449074078</v>
      </c>
      <c r="T141" s="10">
        <v>42580.978472222225</v>
      </c>
    </row>
    <row r="142" spans="1:20" x14ac:dyDescent="0.3">
      <c r="A142">
        <v>3955</v>
      </c>
      <c r="B142" t="s">
        <v>767</v>
      </c>
      <c r="C142" t="s">
        <v>1644</v>
      </c>
      <c r="D142" s="3">
        <v>1750</v>
      </c>
      <c r="E142" s="5">
        <v>425</v>
      </c>
      <c r="F142" t="s">
        <v>1754</v>
      </c>
      <c r="G142" t="s">
        <v>1757</v>
      </c>
      <c r="H142" t="s">
        <v>1779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1802</v>
      </c>
      <c r="O142">
        <v>24</v>
      </c>
      <c r="P142">
        <v>53.13</v>
      </c>
      <c r="Q142" t="s">
        <v>1841</v>
      </c>
      <c r="R142" t="s">
        <v>1842</v>
      </c>
      <c r="S142" s="10">
        <v>42306.848854166667</v>
      </c>
      <c r="T142" s="10">
        <v>42336.890520833331</v>
      </c>
    </row>
    <row r="143" spans="1:20" x14ac:dyDescent="0.3">
      <c r="A143">
        <v>3956</v>
      </c>
      <c r="B143" t="s">
        <v>768</v>
      </c>
      <c r="C143" t="s">
        <v>1645</v>
      </c>
      <c r="D143" s="3">
        <v>5500</v>
      </c>
      <c r="E143" s="5">
        <v>0</v>
      </c>
      <c r="F143" t="s">
        <v>1754</v>
      </c>
      <c r="G143" t="s">
        <v>1757</v>
      </c>
      <c r="H143" t="s">
        <v>1779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1802</v>
      </c>
      <c r="O143">
        <v>0</v>
      </c>
      <c r="P143">
        <v>0</v>
      </c>
      <c r="Q143" t="s">
        <v>1841</v>
      </c>
      <c r="R143" t="s">
        <v>1842</v>
      </c>
      <c r="S143" s="10">
        <v>42457.932025462964</v>
      </c>
      <c r="T143" s="10">
        <v>42485.013888888891</v>
      </c>
    </row>
    <row r="144" spans="1:20" x14ac:dyDescent="0.3">
      <c r="A144">
        <v>3957</v>
      </c>
      <c r="B144" t="s">
        <v>769</v>
      </c>
      <c r="C144" t="s">
        <v>1646</v>
      </c>
      <c r="D144" s="3">
        <v>28000</v>
      </c>
      <c r="E144" s="5">
        <v>7</v>
      </c>
      <c r="F144" t="s">
        <v>1754</v>
      </c>
      <c r="G144" t="s">
        <v>1757</v>
      </c>
      <c r="H144" t="s">
        <v>1779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1802</v>
      </c>
      <c r="O144">
        <v>0</v>
      </c>
      <c r="P144">
        <v>7</v>
      </c>
      <c r="Q144" t="s">
        <v>1841</v>
      </c>
      <c r="R144" t="s">
        <v>1842</v>
      </c>
      <c r="S144" s="10">
        <v>42513.976319444439</v>
      </c>
      <c r="T144" s="10">
        <v>42559.976319444439</v>
      </c>
    </row>
    <row r="145" spans="1:20" x14ac:dyDescent="0.3">
      <c r="A145">
        <v>3958</v>
      </c>
      <c r="B145" t="s">
        <v>770</v>
      </c>
      <c r="C145" t="s">
        <v>1647</v>
      </c>
      <c r="D145" s="3">
        <v>2000</v>
      </c>
      <c r="E145" s="5">
        <v>641</v>
      </c>
      <c r="F145" t="s">
        <v>1754</v>
      </c>
      <c r="G145" t="s">
        <v>1757</v>
      </c>
      <c r="H145" t="s">
        <v>1779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1802</v>
      </c>
      <c r="O145">
        <v>32</v>
      </c>
      <c r="P145">
        <v>40.06</v>
      </c>
      <c r="Q145" t="s">
        <v>1841</v>
      </c>
      <c r="R145" t="s">
        <v>1842</v>
      </c>
      <c r="S145" s="10">
        <v>41816.950370370374</v>
      </c>
      <c r="T145" s="10">
        <v>41853.583333333336</v>
      </c>
    </row>
    <row r="146" spans="1:20" x14ac:dyDescent="0.3">
      <c r="A146">
        <v>3959</v>
      </c>
      <c r="B146" t="s">
        <v>771</v>
      </c>
      <c r="C146" t="s">
        <v>1648</v>
      </c>
      <c r="D146" s="3">
        <v>1200</v>
      </c>
      <c r="E146" s="5">
        <v>292</v>
      </c>
      <c r="F146" t="s">
        <v>1754</v>
      </c>
      <c r="G146" t="s">
        <v>1757</v>
      </c>
      <c r="H146" t="s">
        <v>1779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1802</v>
      </c>
      <c r="O146">
        <v>24</v>
      </c>
      <c r="P146">
        <v>24.33</v>
      </c>
      <c r="Q146" t="s">
        <v>1841</v>
      </c>
      <c r="R146" t="s">
        <v>1842</v>
      </c>
      <c r="S146" s="10">
        <v>41880.788842592592</v>
      </c>
      <c r="T146" s="10">
        <v>41910.788842592592</v>
      </c>
    </row>
    <row r="147" spans="1:20" x14ac:dyDescent="0.3">
      <c r="A147">
        <v>3960</v>
      </c>
      <c r="B147" t="s">
        <v>772</v>
      </c>
      <c r="C147" t="s">
        <v>1649</v>
      </c>
      <c r="D147" s="3">
        <v>3000</v>
      </c>
      <c r="E147" s="5">
        <v>45</v>
      </c>
      <c r="F147" t="s">
        <v>1754</v>
      </c>
      <c r="G147" t="s">
        <v>1757</v>
      </c>
      <c r="H147" t="s">
        <v>1779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1802</v>
      </c>
      <c r="O147">
        <v>2</v>
      </c>
      <c r="P147">
        <v>11.25</v>
      </c>
      <c r="Q147" t="s">
        <v>1841</v>
      </c>
      <c r="R147" t="s">
        <v>1842</v>
      </c>
      <c r="S147" s="10">
        <v>42342.845555555556</v>
      </c>
      <c r="T147" s="10">
        <v>42372.845555555556</v>
      </c>
    </row>
    <row r="148" spans="1:20" x14ac:dyDescent="0.3">
      <c r="A148">
        <v>3964</v>
      </c>
      <c r="B148" t="s">
        <v>773</v>
      </c>
      <c r="C148" t="s">
        <v>1650</v>
      </c>
      <c r="D148" s="3">
        <v>2000</v>
      </c>
      <c r="E148" s="5">
        <v>126</v>
      </c>
      <c r="F148" t="s">
        <v>1754</v>
      </c>
      <c r="G148" t="s">
        <v>1757</v>
      </c>
      <c r="H148" t="s">
        <v>1779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1802</v>
      </c>
      <c r="O148">
        <v>6</v>
      </c>
      <c r="P148">
        <v>42</v>
      </c>
      <c r="Q148" t="s">
        <v>1841</v>
      </c>
      <c r="R148" t="s">
        <v>1842</v>
      </c>
      <c r="S148" s="10">
        <v>42053.722060185188</v>
      </c>
      <c r="T148" s="10">
        <v>42113.680393518516</v>
      </c>
    </row>
    <row r="149" spans="1:20" x14ac:dyDescent="0.3">
      <c r="A149">
        <v>3965</v>
      </c>
      <c r="B149" t="s">
        <v>774</v>
      </c>
      <c r="C149" t="s">
        <v>1651</v>
      </c>
      <c r="D149" s="3">
        <v>2000</v>
      </c>
      <c r="E149" s="5">
        <v>285</v>
      </c>
      <c r="F149" t="s">
        <v>1754</v>
      </c>
      <c r="G149" t="s">
        <v>1757</v>
      </c>
      <c r="H149" t="s">
        <v>1779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1802</v>
      </c>
      <c r="O149">
        <v>14</v>
      </c>
      <c r="P149">
        <v>71.25</v>
      </c>
      <c r="Q149" t="s">
        <v>1841</v>
      </c>
      <c r="R149" t="s">
        <v>1842</v>
      </c>
      <c r="S149" s="10">
        <v>42414.235879629632</v>
      </c>
      <c r="T149" s="10">
        <v>42474.194212962961</v>
      </c>
    </row>
    <row r="150" spans="1:20" x14ac:dyDescent="0.3">
      <c r="A150">
        <v>3966</v>
      </c>
      <c r="B150" t="s">
        <v>775</v>
      </c>
      <c r="C150" t="s">
        <v>1652</v>
      </c>
      <c r="D150" s="3">
        <v>7500</v>
      </c>
      <c r="E150" s="5">
        <v>45</v>
      </c>
      <c r="F150" t="s">
        <v>1754</v>
      </c>
      <c r="G150" t="s">
        <v>1757</v>
      </c>
      <c r="H150" t="s">
        <v>1779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1802</v>
      </c>
      <c r="O150">
        <v>1</v>
      </c>
      <c r="P150">
        <v>22.5</v>
      </c>
      <c r="Q150" t="s">
        <v>1841</v>
      </c>
      <c r="R150" t="s">
        <v>1842</v>
      </c>
      <c r="S150" s="10">
        <v>41801.711550925924</v>
      </c>
      <c r="T150" s="10">
        <v>41844.124305555553</v>
      </c>
    </row>
    <row r="151" spans="1:20" x14ac:dyDescent="0.3">
      <c r="A151">
        <v>3967</v>
      </c>
      <c r="B151" t="s">
        <v>776</v>
      </c>
      <c r="C151" t="s">
        <v>1653</v>
      </c>
      <c r="D151" s="3">
        <v>1700</v>
      </c>
      <c r="E151" s="5">
        <v>410</v>
      </c>
      <c r="F151" t="s">
        <v>1754</v>
      </c>
      <c r="G151" t="s">
        <v>1757</v>
      </c>
      <c r="H151" t="s">
        <v>1779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1802</v>
      </c>
      <c r="O151">
        <v>24</v>
      </c>
      <c r="P151">
        <v>41</v>
      </c>
      <c r="Q151" t="s">
        <v>1841</v>
      </c>
      <c r="R151" t="s">
        <v>1842</v>
      </c>
      <c r="S151" s="10">
        <v>42770.290590277778</v>
      </c>
      <c r="T151" s="10">
        <v>42800.290590277778</v>
      </c>
    </row>
    <row r="152" spans="1:20" x14ac:dyDescent="0.3">
      <c r="A152">
        <v>3968</v>
      </c>
      <c r="B152" t="s">
        <v>777</v>
      </c>
      <c r="C152" t="s">
        <v>1654</v>
      </c>
      <c r="D152" s="3">
        <v>5000</v>
      </c>
      <c r="E152" s="5">
        <v>527</v>
      </c>
      <c r="F152" t="s">
        <v>1754</v>
      </c>
      <c r="G152" t="s">
        <v>1757</v>
      </c>
      <c r="H152" t="s">
        <v>1779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1802</v>
      </c>
      <c r="O152">
        <v>11</v>
      </c>
      <c r="P152">
        <v>47.91</v>
      </c>
      <c r="Q152" t="s">
        <v>1841</v>
      </c>
      <c r="R152" t="s">
        <v>1842</v>
      </c>
      <c r="S152" s="10">
        <v>42452.815659722226</v>
      </c>
      <c r="T152" s="10">
        <v>42512.815659722226</v>
      </c>
    </row>
    <row r="153" spans="1:20" x14ac:dyDescent="0.3">
      <c r="A153">
        <v>3969</v>
      </c>
      <c r="B153" t="s">
        <v>778</v>
      </c>
      <c r="C153" t="s">
        <v>1655</v>
      </c>
      <c r="D153" s="3">
        <v>2825</v>
      </c>
      <c r="E153" s="5">
        <v>211</v>
      </c>
      <c r="F153" t="s">
        <v>1754</v>
      </c>
      <c r="G153" t="s">
        <v>1757</v>
      </c>
      <c r="H153" t="s">
        <v>1779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1802</v>
      </c>
      <c r="O153">
        <v>7</v>
      </c>
      <c r="P153">
        <v>35.17</v>
      </c>
      <c r="Q153" t="s">
        <v>1841</v>
      </c>
      <c r="R153" t="s">
        <v>1842</v>
      </c>
      <c r="S153" s="10">
        <v>42601.854699074072</v>
      </c>
      <c r="T153" s="10">
        <v>42611.163194444445</v>
      </c>
    </row>
    <row r="154" spans="1:20" x14ac:dyDescent="0.3">
      <c r="A154">
        <v>3970</v>
      </c>
      <c r="B154" t="s">
        <v>779</v>
      </c>
      <c r="C154" t="s">
        <v>1656</v>
      </c>
      <c r="D154" s="3">
        <v>15000</v>
      </c>
      <c r="E154" s="5">
        <v>11</v>
      </c>
      <c r="F154" t="s">
        <v>1754</v>
      </c>
      <c r="G154" t="s">
        <v>1757</v>
      </c>
      <c r="H154" t="s">
        <v>1779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1802</v>
      </c>
      <c r="O154">
        <v>0</v>
      </c>
      <c r="P154">
        <v>5.5</v>
      </c>
      <c r="Q154" t="s">
        <v>1841</v>
      </c>
      <c r="R154" t="s">
        <v>1842</v>
      </c>
      <c r="S154" s="10">
        <v>42447.863553240735</v>
      </c>
      <c r="T154" s="10">
        <v>42477.863553240735</v>
      </c>
    </row>
    <row r="155" spans="1:20" x14ac:dyDescent="0.3">
      <c r="A155">
        <v>3971</v>
      </c>
      <c r="B155" t="s">
        <v>780</v>
      </c>
      <c r="C155" t="s">
        <v>1657</v>
      </c>
      <c r="D155" s="3">
        <v>14000</v>
      </c>
      <c r="E155" s="5">
        <v>136</v>
      </c>
      <c r="F155" t="s">
        <v>1754</v>
      </c>
      <c r="G155" t="s">
        <v>1757</v>
      </c>
      <c r="H155" t="s">
        <v>1779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1802</v>
      </c>
      <c r="O155">
        <v>1</v>
      </c>
      <c r="P155">
        <v>22.67</v>
      </c>
      <c r="Q155" t="s">
        <v>1841</v>
      </c>
      <c r="R155" t="s">
        <v>1842</v>
      </c>
      <c r="S155" s="10">
        <v>41811.536180555559</v>
      </c>
      <c r="T155" s="10">
        <v>41841.536180555559</v>
      </c>
    </row>
    <row r="156" spans="1:20" x14ac:dyDescent="0.3">
      <c r="A156">
        <v>3972</v>
      </c>
      <c r="B156" t="s">
        <v>781</v>
      </c>
      <c r="C156" t="s">
        <v>1658</v>
      </c>
      <c r="D156" s="3">
        <v>1000</v>
      </c>
      <c r="E156" s="5">
        <v>211</v>
      </c>
      <c r="F156" t="s">
        <v>1754</v>
      </c>
      <c r="G156" t="s">
        <v>1757</v>
      </c>
      <c r="H156" t="s">
        <v>1779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1802</v>
      </c>
      <c r="O156">
        <v>21</v>
      </c>
      <c r="P156">
        <v>26.38</v>
      </c>
      <c r="Q156" t="s">
        <v>1841</v>
      </c>
      <c r="R156" t="s">
        <v>1842</v>
      </c>
      <c r="S156" s="10">
        <v>41981.067523148144</v>
      </c>
      <c r="T156" s="10">
        <v>42041.067523148144</v>
      </c>
    </row>
    <row r="157" spans="1:20" x14ac:dyDescent="0.3">
      <c r="A157">
        <v>3973</v>
      </c>
      <c r="B157" t="s">
        <v>782</v>
      </c>
      <c r="C157" t="s">
        <v>1659</v>
      </c>
      <c r="D157" s="3">
        <v>5000</v>
      </c>
      <c r="E157" s="5">
        <v>3905</v>
      </c>
      <c r="F157" t="s">
        <v>1754</v>
      </c>
      <c r="G157" t="s">
        <v>1757</v>
      </c>
      <c r="H157" t="s">
        <v>1779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1802</v>
      </c>
      <c r="O157">
        <v>78</v>
      </c>
      <c r="P157">
        <v>105.54</v>
      </c>
      <c r="Q157" t="s">
        <v>1841</v>
      </c>
      <c r="R157" t="s">
        <v>1842</v>
      </c>
      <c r="S157" s="10">
        <v>42469.68414351852</v>
      </c>
      <c r="T157" s="10">
        <v>42499.166666666672</v>
      </c>
    </row>
    <row r="158" spans="1:20" x14ac:dyDescent="0.3">
      <c r="A158">
        <v>3975</v>
      </c>
      <c r="B158" t="s">
        <v>783</v>
      </c>
      <c r="C158" t="s">
        <v>1660</v>
      </c>
      <c r="D158" s="3">
        <v>678</v>
      </c>
      <c r="E158" s="5">
        <v>0</v>
      </c>
      <c r="F158" t="s">
        <v>1754</v>
      </c>
      <c r="G158" t="s">
        <v>1757</v>
      </c>
      <c r="H158" t="s">
        <v>1779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1802</v>
      </c>
      <c r="O158">
        <v>0</v>
      </c>
      <c r="P158">
        <v>0</v>
      </c>
      <c r="Q158" t="s">
        <v>1841</v>
      </c>
      <c r="R158" t="s">
        <v>1842</v>
      </c>
      <c r="S158" s="10">
        <v>42534.866875</v>
      </c>
      <c r="T158" s="10">
        <v>42564.866875</v>
      </c>
    </row>
    <row r="159" spans="1:20" x14ac:dyDescent="0.3">
      <c r="A159">
        <v>3976</v>
      </c>
      <c r="B159" t="s">
        <v>784</v>
      </c>
      <c r="C159" t="s">
        <v>1661</v>
      </c>
      <c r="D159" s="3">
        <v>1300</v>
      </c>
      <c r="E159" s="5">
        <v>620</v>
      </c>
      <c r="F159" t="s">
        <v>1754</v>
      </c>
      <c r="G159" t="s">
        <v>1757</v>
      </c>
      <c r="H159" t="s">
        <v>1779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1802</v>
      </c>
      <c r="O159">
        <v>48</v>
      </c>
      <c r="P159">
        <v>62</v>
      </c>
      <c r="Q159" t="s">
        <v>1841</v>
      </c>
      <c r="R159" t="s">
        <v>1842</v>
      </c>
      <c r="S159" s="10">
        <v>41830.858344907407</v>
      </c>
      <c r="T159" s="10">
        <v>41852.291666666664</v>
      </c>
    </row>
    <row r="160" spans="1:20" x14ac:dyDescent="0.3">
      <c r="A160">
        <v>3977</v>
      </c>
      <c r="B160" t="s">
        <v>785</v>
      </c>
      <c r="C160" t="s">
        <v>1662</v>
      </c>
      <c r="D160" s="3">
        <v>90000</v>
      </c>
      <c r="E160" s="5">
        <v>1305</v>
      </c>
      <c r="F160" t="s">
        <v>1754</v>
      </c>
      <c r="G160" t="s">
        <v>1757</v>
      </c>
      <c r="H160" t="s">
        <v>1779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1802</v>
      </c>
      <c r="O160">
        <v>1</v>
      </c>
      <c r="P160">
        <v>217.5</v>
      </c>
      <c r="Q160" t="s">
        <v>1841</v>
      </c>
      <c r="R160" t="s">
        <v>1842</v>
      </c>
      <c r="S160" s="10">
        <v>42543.788564814815</v>
      </c>
      <c r="T160" s="10">
        <v>42573.788564814815</v>
      </c>
    </row>
    <row r="161" spans="1:20" x14ac:dyDescent="0.3">
      <c r="A161">
        <v>3978</v>
      </c>
      <c r="B161" t="s">
        <v>786</v>
      </c>
      <c r="C161" t="s">
        <v>1663</v>
      </c>
      <c r="D161" s="3">
        <v>2000</v>
      </c>
      <c r="E161" s="5">
        <v>214</v>
      </c>
      <c r="F161" t="s">
        <v>1754</v>
      </c>
      <c r="G161" t="s">
        <v>1757</v>
      </c>
      <c r="H161" t="s">
        <v>1779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1802</v>
      </c>
      <c r="O161">
        <v>11</v>
      </c>
      <c r="P161">
        <v>26.75</v>
      </c>
      <c r="Q161" t="s">
        <v>1841</v>
      </c>
      <c r="R161" t="s">
        <v>1842</v>
      </c>
      <c r="S161" s="10">
        <v>41975.642974537041</v>
      </c>
      <c r="T161" s="10">
        <v>42035.642974537041</v>
      </c>
    </row>
    <row r="162" spans="1:20" x14ac:dyDescent="0.3">
      <c r="A162">
        <v>3980</v>
      </c>
      <c r="B162" t="s">
        <v>787</v>
      </c>
      <c r="C162" t="s">
        <v>1664</v>
      </c>
      <c r="D162" s="3">
        <v>2500</v>
      </c>
      <c r="E162" s="5">
        <v>450</v>
      </c>
      <c r="F162" t="s">
        <v>1754</v>
      </c>
      <c r="G162" t="s">
        <v>1757</v>
      </c>
      <c r="H162" t="s">
        <v>1779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1802</v>
      </c>
      <c r="O162">
        <v>18</v>
      </c>
      <c r="P162">
        <v>64.290000000000006</v>
      </c>
      <c r="Q162" t="s">
        <v>1841</v>
      </c>
      <c r="R162" t="s">
        <v>1842</v>
      </c>
      <c r="S162" s="10">
        <v>41795.598923611113</v>
      </c>
      <c r="T162" s="10">
        <v>41825.598923611113</v>
      </c>
    </row>
    <row r="163" spans="1:20" x14ac:dyDescent="0.3">
      <c r="A163">
        <v>3981</v>
      </c>
      <c r="B163" t="s">
        <v>468</v>
      </c>
      <c r="C163" t="s">
        <v>1345</v>
      </c>
      <c r="D163" s="3">
        <v>30000</v>
      </c>
      <c r="E163" s="5">
        <v>1225</v>
      </c>
      <c r="F163" t="s">
        <v>1754</v>
      </c>
      <c r="G163" t="s">
        <v>1757</v>
      </c>
      <c r="H163" t="s">
        <v>1779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1802</v>
      </c>
      <c r="O163">
        <v>4</v>
      </c>
      <c r="P163">
        <v>175</v>
      </c>
      <c r="Q163" t="s">
        <v>1841</v>
      </c>
      <c r="R163" t="s">
        <v>1842</v>
      </c>
      <c r="S163" s="10">
        <v>42508.179965277777</v>
      </c>
      <c r="T163" s="10">
        <v>42568.179965277777</v>
      </c>
    </row>
    <row r="164" spans="1:20" x14ac:dyDescent="0.3">
      <c r="A164">
        <v>3983</v>
      </c>
      <c r="B164" t="s">
        <v>788</v>
      </c>
      <c r="C164" t="s">
        <v>1665</v>
      </c>
      <c r="D164" s="3">
        <v>11140</v>
      </c>
      <c r="E164" s="5">
        <v>3877</v>
      </c>
      <c r="F164" t="s">
        <v>1754</v>
      </c>
      <c r="G164" t="s">
        <v>1757</v>
      </c>
      <c r="H164" t="s">
        <v>1779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1802</v>
      </c>
      <c r="O164">
        <v>35</v>
      </c>
      <c r="P164">
        <v>84.28</v>
      </c>
      <c r="Q164" t="s">
        <v>1841</v>
      </c>
      <c r="R164" t="s">
        <v>1842</v>
      </c>
      <c r="S164" s="10">
        <v>41747.86986111111</v>
      </c>
      <c r="T164" s="10">
        <v>41779.290972222225</v>
      </c>
    </row>
    <row r="165" spans="1:20" x14ac:dyDescent="0.3">
      <c r="A165">
        <v>3985</v>
      </c>
      <c r="B165" t="s">
        <v>789</v>
      </c>
      <c r="C165" t="s">
        <v>1666</v>
      </c>
      <c r="D165" s="3">
        <v>2000</v>
      </c>
      <c r="E165" s="5">
        <v>641</v>
      </c>
      <c r="F165" t="s">
        <v>1754</v>
      </c>
      <c r="G165" t="s">
        <v>1757</v>
      </c>
      <c r="H165" t="s">
        <v>1779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1802</v>
      </c>
      <c r="O165">
        <v>32</v>
      </c>
      <c r="P165">
        <v>33.74</v>
      </c>
      <c r="Q165" t="s">
        <v>1841</v>
      </c>
      <c r="R165" t="s">
        <v>1842</v>
      </c>
      <c r="S165" s="10">
        <v>42399.707407407404</v>
      </c>
      <c r="T165" s="10">
        <v>42420.878472222219</v>
      </c>
    </row>
    <row r="166" spans="1:20" x14ac:dyDescent="0.3">
      <c r="A166">
        <v>3988</v>
      </c>
      <c r="B166" t="s">
        <v>790</v>
      </c>
      <c r="C166" t="s">
        <v>1667</v>
      </c>
      <c r="D166" s="3">
        <v>1500</v>
      </c>
      <c r="E166" s="5">
        <v>32</v>
      </c>
      <c r="F166" t="s">
        <v>1754</v>
      </c>
      <c r="G166" t="s">
        <v>1757</v>
      </c>
      <c r="H166" t="s">
        <v>1779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1802</v>
      </c>
      <c r="O166">
        <v>2</v>
      </c>
      <c r="P166">
        <v>8</v>
      </c>
      <c r="Q166" t="s">
        <v>1841</v>
      </c>
      <c r="R166" t="s">
        <v>1842</v>
      </c>
      <c r="S166" s="10">
        <v>42230.08116898148</v>
      </c>
      <c r="T166" s="10">
        <v>42245.08116898148</v>
      </c>
    </row>
    <row r="167" spans="1:20" x14ac:dyDescent="0.3">
      <c r="A167">
        <v>3989</v>
      </c>
      <c r="B167" t="s">
        <v>791</v>
      </c>
      <c r="C167" t="s">
        <v>1668</v>
      </c>
      <c r="D167" s="3">
        <v>3000</v>
      </c>
      <c r="E167" s="5">
        <v>0</v>
      </c>
      <c r="F167" t="s">
        <v>1754</v>
      </c>
      <c r="G167" t="s">
        <v>1757</v>
      </c>
      <c r="H167" t="s">
        <v>1779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1802</v>
      </c>
      <c r="O167">
        <v>0</v>
      </c>
      <c r="P167">
        <v>0</v>
      </c>
      <c r="Q167" t="s">
        <v>1841</v>
      </c>
      <c r="R167" t="s">
        <v>1842</v>
      </c>
      <c r="S167" s="10">
        <v>42286.749780092592</v>
      </c>
      <c r="T167" s="10">
        <v>42316.791446759264</v>
      </c>
    </row>
    <row r="168" spans="1:20" x14ac:dyDescent="0.3">
      <c r="A168">
        <v>3991</v>
      </c>
      <c r="B168" t="s">
        <v>792</v>
      </c>
      <c r="C168" t="s">
        <v>1669</v>
      </c>
      <c r="D168" s="3">
        <v>500</v>
      </c>
      <c r="E168" s="5">
        <v>100</v>
      </c>
      <c r="F168" t="s">
        <v>1754</v>
      </c>
      <c r="G168" t="s">
        <v>1757</v>
      </c>
      <c r="H168" t="s">
        <v>1779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1802</v>
      </c>
      <c r="O168">
        <v>20</v>
      </c>
      <c r="P168">
        <v>100</v>
      </c>
      <c r="Q168" t="s">
        <v>1841</v>
      </c>
      <c r="R168" t="s">
        <v>1842</v>
      </c>
      <c r="S168" s="10">
        <v>42125.644467592589</v>
      </c>
      <c r="T168" s="10">
        <v>42155.644467592589</v>
      </c>
    </row>
    <row r="169" spans="1:20" x14ac:dyDescent="0.3">
      <c r="A169">
        <v>3992</v>
      </c>
      <c r="B169" t="s">
        <v>793</v>
      </c>
      <c r="C169" t="s">
        <v>1670</v>
      </c>
      <c r="D169" s="3">
        <v>10000</v>
      </c>
      <c r="E169" s="5">
        <v>541</v>
      </c>
      <c r="F169" t="s">
        <v>1754</v>
      </c>
      <c r="G169" t="s">
        <v>1757</v>
      </c>
      <c r="H169" t="s">
        <v>1779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1802</v>
      </c>
      <c r="O169">
        <v>5</v>
      </c>
      <c r="P169">
        <v>60.11</v>
      </c>
      <c r="Q169" t="s">
        <v>1841</v>
      </c>
      <c r="R169" t="s">
        <v>1842</v>
      </c>
      <c r="S169" s="10">
        <v>42289.94049768518</v>
      </c>
      <c r="T169" s="10">
        <v>42349.982164351852</v>
      </c>
    </row>
    <row r="170" spans="1:20" x14ac:dyDescent="0.3">
      <c r="A170">
        <v>3993</v>
      </c>
      <c r="B170" t="s">
        <v>794</v>
      </c>
      <c r="C170" t="s">
        <v>1671</v>
      </c>
      <c r="D170" s="3">
        <v>50000</v>
      </c>
      <c r="E170" s="5">
        <v>3</v>
      </c>
      <c r="F170" t="s">
        <v>1754</v>
      </c>
      <c r="G170" t="s">
        <v>1757</v>
      </c>
      <c r="H170" t="s">
        <v>1779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1802</v>
      </c>
      <c r="O170">
        <v>0</v>
      </c>
      <c r="P170">
        <v>3</v>
      </c>
      <c r="Q170" t="s">
        <v>1841</v>
      </c>
      <c r="R170" t="s">
        <v>1842</v>
      </c>
      <c r="S170" s="10">
        <v>42107.864722222221</v>
      </c>
      <c r="T170" s="10">
        <v>42137.864722222221</v>
      </c>
    </row>
    <row r="171" spans="1:20" x14ac:dyDescent="0.3">
      <c r="A171">
        <v>3994</v>
      </c>
      <c r="B171" t="s">
        <v>795</v>
      </c>
      <c r="C171" t="s">
        <v>1672</v>
      </c>
      <c r="D171" s="3">
        <v>2000</v>
      </c>
      <c r="E171" s="5">
        <v>5</v>
      </c>
      <c r="F171" t="s">
        <v>1754</v>
      </c>
      <c r="G171" t="s">
        <v>1757</v>
      </c>
      <c r="H171" t="s">
        <v>1779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1802</v>
      </c>
      <c r="O171">
        <v>0</v>
      </c>
      <c r="P171">
        <v>5</v>
      </c>
      <c r="Q171" t="s">
        <v>1841</v>
      </c>
      <c r="R171" t="s">
        <v>1842</v>
      </c>
      <c r="S171" s="10">
        <v>41809.389930555553</v>
      </c>
      <c r="T171" s="10">
        <v>41839.389930555553</v>
      </c>
    </row>
    <row r="172" spans="1:20" x14ac:dyDescent="0.3">
      <c r="A172">
        <v>3996</v>
      </c>
      <c r="B172" t="s">
        <v>796</v>
      </c>
      <c r="C172" t="s">
        <v>1673</v>
      </c>
      <c r="D172" s="3">
        <v>3000</v>
      </c>
      <c r="E172" s="5">
        <v>497</v>
      </c>
      <c r="F172" t="s">
        <v>1754</v>
      </c>
      <c r="G172" t="s">
        <v>1757</v>
      </c>
      <c r="H172" t="s">
        <v>1779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1802</v>
      </c>
      <c r="O172">
        <v>17</v>
      </c>
      <c r="P172">
        <v>29.24</v>
      </c>
      <c r="Q172" t="s">
        <v>1841</v>
      </c>
      <c r="R172" t="s">
        <v>1842</v>
      </c>
      <c r="S172" s="10">
        <v>41950.26694444444</v>
      </c>
      <c r="T172" s="10">
        <v>41963.669444444444</v>
      </c>
    </row>
    <row r="173" spans="1:20" x14ac:dyDescent="0.3">
      <c r="A173">
        <v>3998</v>
      </c>
      <c r="B173" t="s">
        <v>797</v>
      </c>
      <c r="C173" t="s">
        <v>1674</v>
      </c>
      <c r="D173" s="3">
        <v>1250</v>
      </c>
      <c r="E173" s="5">
        <v>715</v>
      </c>
      <c r="F173" t="s">
        <v>1754</v>
      </c>
      <c r="G173" t="s">
        <v>1757</v>
      </c>
      <c r="H173" t="s">
        <v>1779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1802</v>
      </c>
      <c r="O173">
        <v>57</v>
      </c>
      <c r="P173">
        <v>59.58</v>
      </c>
      <c r="Q173" t="s">
        <v>1841</v>
      </c>
      <c r="R173" t="s">
        <v>1842</v>
      </c>
      <c r="S173" s="10">
        <v>42061.963263888887</v>
      </c>
      <c r="T173" s="10">
        <v>42091.921597222223</v>
      </c>
    </row>
    <row r="174" spans="1:20" x14ac:dyDescent="0.3">
      <c r="A174">
        <v>3999</v>
      </c>
      <c r="B174" t="s">
        <v>798</v>
      </c>
      <c r="C174" t="s">
        <v>1675</v>
      </c>
      <c r="D174" s="3">
        <v>7000</v>
      </c>
      <c r="E174" s="5">
        <v>1156</v>
      </c>
      <c r="F174" t="s">
        <v>1754</v>
      </c>
      <c r="G174" t="s">
        <v>1757</v>
      </c>
      <c r="H174" t="s">
        <v>1779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1802</v>
      </c>
      <c r="O174">
        <v>17</v>
      </c>
      <c r="P174">
        <v>82.57</v>
      </c>
      <c r="Q174" t="s">
        <v>1841</v>
      </c>
      <c r="R174" t="s">
        <v>1842</v>
      </c>
      <c r="S174" s="10">
        <v>41842.828680555554</v>
      </c>
      <c r="T174" s="10">
        <v>41882.827650462961</v>
      </c>
    </row>
    <row r="175" spans="1:20" x14ac:dyDescent="0.3">
      <c r="A175">
        <v>4000</v>
      </c>
      <c r="B175" t="s">
        <v>799</v>
      </c>
      <c r="C175" t="s">
        <v>1676</v>
      </c>
      <c r="D175" s="3">
        <v>8000</v>
      </c>
      <c r="E175" s="5">
        <v>10</v>
      </c>
      <c r="F175" t="s">
        <v>1754</v>
      </c>
      <c r="G175" t="s">
        <v>1757</v>
      </c>
      <c r="H175" t="s">
        <v>1779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1802</v>
      </c>
      <c r="O175">
        <v>0</v>
      </c>
      <c r="P175">
        <v>10</v>
      </c>
      <c r="Q175" t="s">
        <v>1841</v>
      </c>
      <c r="R175" t="s">
        <v>1842</v>
      </c>
      <c r="S175" s="10">
        <v>42437.64534722222</v>
      </c>
      <c r="T175" s="10">
        <v>42497.603680555556</v>
      </c>
    </row>
    <row r="176" spans="1:20" x14ac:dyDescent="0.3">
      <c r="A176">
        <v>4002</v>
      </c>
      <c r="B176" t="s">
        <v>800</v>
      </c>
      <c r="C176" t="s">
        <v>1677</v>
      </c>
      <c r="D176" s="3">
        <v>1250</v>
      </c>
      <c r="E176" s="5">
        <v>23</v>
      </c>
      <c r="F176" t="s">
        <v>1754</v>
      </c>
      <c r="G176" t="s">
        <v>1757</v>
      </c>
      <c r="H176" t="s">
        <v>1779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1802</v>
      </c>
      <c r="O176">
        <v>2</v>
      </c>
      <c r="P176">
        <v>5.75</v>
      </c>
      <c r="Q176" t="s">
        <v>1841</v>
      </c>
      <c r="R176" t="s">
        <v>1842</v>
      </c>
      <c r="S176" s="10">
        <v>41879.043530092589</v>
      </c>
      <c r="T176" s="10">
        <v>41909.043530092589</v>
      </c>
    </row>
    <row r="177" spans="1:20" x14ac:dyDescent="0.3">
      <c r="A177">
        <v>4003</v>
      </c>
      <c r="B177" t="s">
        <v>801</v>
      </c>
      <c r="C177" t="s">
        <v>1650</v>
      </c>
      <c r="D177" s="3">
        <v>2000</v>
      </c>
      <c r="E177" s="5">
        <v>201</v>
      </c>
      <c r="F177" t="s">
        <v>1754</v>
      </c>
      <c r="G177" t="s">
        <v>1757</v>
      </c>
      <c r="H177" t="s">
        <v>1779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1802</v>
      </c>
      <c r="O177">
        <v>10</v>
      </c>
      <c r="P177">
        <v>100.5</v>
      </c>
      <c r="Q177" t="s">
        <v>1841</v>
      </c>
      <c r="R177" t="s">
        <v>1842</v>
      </c>
      <c r="S177" s="10">
        <v>42020.587349537032</v>
      </c>
      <c r="T177" s="10">
        <v>42050.587349537032</v>
      </c>
    </row>
    <row r="178" spans="1:20" x14ac:dyDescent="0.3">
      <c r="A178">
        <v>4004</v>
      </c>
      <c r="B178" t="s">
        <v>802</v>
      </c>
      <c r="C178" t="s">
        <v>1678</v>
      </c>
      <c r="D178" s="3">
        <v>500</v>
      </c>
      <c r="E178" s="5">
        <v>1</v>
      </c>
      <c r="F178" t="s">
        <v>1754</v>
      </c>
      <c r="G178" t="s">
        <v>1757</v>
      </c>
      <c r="H178" t="s">
        <v>1779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1802</v>
      </c>
      <c r="O178">
        <v>0</v>
      </c>
      <c r="P178">
        <v>1</v>
      </c>
      <c r="Q178" t="s">
        <v>1841</v>
      </c>
      <c r="R178" t="s">
        <v>1842</v>
      </c>
      <c r="S178" s="10">
        <v>41890.16269675926</v>
      </c>
      <c r="T178" s="10">
        <v>41920.16269675926</v>
      </c>
    </row>
    <row r="179" spans="1:20" x14ac:dyDescent="0.3">
      <c r="A179">
        <v>4005</v>
      </c>
      <c r="B179" t="s">
        <v>803</v>
      </c>
      <c r="C179" t="s">
        <v>1679</v>
      </c>
      <c r="D179" s="3">
        <v>3000</v>
      </c>
      <c r="E179" s="5">
        <v>40</v>
      </c>
      <c r="F179" t="s">
        <v>1754</v>
      </c>
      <c r="G179" t="s">
        <v>1757</v>
      </c>
      <c r="H179" t="s">
        <v>1779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1802</v>
      </c>
      <c r="O179">
        <v>1</v>
      </c>
      <c r="P179">
        <v>20</v>
      </c>
      <c r="Q179" t="s">
        <v>1841</v>
      </c>
      <c r="R179" t="s">
        <v>1842</v>
      </c>
      <c r="S179" s="10">
        <v>41872.807696759257</v>
      </c>
      <c r="T179" s="10">
        <v>41932.807696759257</v>
      </c>
    </row>
    <row r="180" spans="1:20" x14ac:dyDescent="0.3">
      <c r="A180">
        <v>4006</v>
      </c>
      <c r="B180" t="s">
        <v>804</v>
      </c>
      <c r="C180" t="s">
        <v>1680</v>
      </c>
      <c r="D180" s="3">
        <v>30000</v>
      </c>
      <c r="E180" s="5">
        <v>2</v>
      </c>
      <c r="F180" t="s">
        <v>1754</v>
      </c>
      <c r="G180" t="s">
        <v>1757</v>
      </c>
      <c r="H180" t="s">
        <v>1779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1802</v>
      </c>
      <c r="O180">
        <v>0</v>
      </c>
      <c r="P180">
        <v>2</v>
      </c>
      <c r="Q180" t="s">
        <v>1841</v>
      </c>
      <c r="R180" t="s">
        <v>1842</v>
      </c>
      <c r="S180" s="10">
        <v>42391.772997685184</v>
      </c>
      <c r="T180" s="10">
        <v>42416.772997685184</v>
      </c>
    </row>
    <row r="181" spans="1:20" x14ac:dyDescent="0.3">
      <c r="A181">
        <v>4007</v>
      </c>
      <c r="B181" t="s">
        <v>805</v>
      </c>
      <c r="C181" t="s">
        <v>1681</v>
      </c>
      <c r="D181" s="3">
        <v>2000</v>
      </c>
      <c r="E181" s="5">
        <v>5</v>
      </c>
      <c r="F181" t="s">
        <v>1754</v>
      </c>
      <c r="G181" t="s">
        <v>1757</v>
      </c>
      <c r="H181" t="s">
        <v>1779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1802</v>
      </c>
      <c r="O181">
        <v>0</v>
      </c>
      <c r="P181">
        <v>5</v>
      </c>
      <c r="Q181" t="s">
        <v>1841</v>
      </c>
      <c r="R181" t="s">
        <v>1842</v>
      </c>
      <c r="S181" s="10">
        <v>41848.772928240738</v>
      </c>
      <c r="T181" s="10">
        <v>41877.686111111114</v>
      </c>
    </row>
    <row r="182" spans="1:20" x14ac:dyDescent="0.3">
      <c r="A182">
        <v>4010</v>
      </c>
      <c r="B182" t="s">
        <v>806</v>
      </c>
      <c r="C182" t="s">
        <v>1682</v>
      </c>
      <c r="D182" s="3">
        <v>7200</v>
      </c>
      <c r="E182" s="5">
        <v>1742</v>
      </c>
      <c r="F182" t="s">
        <v>1754</v>
      </c>
      <c r="G182" t="s">
        <v>1757</v>
      </c>
      <c r="H182" t="s">
        <v>1779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1802</v>
      </c>
      <c r="O182">
        <v>24</v>
      </c>
      <c r="P182">
        <v>45.84</v>
      </c>
      <c r="Q182" t="s">
        <v>1841</v>
      </c>
      <c r="R182" t="s">
        <v>1842</v>
      </c>
      <c r="S182" s="10">
        <v>41921.770439814813</v>
      </c>
      <c r="T182" s="10">
        <v>41938.770439814813</v>
      </c>
    </row>
    <row r="183" spans="1:20" x14ac:dyDescent="0.3">
      <c r="A183">
        <v>4013</v>
      </c>
      <c r="B183" t="s">
        <v>807</v>
      </c>
      <c r="C183" t="s">
        <v>1683</v>
      </c>
      <c r="D183" s="3">
        <v>2000</v>
      </c>
      <c r="E183" s="5">
        <v>26</v>
      </c>
      <c r="F183" t="s">
        <v>1754</v>
      </c>
      <c r="G183" t="s">
        <v>1757</v>
      </c>
      <c r="H183" t="s">
        <v>1779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1802</v>
      </c>
      <c r="O183">
        <v>1</v>
      </c>
      <c r="P183">
        <v>13</v>
      </c>
      <c r="Q183" t="s">
        <v>1841</v>
      </c>
      <c r="R183" t="s">
        <v>1842</v>
      </c>
      <c r="S183" s="10">
        <v>42021.301192129627</v>
      </c>
      <c r="T183" s="10">
        <v>42051.301192129627</v>
      </c>
    </row>
    <row r="184" spans="1:20" x14ac:dyDescent="0.3">
      <c r="A184">
        <v>4014</v>
      </c>
      <c r="B184" t="s">
        <v>808</v>
      </c>
      <c r="C184" t="s">
        <v>1684</v>
      </c>
      <c r="D184" s="3">
        <v>9000</v>
      </c>
      <c r="E184" s="5">
        <v>0</v>
      </c>
      <c r="F184" t="s">
        <v>1754</v>
      </c>
      <c r="G184" t="s">
        <v>1757</v>
      </c>
      <c r="H184" t="s">
        <v>1779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1802</v>
      </c>
      <c r="O184">
        <v>0</v>
      </c>
      <c r="P184">
        <v>0</v>
      </c>
      <c r="Q184" t="s">
        <v>1841</v>
      </c>
      <c r="R184" t="s">
        <v>1842</v>
      </c>
      <c r="S184" s="10">
        <v>42419.246168981481</v>
      </c>
      <c r="T184" s="10">
        <v>42434.246168981481</v>
      </c>
    </row>
    <row r="185" spans="1:20" x14ac:dyDescent="0.3">
      <c r="A185">
        <v>4015</v>
      </c>
      <c r="B185" t="s">
        <v>809</v>
      </c>
      <c r="C185" t="s">
        <v>1685</v>
      </c>
      <c r="D185" s="3">
        <v>7000</v>
      </c>
      <c r="E185" s="5">
        <v>1</v>
      </c>
      <c r="F185" t="s">
        <v>1754</v>
      </c>
      <c r="G185" t="s">
        <v>1757</v>
      </c>
      <c r="H185" t="s">
        <v>1779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1802</v>
      </c>
      <c r="O185">
        <v>0</v>
      </c>
      <c r="P185">
        <v>1</v>
      </c>
      <c r="Q185" t="s">
        <v>1841</v>
      </c>
      <c r="R185" t="s">
        <v>1842</v>
      </c>
      <c r="S185" s="10">
        <v>42174.780821759254</v>
      </c>
      <c r="T185" s="10">
        <v>42204.780821759254</v>
      </c>
    </row>
    <row r="186" spans="1:20" x14ac:dyDescent="0.3">
      <c r="A186">
        <v>4017</v>
      </c>
      <c r="B186" t="s">
        <v>810</v>
      </c>
      <c r="C186" t="s">
        <v>1686</v>
      </c>
      <c r="D186" s="3">
        <v>10000</v>
      </c>
      <c r="E186" s="5">
        <v>105</v>
      </c>
      <c r="F186" t="s">
        <v>1754</v>
      </c>
      <c r="G186" t="s">
        <v>1757</v>
      </c>
      <c r="H186" t="s">
        <v>1779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1802</v>
      </c>
      <c r="O186">
        <v>1</v>
      </c>
      <c r="P186">
        <v>52.5</v>
      </c>
      <c r="Q186" t="s">
        <v>1841</v>
      </c>
      <c r="R186" t="s">
        <v>1842</v>
      </c>
      <c r="S186" s="10">
        <v>41856.672152777777</v>
      </c>
      <c r="T186" s="10">
        <v>41886.672152777777</v>
      </c>
    </row>
    <row r="187" spans="1:20" x14ac:dyDescent="0.3">
      <c r="A187">
        <v>4019</v>
      </c>
      <c r="B187" t="s">
        <v>811</v>
      </c>
      <c r="C187" t="s">
        <v>1687</v>
      </c>
      <c r="D187" s="3">
        <v>3500</v>
      </c>
      <c r="E187" s="5">
        <v>29</v>
      </c>
      <c r="F187" t="s">
        <v>1754</v>
      </c>
      <c r="G187" t="s">
        <v>1757</v>
      </c>
      <c r="H187" t="s">
        <v>1779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1802</v>
      </c>
      <c r="O187">
        <v>1</v>
      </c>
      <c r="P187">
        <v>7.25</v>
      </c>
      <c r="Q187" t="s">
        <v>1841</v>
      </c>
      <c r="R187" t="s">
        <v>1842</v>
      </c>
      <c r="S187" s="10">
        <v>42417.675879629634</v>
      </c>
      <c r="T187" s="10">
        <v>42475.686111111107</v>
      </c>
    </row>
    <row r="188" spans="1:20" x14ac:dyDescent="0.3">
      <c r="A188">
        <v>4020</v>
      </c>
      <c r="B188" t="s">
        <v>812</v>
      </c>
      <c r="C188" t="s">
        <v>1688</v>
      </c>
      <c r="D188" s="3">
        <v>600</v>
      </c>
      <c r="E188" s="5">
        <v>100</v>
      </c>
      <c r="F188" t="s">
        <v>1754</v>
      </c>
      <c r="G188" t="s">
        <v>1757</v>
      </c>
      <c r="H188" t="s">
        <v>1779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1802</v>
      </c>
      <c r="O188">
        <v>17</v>
      </c>
      <c r="P188">
        <v>33.33</v>
      </c>
      <c r="Q188" t="s">
        <v>1841</v>
      </c>
      <c r="R188" t="s">
        <v>1842</v>
      </c>
      <c r="S188" s="10">
        <v>42057.190960648149</v>
      </c>
      <c r="T188" s="10">
        <v>42087.149293981478</v>
      </c>
    </row>
    <row r="189" spans="1:20" x14ac:dyDescent="0.3">
      <c r="A189">
        <v>4021</v>
      </c>
      <c r="B189" t="s">
        <v>813</v>
      </c>
      <c r="C189" t="s">
        <v>1689</v>
      </c>
      <c r="D189" s="3">
        <v>15000</v>
      </c>
      <c r="E189" s="5">
        <v>125</v>
      </c>
      <c r="F189" t="s">
        <v>1754</v>
      </c>
      <c r="G189" t="s">
        <v>1757</v>
      </c>
      <c r="H189" t="s">
        <v>1779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1802</v>
      </c>
      <c r="O189">
        <v>1</v>
      </c>
      <c r="P189">
        <v>62.5</v>
      </c>
      <c r="Q189" t="s">
        <v>1841</v>
      </c>
      <c r="R189" t="s">
        <v>1842</v>
      </c>
      <c r="S189" s="10">
        <v>41878.911550925928</v>
      </c>
      <c r="T189" s="10">
        <v>41938.911550925928</v>
      </c>
    </row>
    <row r="190" spans="1:20" x14ac:dyDescent="0.3">
      <c r="A190">
        <v>4022</v>
      </c>
      <c r="B190" t="s">
        <v>814</v>
      </c>
      <c r="C190" t="s">
        <v>1690</v>
      </c>
      <c r="D190" s="3">
        <v>18000</v>
      </c>
      <c r="E190" s="5">
        <v>12521</v>
      </c>
      <c r="F190" t="s">
        <v>1754</v>
      </c>
      <c r="G190" t="s">
        <v>1757</v>
      </c>
      <c r="H190" t="s">
        <v>1779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1802</v>
      </c>
      <c r="O190">
        <v>70</v>
      </c>
      <c r="P190">
        <v>63.56</v>
      </c>
      <c r="Q190" t="s">
        <v>1841</v>
      </c>
      <c r="R190" t="s">
        <v>1842</v>
      </c>
      <c r="S190" s="10">
        <v>41990.584108796291</v>
      </c>
      <c r="T190" s="10">
        <v>42036.120833333334</v>
      </c>
    </row>
    <row r="191" spans="1:20" x14ac:dyDescent="0.3">
      <c r="A191">
        <v>4023</v>
      </c>
      <c r="B191" t="s">
        <v>815</v>
      </c>
      <c r="C191" t="s">
        <v>1691</v>
      </c>
      <c r="D191" s="3">
        <v>7000</v>
      </c>
      <c r="E191" s="5">
        <v>0</v>
      </c>
      <c r="F191" t="s">
        <v>1754</v>
      </c>
      <c r="G191" t="s">
        <v>1757</v>
      </c>
      <c r="H191" t="s">
        <v>1779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1802</v>
      </c>
      <c r="O191">
        <v>0</v>
      </c>
      <c r="P191">
        <v>0</v>
      </c>
      <c r="Q191" t="s">
        <v>1841</v>
      </c>
      <c r="R191" t="s">
        <v>1842</v>
      </c>
      <c r="S191" s="10">
        <v>42408.999571759254</v>
      </c>
      <c r="T191" s="10">
        <v>42453.957905092597</v>
      </c>
    </row>
    <row r="192" spans="1:20" x14ac:dyDescent="0.3">
      <c r="A192">
        <v>4024</v>
      </c>
      <c r="B192" t="s">
        <v>816</v>
      </c>
      <c r="C192" t="s">
        <v>1692</v>
      </c>
      <c r="D192" s="3">
        <v>800</v>
      </c>
      <c r="E192" s="5">
        <v>10</v>
      </c>
      <c r="F192" t="s">
        <v>1754</v>
      </c>
      <c r="G192" t="s">
        <v>1757</v>
      </c>
      <c r="H192" t="s">
        <v>1779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1802</v>
      </c>
      <c r="O192">
        <v>1</v>
      </c>
      <c r="P192">
        <v>10</v>
      </c>
      <c r="Q192" t="s">
        <v>1841</v>
      </c>
      <c r="R192" t="s">
        <v>1842</v>
      </c>
      <c r="S192" s="10">
        <v>42217.670104166667</v>
      </c>
      <c r="T192" s="10">
        <v>42247.670104166667</v>
      </c>
    </row>
    <row r="193" spans="1:20" x14ac:dyDescent="0.3">
      <c r="A193">
        <v>4026</v>
      </c>
      <c r="B193" t="s">
        <v>817</v>
      </c>
      <c r="C193" t="s">
        <v>1693</v>
      </c>
      <c r="D193" s="3">
        <v>4000</v>
      </c>
      <c r="E193" s="5">
        <v>0</v>
      </c>
      <c r="F193" t="s">
        <v>1754</v>
      </c>
      <c r="G193" t="s">
        <v>1757</v>
      </c>
      <c r="H193" t="s">
        <v>1779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1802</v>
      </c>
      <c r="O193">
        <v>0</v>
      </c>
      <c r="P193">
        <v>0</v>
      </c>
      <c r="Q193" t="s">
        <v>1841</v>
      </c>
      <c r="R193" t="s">
        <v>1842</v>
      </c>
      <c r="S193" s="10">
        <v>42282.655543981484</v>
      </c>
      <c r="T193" s="10">
        <v>42342.697210648148</v>
      </c>
    </row>
    <row r="194" spans="1:20" x14ac:dyDescent="0.3">
      <c r="A194">
        <v>4027</v>
      </c>
      <c r="B194" t="s">
        <v>818</v>
      </c>
      <c r="C194" t="s">
        <v>1694</v>
      </c>
      <c r="D194" s="3">
        <v>3000</v>
      </c>
      <c r="E194" s="5">
        <v>215</v>
      </c>
      <c r="F194" t="s">
        <v>1754</v>
      </c>
      <c r="G194" t="s">
        <v>1757</v>
      </c>
      <c r="H194" t="s">
        <v>1779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1802</v>
      </c>
      <c r="O194">
        <v>7</v>
      </c>
      <c r="P194">
        <v>30.71</v>
      </c>
      <c r="Q194" t="s">
        <v>1841</v>
      </c>
      <c r="R194" t="s">
        <v>1842</v>
      </c>
      <c r="S194" s="10">
        <v>42768.97084490741</v>
      </c>
      <c r="T194" s="10">
        <v>42789.041666666672</v>
      </c>
    </row>
    <row r="195" spans="1:20" x14ac:dyDescent="0.3">
      <c r="A195">
        <v>4028</v>
      </c>
      <c r="B195" t="s">
        <v>819</v>
      </c>
      <c r="C195" t="s">
        <v>1695</v>
      </c>
      <c r="D195" s="3">
        <v>2000</v>
      </c>
      <c r="E195" s="5">
        <v>561</v>
      </c>
      <c r="F195" t="s">
        <v>1754</v>
      </c>
      <c r="G195" t="s">
        <v>1757</v>
      </c>
      <c r="H195" t="s">
        <v>1779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1802</v>
      </c>
      <c r="O195">
        <v>28</v>
      </c>
      <c r="P195">
        <v>51</v>
      </c>
      <c r="Q195" t="s">
        <v>1841</v>
      </c>
      <c r="R195" t="s">
        <v>1842</v>
      </c>
      <c r="S195" s="10">
        <v>41765.938657407409</v>
      </c>
      <c r="T195" s="10">
        <v>41795.938657407409</v>
      </c>
    </row>
    <row r="196" spans="1:20" x14ac:dyDescent="0.3">
      <c r="A196">
        <v>4029</v>
      </c>
      <c r="B196" t="s">
        <v>820</v>
      </c>
      <c r="C196" t="s">
        <v>1696</v>
      </c>
      <c r="D196" s="3">
        <v>20000</v>
      </c>
      <c r="E196" s="5">
        <v>0</v>
      </c>
      <c r="F196" t="s">
        <v>1754</v>
      </c>
      <c r="G196" t="s">
        <v>1757</v>
      </c>
      <c r="H196" t="s">
        <v>1779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1802</v>
      </c>
      <c r="O196">
        <v>0</v>
      </c>
      <c r="P196">
        <v>0</v>
      </c>
      <c r="Q196" t="s">
        <v>1841</v>
      </c>
      <c r="R196" t="s">
        <v>1842</v>
      </c>
      <c r="S196" s="10">
        <v>42322.025115740747</v>
      </c>
      <c r="T196" s="10">
        <v>42352.025115740747</v>
      </c>
    </row>
    <row r="197" spans="1:20" x14ac:dyDescent="0.3">
      <c r="A197">
        <v>4030</v>
      </c>
      <c r="B197" t="s">
        <v>821</v>
      </c>
      <c r="C197" t="s">
        <v>1697</v>
      </c>
      <c r="D197" s="3">
        <v>2500</v>
      </c>
      <c r="E197" s="5">
        <v>400</v>
      </c>
      <c r="F197" t="s">
        <v>1754</v>
      </c>
      <c r="G197" t="s">
        <v>1757</v>
      </c>
      <c r="H197" t="s">
        <v>1779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1802</v>
      </c>
      <c r="O197">
        <v>16</v>
      </c>
      <c r="P197">
        <v>66.67</v>
      </c>
      <c r="Q197" t="s">
        <v>1841</v>
      </c>
      <c r="R197" t="s">
        <v>1842</v>
      </c>
      <c r="S197" s="10">
        <v>42374.655081018514</v>
      </c>
      <c r="T197" s="10">
        <v>42403.784027777772</v>
      </c>
    </row>
    <row r="198" spans="1:20" x14ac:dyDescent="0.3">
      <c r="A198">
        <v>4031</v>
      </c>
      <c r="B198" t="s">
        <v>822</v>
      </c>
      <c r="C198" t="s">
        <v>1698</v>
      </c>
      <c r="D198" s="3">
        <v>5000</v>
      </c>
      <c r="E198" s="5">
        <v>0</v>
      </c>
      <c r="F198" t="s">
        <v>1754</v>
      </c>
      <c r="G198" t="s">
        <v>1757</v>
      </c>
      <c r="H198" t="s">
        <v>1779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1802</v>
      </c>
      <c r="O198">
        <v>0</v>
      </c>
      <c r="P198">
        <v>0</v>
      </c>
      <c r="Q198" t="s">
        <v>1841</v>
      </c>
      <c r="R198" t="s">
        <v>1842</v>
      </c>
      <c r="S198" s="10">
        <v>41941.585231481484</v>
      </c>
      <c r="T198" s="10">
        <v>41991.626898148148</v>
      </c>
    </row>
    <row r="199" spans="1:20" x14ac:dyDescent="0.3">
      <c r="A199">
        <v>4032</v>
      </c>
      <c r="B199" t="s">
        <v>823</v>
      </c>
      <c r="C199" t="s">
        <v>1699</v>
      </c>
      <c r="D199" s="3">
        <v>6048</v>
      </c>
      <c r="E199" s="5">
        <v>413</v>
      </c>
      <c r="F199" t="s">
        <v>1754</v>
      </c>
      <c r="G199" t="s">
        <v>1757</v>
      </c>
      <c r="H199" t="s">
        <v>1779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1802</v>
      </c>
      <c r="O199">
        <v>7</v>
      </c>
      <c r="P199">
        <v>59</v>
      </c>
      <c r="Q199" t="s">
        <v>1841</v>
      </c>
      <c r="R199" t="s">
        <v>1842</v>
      </c>
      <c r="S199" s="10">
        <v>42293.809212962966</v>
      </c>
      <c r="T199" s="10">
        <v>42353.85087962963</v>
      </c>
    </row>
    <row r="200" spans="1:20" x14ac:dyDescent="0.3">
      <c r="A200">
        <v>4034</v>
      </c>
      <c r="B200" t="s">
        <v>824</v>
      </c>
      <c r="C200" t="s">
        <v>1700</v>
      </c>
      <c r="D200" s="3">
        <v>13500</v>
      </c>
      <c r="E200" s="5">
        <v>200</v>
      </c>
      <c r="F200" t="s">
        <v>1754</v>
      </c>
      <c r="G200" t="s">
        <v>1757</v>
      </c>
      <c r="H200" t="s">
        <v>1779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1802</v>
      </c>
      <c r="O200">
        <v>1</v>
      </c>
      <c r="P200">
        <v>100</v>
      </c>
      <c r="Q200" t="s">
        <v>1841</v>
      </c>
      <c r="R200" t="s">
        <v>1842</v>
      </c>
      <c r="S200" s="10">
        <v>42067.947337962964</v>
      </c>
      <c r="T200" s="10">
        <v>42097.905671296292</v>
      </c>
    </row>
    <row r="201" spans="1:20" x14ac:dyDescent="0.3">
      <c r="A201">
        <v>4035</v>
      </c>
      <c r="B201" t="s">
        <v>825</v>
      </c>
      <c r="C201" t="s">
        <v>1701</v>
      </c>
      <c r="D201" s="3">
        <v>10000</v>
      </c>
      <c r="E201" s="5">
        <v>3685</v>
      </c>
      <c r="F201" t="s">
        <v>1754</v>
      </c>
      <c r="G201" t="s">
        <v>1757</v>
      </c>
      <c r="H201" t="s">
        <v>1779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1802</v>
      </c>
      <c r="O201">
        <v>37</v>
      </c>
      <c r="P201">
        <v>147.4</v>
      </c>
      <c r="Q201" t="s">
        <v>1841</v>
      </c>
      <c r="R201" t="s">
        <v>1842</v>
      </c>
      <c r="S201" s="10">
        <v>41903.882951388885</v>
      </c>
      <c r="T201" s="10">
        <v>41933.882951388885</v>
      </c>
    </row>
    <row r="202" spans="1:20" x14ac:dyDescent="0.3">
      <c r="A202">
        <v>4036</v>
      </c>
      <c r="B202" t="s">
        <v>826</v>
      </c>
      <c r="C202" t="s">
        <v>1329</v>
      </c>
      <c r="D202" s="3">
        <v>6000</v>
      </c>
      <c r="E202" s="5">
        <v>2823</v>
      </c>
      <c r="F202" t="s">
        <v>1754</v>
      </c>
      <c r="G202" t="s">
        <v>1757</v>
      </c>
      <c r="H202" t="s">
        <v>1779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1802</v>
      </c>
      <c r="O202">
        <v>47</v>
      </c>
      <c r="P202">
        <v>166.06</v>
      </c>
      <c r="Q202" t="s">
        <v>1841</v>
      </c>
      <c r="R202" t="s">
        <v>1842</v>
      </c>
      <c r="S202" s="10">
        <v>41804.937083333331</v>
      </c>
      <c r="T202" s="10">
        <v>41821.9375</v>
      </c>
    </row>
    <row r="203" spans="1:20" x14ac:dyDescent="0.3">
      <c r="A203">
        <v>4037</v>
      </c>
      <c r="B203" t="s">
        <v>827</v>
      </c>
      <c r="C203" t="s">
        <v>1702</v>
      </c>
      <c r="D203" s="3">
        <v>700</v>
      </c>
      <c r="E203" s="5">
        <v>80</v>
      </c>
      <c r="F203" t="s">
        <v>1754</v>
      </c>
      <c r="G203" t="s">
        <v>1757</v>
      </c>
      <c r="H203" t="s">
        <v>1779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1802</v>
      </c>
      <c r="O203">
        <v>11</v>
      </c>
      <c r="P203">
        <v>40</v>
      </c>
      <c r="Q203" t="s">
        <v>1841</v>
      </c>
      <c r="R203" t="s">
        <v>1842</v>
      </c>
      <c r="S203" s="10">
        <v>42497.070775462969</v>
      </c>
      <c r="T203" s="10">
        <v>42514.600694444445</v>
      </c>
    </row>
    <row r="204" spans="1:20" x14ac:dyDescent="0.3">
      <c r="A204">
        <v>4038</v>
      </c>
      <c r="B204" t="s">
        <v>828</v>
      </c>
      <c r="C204" t="s">
        <v>1703</v>
      </c>
      <c r="D204" s="3">
        <v>2500</v>
      </c>
      <c r="E204" s="5">
        <v>301</v>
      </c>
      <c r="F204" t="s">
        <v>1754</v>
      </c>
      <c r="G204" t="s">
        <v>1757</v>
      </c>
      <c r="H204" t="s">
        <v>1779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1802</v>
      </c>
      <c r="O204">
        <v>12</v>
      </c>
      <c r="P204">
        <v>75.25</v>
      </c>
      <c r="Q204" t="s">
        <v>1841</v>
      </c>
      <c r="R204" t="s">
        <v>1842</v>
      </c>
      <c r="S204" s="10">
        <v>41869.798726851855</v>
      </c>
      <c r="T204" s="10">
        <v>41929.798726851855</v>
      </c>
    </row>
    <row r="205" spans="1:20" x14ac:dyDescent="0.3">
      <c r="A205">
        <v>4039</v>
      </c>
      <c r="B205" t="s">
        <v>829</v>
      </c>
      <c r="C205" t="s">
        <v>1704</v>
      </c>
      <c r="D205" s="3">
        <v>500</v>
      </c>
      <c r="E205" s="5">
        <v>300</v>
      </c>
      <c r="F205" t="s">
        <v>1754</v>
      </c>
      <c r="G205" t="s">
        <v>1757</v>
      </c>
      <c r="H205" t="s">
        <v>1779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1802</v>
      </c>
      <c r="O205">
        <v>60</v>
      </c>
      <c r="P205">
        <v>60</v>
      </c>
      <c r="Q205" t="s">
        <v>1841</v>
      </c>
      <c r="R205" t="s">
        <v>1842</v>
      </c>
      <c r="S205" s="10">
        <v>42305.670914351853</v>
      </c>
      <c r="T205" s="10">
        <v>42339.249305555553</v>
      </c>
    </row>
    <row r="206" spans="1:20" x14ac:dyDescent="0.3">
      <c r="A206">
        <v>4040</v>
      </c>
      <c r="B206" t="s">
        <v>830</v>
      </c>
      <c r="C206" t="s">
        <v>1705</v>
      </c>
      <c r="D206" s="3">
        <v>8000</v>
      </c>
      <c r="E206" s="5">
        <v>2500</v>
      </c>
      <c r="F206" t="s">
        <v>1754</v>
      </c>
      <c r="G206" t="s">
        <v>1757</v>
      </c>
      <c r="H206" t="s">
        <v>1779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1802</v>
      </c>
      <c r="O206">
        <v>31</v>
      </c>
      <c r="P206">
        <v>1250</v>
      </c>
      <c r="Q206" t="s">
        <v>1841</v>
      </c>
      <c r="R206" t="s">
        <v>1842</v>
      </c>
      <c r="S206" s="10">
        <v>42144.231527777782</v>
      </c>
      <c r="T206" s="10">
        <v>42203.125</v>
      </c>
    </row>
    <row r="207" spans="1:20" x14ac:dyDescent="0.3">
      <c r="A207">
        <v>4042</v>
      </c>
      <c r="B207" t="s">
        <v>831</v>
      </c>
      <c r="C207" t="s">
        <v>1706</v>
      </c>
      <c r="D207" s="3">
        <v>10000</v>
      </c>
      <c r="E207" s="5">
        <v>21</v>
      </c>
      <c r="F207" t="s">
        <v>1754</v>
      </c>
      <c r="G207" t="s">
        <v>1757</v>
      </c>
      <c r="H207" t="s">
        <v>1779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1802</v>
      </c>
      <c r="O207">
        <v>0</v>
      </c>
      <c r="P207">
        <v>7</v>
      </c>
      <c r="Q207" t="s">
        <v>1841</v>
      </c>
      <c r="R207" t="s">
        <v>1842</v>
      </c>
      <c r="S207" s="10">
        <v>41995.084074074075</v>
      </c>
      <c r="T207" s="10">
        <v>42024.802777777775</v>
      </c>
    </row>
    <row r="208" spans="1:20" x14ac:dyDescent="0.3">
      <c r="A208">
        <v>4044</v>
      </c>
      <c r="B208" t="s">
        <v>832</v>
      </c>
      <c r="C208" t="s">
        <v>1707</v>
      </c>
      <c r="D208" s="3">
        <v>600</v>
      </c>
      <c r="E208" s="5">
        <v>225</v>
      </c>
      <c r="F208" t="s">
        <v>1754</v>
      </c>
      <c r="G208" t="s">
        <v>1757</v>
      </c>
      <c r="H208" t="s">
        <v>1779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1802</v>
      </c>
      <c r="O208">
        <v>38</v>
      </c>
      <c r="P208">
        <v>56.25</v>
      </c>
      <c r="Q208" t="s">
        <v>1841</v>
      </c>
      <c r="R208" t="s">
        <v>1842</v>
      </c>
      <c r="S208" s="10">
        <v>42074.219699074078</v>
      </c>
      <c r="T208" s="10">
        <v>42104.208333333328</v>
      </c>
    </row>
    <row r="209" spans="1:20" x14ac:dyDescent="0.3">
      <c r="A209">
        <v>4046</v>
      </c>
      <c r="B209" t="s">
        <v>833</v>
      </c>
      <c r="C209" t="s">
        <v>1708</v>
      </c>
      <c r="D209" s="3">
        <v>5600</v>
      </c>
      <c r="E209" s="5">
        <v>460</v>
      </c>
      <c r="F209" t="s">
        <v>1754</v>
      </c>
      <c r="G209" t="s">
        <v>1757</v>
      </c>
      <c r="H209" t="s">
        <v>1779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1802</v>
      </c>
      <c r="O209">
        <v>8</v>
      </c>
      <c r="P209">
        <v>38.33</v>
      </c>
      <c r="Q209" t="s">
        <v>1841</v>
      </c>
      <c r="R209" t="s">
        <v>1842</v>
      </c>
      <c r="S209" s="10">
        <v>41904.650578703702</v>
      </c>
      <c r="T209" s="10">
        <v>41934.650578703702</v>
      </c>
    </row>
    <row r="210" spans="1:20" x14ac:dyDescent="0.3">
      <c r="A210">
        <v>4047</v>
      </c>
      <c r="B210" t="s">
        <v>834</v>
      </c>
      <c r="C210" t="s">
        <v>1709</v>
      </c>
      <c r="D210" s="3">
        <v>5000</v>
      </c>
      <c r="E210" s="5">
        <v>110</v>
      </c>
      <c r="F210" t="s">
        <v>1754</v>
      </c>
      <c r="G210" t="s">
        <v>1757</v>
      </c>
      <c r="H210" t="s">
        <v>1779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1802</v>
      </c>
      <c r="O210">
        <v>2</v>
      </c>
      <c r="P210">
        <v>27.5</v>
      </c>
      <c r="Q210" t="s">
        <v>1841</v>
      </c>
      <c r="R210" t="s">
        <v>1842</v>
      </c>
      <c r="S210" s="10">
        <v>41991.022488425922</v>
      </c>
      <c r="T210" s="10">
        <v>42015.041666666672</v>
      </c>
    </row>
    <row r="211" spans="1:20" x14ac:dyDescent="0.3">
      <c r="A211">
        <v>4049</v>
      </c>
      <c r="B211" t="s">
        <v>835</v>
      </c>
      <c r="C211" t="s">
        <v>1710</v>
      </c>
      <c r="D211" s="3">
        <v>20000</v>
      </c>
      <c r="E211" s="5">
        <v>16</v>
      </c>
      <c r="F211" t="s">
        <v>1754</v>
      </c>
      <c r="G211" t="s">
        <v>1757</v>
      </c>
      <c r="H211" t="s">
        <v>1779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1802</v>
      </c>
      <c r="O211">
        <v>0</v>
      </c>
      <c r="P211">
        <v>16</v>
      </c>
      <c r="Q211" t="s">
        <v>1841</v>
      </c>
      <c r="R211" t="s">
        <v>1842</v>
      </c>
      <c r="S211" s="10">
        <v>42169.958506944444</v>
      </c>
      <c r="T211" s="10">
        <v>42199.958506944444</v>
      </c>
    </row>
    <row r="212" spans="1:20" x14ac:dyDescent="0.3">
      <c r="A212">
        <v>4050</v>
      </c>
      <c r="B212" t="s">
        <v>836</v>
      </c>
      <c r="C212" t="s">
        <v>1711</v>
      </c>
      <c r="D212" s="3">
        <v>1500</v>
      </c>
      <c r="E212" s="5">
        <v>1</v>
      </c>
      <c r="F212" t="s">
        <v>1754</v>
      </c>
      <c r="G212" t="s">
        <v>1757</v>
      </c>
      <c r="H212" t="s">
        <v>1779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1802</v>
      </c>
      <c r="O212">
        <v>0</v>
      </c>
      <c r="P212">
        <v>1</v>
      </c>
      <c r="Q212" t="s">
        <v>1841</v>
      </c>
      <c r="R212" t="s">
        <v>1842</v>
      </c>
      <c r="S212" s="10">
        <v>41905.636469907404</v>
      </c>
      <c r="T212" s="10">
        <v>41935.636469907404</v>
      </c>
    </row>
    <row r="213" spans="1:20" x14ac:dyDescent="0.3">
      <c r="A213">
        <v>4051</v>
      </c>
      <c r="B213" t="s">
        <v>837</v>
      </c>
      <c r="C213" t="s">
        <v>1712</v>
      </c>
      <c r="D213" s="3">
        <v>500</v>
      </c>
      <c r="E213" s="5">
        <v>0</v>
      </c>
      <c r="F213" t="s">
        <v>1754</v>
      </c>
      <c r="G213" t="s">
        <v>1757</v>
      </c>
      <c r="H213" t="s">
        <v>1779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1802</v>
      </c>
      <c r="O213">
        <v>0</v>
      </c>
      <c r="P213">
        <v>0</v>
      </c>
      <c r="Q213" t="s">
        <v>1841</v>
      </c>
      <c r="R213" t="s">
        <v>1842</v>
      </c>
      <c r="S213" s="10">
        <v>41761.810150462967</v>
      </c>
      <c r="T213" s="10">
        <v>41768.286805555559</v>
      </c>
    </row>
    <row r="214" spans="1:20" x14ac:dyDescent="0.3">
      <c r="A214">
        <v>4052</v>
      </c>
      <c r="B214" t="s">
        <v>838</v>
      </c>
      <c r="C214" t="s">
        <v>1713</v>
      </c>
      <c r="D214" s="3">
        <v>3000</v>
      </c>
      <c r="E214" s="5">
        <v>1126</v>
      </c>
      <c r="F214" t="s">
        <v>1754</v>
      </c>
      <c r="G214" t="s">
        <v>1757</v>
      </c>
      <c r="H214" t="s">
        <v>1779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1802</v>
      </c>
      <c r="O214">
        <v>38</v>
      </c>
      <c r="P214">
        <v>86.62</v>
      </c>
      <c r="Q214" t="s">
        <v>1841</v>
      </c>
      <c r="R214" t="s">
        <v>1842</v>
      </c>
      <c r="S214" s="10">
        <v>41865.878657407404</v>
      </c>
      <c r="T214" s="10">
        <v>41925.878657407404</v>
      </c>
    </row>
    <row r="215" spans="1:20" x14ac:dyDescent="0.3">
      <c r="A215">
        <v>4054</v>
      </c>
      <c r="B215" t="s">
        <v>839</v>
      </c>
      <c r="C215" t="s">
        <v>1714</v>
      </c>
      <c r="D215" s="3">
        <v>8880</v>
      </c>
      <c r="E215" s="5">
        <v>0</v>
      </c>
      <c r="F215" t="s">
        <v>1754</v>
      </c>
      <c r="G215" t="s">
        <v>1757</v>
      </c>
      <c r="H215" t="s">
        <v>1779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1802</v>
      </c>
      <c r="O215">
        <v>0</v>
      </c>
      <c r="P215">
        <v>0</v>
      </c>
      <c r="Q215" t="s">
        <v>1841</v>
      </c>
      <c r="R215" t="s">
        <v>1842</v>
      </c>
      <c r="S215" s="10">
        <v>42613.841261574074</v>
      </c>
      <c r="T215" s="10">
        <v>42644.166666666672</v>
      </c>
    </row>
    <row r="216" spans="1:20" x14ac:dyDescent="0.3">
      <c r="A216">
        <v>4056</v>
      </c>
      <c r="B216" t="s">
        <v>840</v>
      </c>
      <c r="C216" t="s">
        <v>1715</v>
      </c>
      <c r="D216" s="3">
        <v>1500</v>
      </c>
      <c r="E216" s="5">
        <v>795</v>
      </c>
      <c r="F216" t="s">
        <v>1754</v>
      </c>
      <c r="G216" t="s">
        <v>1757</v>
      </c>
      <c r="H216" t="s">
        <v>1779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1802</v>
      </c>
      <c r="O216">
        <v>53</v>
      </c>
      <c r="P216">
        <v>88.33</v>
      </c>
      <c r="Q216" t="s">
        <v>1841</v>
      </c>
      <c r="R216" t="s">
        <v>1842</v>
      </c>
      <c r="S216" s="10">
        <v>42534.933321759265</v>
      </c>
      <c r="T216" s="10">
        <v>42554.832638888889</v>
      </c>
    </row>
    <row r="217" spans="1:20" x14ac:dyDescent="0.3">
      <c r="A217">
        <v>4058</v>
      </c>
      <c r="B217" t="s">
        <v>841</v>
      </c>
      <c r="C217" t="s">
        <v>1716</v>
      </c>
      <c r="D217" s="3">
        <v>3750</v>
      </c>
      <c r="E217" s="5">
        <v>95</v>
      </c>
      <c r="F217" t="s">
        <v>1754</v>
      </c>
      <c r="G217" t="s">
        <v>1757</v>
      </c>
      <c r="H217" t="s">
        <v>1779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1802</v>
      </c>
      <c r="O217">
        <v>3</v>
      </c>
      <c r="P217">
        <v>23.75</v>
      </c>
      <c r="Q217" t="s">
        <v>1841</v>
      </c>
      <c r="R217" t="s">
        <v>1842</v>
      </c>
      <c r="S217" s="10">
        <v>42446.060694444444</v>
      </c>
      <c r="T217" s="10">
        <v>42461.165972222225</v>
      </c>
    </row>
    <row r="218" spans="1:20" x14ac:dyDescent="0.3">
      <c r="A218">
        <v>4061</v>
      </c>
      <c r="B218" t="s">
        <v>842</v>
      </c>
      <c r="C218" t="s">
        <v>1717</v>
      </c>
      <c r="D218" s="3">
        <v>525</v>
      </c>
      <c r="E218" s="5">
        <v>0</v>
      </c>
      <c r="F218" t="s">
        <v>1754</v>
      </c>
      <c r="G218" t="s">
        <v>1757</v>
      </c>
      <c r="H218" t="s">
        <v>1779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1802</v>
      </c>
      <c r="O218">
        <v>0</v>
      </c>
      <c r="P218">
        <v>0</v>
      </c>
      <c r="Q218" t="s">
        <v>1841</v>
      </c>
      <c r="R218" t="s">
        <v>1842</v>
      </c>
      <c r="S218" s="10">
        <v>42421.141469907408</v>
      </c>
      <c r="T218" s="10">
        <v>42481.099803240737</v>
      </c>
    </row>
    <row r="219" spans="1:20" x14ac:dyDescent="0.3">
      <c r="A219">
        <v>4062</v>
      </c>
      <c r="B219" t="s">
        <v>843</v>
      </c>
      <c r="C219" t="s">
        <v>1718</v>
      </c>
      <c r="D219" s="3">
        <v>20000</v>
      </c>
      <c r="E219" s="5">
        <v>490</v>
      </c>
      <c r="F219" t="s">
        <v>1754</v>
      </c>
      <c r="G219" t="s">
        <v>1757</v>
      </c>
      <c r="H219" t="s">
        <v>1779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1802</v>
      </c>
      <c r="O219">
        <v>2</v>
      </c>
      <c r="P219">
        <v>163.33000000000001</v>
      </c>
      <c r="Q219" t="s">
        <v>1841</v>
      </c>
      <c r="R219" t="s">
        <v>1842</v>
      </c>
      <c r="S219" s="10">
        <v>42523.739212962959</v>
      </c>
      <c r="T219" s="10">
        <v>42553.739212962959</v>
      </c>
    </row>
    <row r="220" spans="1:20" x14ac:dyDescent="0.3">
      <c r="A220">
        <v>4065</v>
      </c>
      <c r="B220" t="s">
        <v>844</v>
      </c>
      <c r="C220" t="s">
        <v>1719</v>
      </c>
      <c r="D220" s="3">
        <v>4000</v>
      </c>
      <c r="E220" s="5">
        <v>27</v>
      </c>
      <c r="F220" t="s">
        <v>1754</v>
      </c>
      <c r="G220" t="s">
        <v>1757</v>
      </c>
      <c r="H220" t="s">
        <v>1779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1802</v>
      </c>
      <c r="O220">
        <v>1</v>
      </c>
      <c r="P220">
        <v>6.75</v>
      </c>
      <c r="Q220" t="s">
        <v>1841</v>
      </c>
      <c r="R220" t="s">
        <v>1842</v>
      </c>
      <c r="S220" s="10">
        <v>41833.951516203706</v>
      </c>
      <c r="T220" s="10">
        <v>41863.951516203706</v>
      </c>
    </row>
    <row r="221" spans="1:20" x14ac:dyDescent="0.3">
      <c r="A221">
        <v>4066</v>
      </c>
      <c r="B221" t="s">
        <v>845</v>
      </c>
      <c r="C221" t="s">
        <v>1720</v>
      </c>
      <c r="D221" s="3">
        <v>15000</v>
      </c>
      <c r="E221" s="5">
        <v>25</v>
      </c>
      <c r="F221" t="s">
        <v>1754</v>
      </c>
      <c r="G221" t="s">
        <v>1757</v>
      </c>
      <c r="H221" t="s">
        <v>1779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1802</v>
      </c>
      <c r="O221">
        <v>0</v>
      </c>
      <c r="P221">
        <v>25</v>
      </c>
      <c r="Q221" t="s">
        <v>1841</v>
      </c>
      <c r="R221" t="s">
        <v>1842</v>
      </c>
      <c r="S221" s="10">
        <v>42479.039212962962</v>
      </c>
      <c r="T221" s="10">
        <v>42509.039212962962</v>
      </c>
    </row>
    <row r="222" spans="1:20" x14ac:dyDescent="0.3">
      <c r="A222">
        <v>4067</v>
      </c>
      <c r="B222" t="s">
        <v>846</v>
      </c>
      <c r="C222" t="s">
        <v>1602</v>
      </c>
      <c r="D222" s="3">
        <v>5000</v>
      </c>
      <c r="E222" s="5">
        <v>3045</v>
      </c>
      <c r="F222" t="s">
        <v>1754</v>
      </c>
      <c r="G222" t="s">
        <v>1757</v>
      </c>
      <c r="H222" t="s">
        <v>1779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1802</v>
      </c>
      <c r="O222">
        <v>61</v>
      </c>
      <c r="P222">
        <v>179.12</v>
      </c>
      <c r="Q222" t="s">
        <v>1841</v>
      </c>
      <c r="R222" t="s">
        <v>1842</v>
      </c>
      <c r="S222" s="10">
        <v>42235.117476851854</v>
      </c>
      <c r="T222" s="10">
        <v>42275.117476851854</v>
      </c>
    </row>
    <row r="223" spans="1:20" x14ac:dyDescent="0.3">
      <c r="A223">
        <v>4068</v>
      </c>
      <c r="B223" t="s">
        <v>847</v>
      </c>
      <c r="C223" t="s">
        <v>1721</v>
      </c>
      <c r="D223" s="3">
        <v>3495</v>
      </c>
      <c r="E223" s="5">
        <v>34.950000000000003</v>
      </c>
      <c r="F223" t="s">
        <v>1754</v>
      </c>
      <c r="G223" t="s">
        <v>1757</v>
      </c>
      <c r="H223" t="s">
        <v>1779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1802</v>
      </c>
      <c r="O223">
        <v>1</v>
      </c>
      <c r="P223">
        <v>34.950000000000003</v>
      </c>
      <c r="Q223" t="s">
        <v>1841</v>
      </c>
      <c r="R223" t="s">
        <v>1842</v>
      </c>
      <c r="S223" s="10">
        <v>42718.963599537034</v>
      </c>
      <c r="T223" s="10">
        <v>42748.961805555555</v>
      </c>
    </row>
    <row r="224" spans="1:20" x14ac:dyDescent="0.3">
      <c r="A224">
        <v>4070</v>
      </c>
      <c r="B224" t="s">
        <v>848</v>
      </c>
      <c r="C224" t="s">
        <v>1722</v>
      </c>
      <c r="D224" s="3">
        <v>1000</v>
      </c>
      <c r="E224" s="5">
        <v>165</v>
      </c>
      <c r="F224" t="s">
        <v>1754</v>
      </c>
      <c r="G224" t="s">
        <v>1757</v>
      </c>
      <c r="H224" t="s">
        <v>1779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1802</v>
      </c>
      <c r="O224">
        <v>17</v>
      </c>
      <c r="P224">
        <v>27.5</v>
      </c>
      <c r="Q224" t="s">
        <v>1841</v>
      </c>
      <c r="R224" t="s">
        <v>1842</v>
      </c>
      <c r="S224" s="10">
        <v>42031.666898148149</v>
      </c>
      <c r="T224" s="10">
        <v>42064.125</v>
      </c>
    </row>
    <row r="225" spans="1:20" x14ac:dyDescent="0.3">
      <c r="A225">
        <v>4073</v>
      </c>
      <c r="B225" t="s">
        <v>849</v>
      </c>
      <c r="C225" t="s">
        <v>1723</v>
      </c>
      <c r="D225" s="3">
        <v>3500</v>
      </c>
      <c r="E225" s="5">
        <v>37</v>
      </c>
      <c r="F225" t="s">
        <v>1754</v>
      </c>
      <c r="G225" t="s">
        <v>1757</v>
      </c>
      <c r="H225" t="s">
        <v>1779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1802</v>
      </c>
      <c r="O225">
        <v>1</v>
      </c>
      <c r="P225">
        <v>18.5</v>
      </c>
      <c r="Q225" t="s">
        <v>1841</v>
      </c>
      <c r="R225" t="s">
        <v>1842</v>
      </c>
      <c r="S225" s="10">
        <v>42078.34520833334</v>
      </c>
      <c r="T225" s="10">
        <v>42133.166666666672</v>
      </c>
    </row>
    <row r="226" spans="1:20" x14ac:dyDescent="0.3">
      <c r="A226">
        <v>4076</v>
      </c>
      <c r="B226" t="s">
        <v>850</v>
      </c>
      <c r="C226" t="s">
        <v>1724</v>
      </c>
      <c r="D226" s="3">
        <v>700</v>
      </c>
      <c r="E226" s="5">
        <v>0</v>
      </c>
      <c r="F226" t="s">
        <v>1754</v>
      </c>
      <c r="G226" t="s">
        <v>1757</v>
      </c>
      <c r="H226" t="s">
        <v>1779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1802</v>
      </c>
      <c r="O226">
        <v>0</v>
      </c>
      <c r="P226">
        <v>0</v>
      </c>
      <c r="Q226" t="s">
        <v>1841</v>
      </c>
      <c r="R226" t="s">
        <v>1842</v>
      </c>
      <c r="S226" s="10">
        <v>41905.795706018522</v>
      </c>
      <c r="T226" s="10">
        <v>41933.82708333333</v>
      </c>
    </row>
    <row r="227" spans="1:20" x14ac:dyDescent="0.3">
      <c r="A227">
        <v>4077</v>
      </c>
      <c r="B227" t="s">
        <v>851</v>
      </c>
      <c r="C227" t="s">
        <v>1725</v>
      </c>
      <c r="D227" s="3">
        <v>15000</v>
      </c>
      <c r="E227" s="5">
        <v>1335</v>
      </c>
      <c r="F227" t="s">
        <v>1754</v>
      </c>
      <c r="G227" t="s">
        <v>1757</v>
      </c>
      <c r="H227" t="s">
        <v>1779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1802</v>
      </c>
      <c r="O227">
        <v>9</v>
      </c>
      <c r="P227">
        <v>222.5</v>
      </c>
      <c r="Q227" t="s">
        <v>1841</v>
      </c>
      <c r="R227" t="s">
        <v>1842</v>
      </c>
      <c r="S227" s="10">
        <v>42695.7105787037</v>
      </c>
      <c r="T227" s="10">
        <v>42725.7105787037</v>
      </c>
    </row>
    <row r="228" spans="1:20" x14ac:dyDescent="0.3">
      <c r="A228">
        <v>4079</v>
      </c>
      <c r="B228" t="s">
        <v>852</v>
      </c>
      <c r="C228" t="s">
        <v>1726</v>
      </c>
      <c r="D228" s="3">
        <v>3000</v>
      </c>
      <c r="E228" s="5">
        <v>5</v>
      </c>
      <c r="F228" t="s">
        <v>1754</v>
      </c>
      <c r="G228" t="s">
        <v>1757</v>
      </c>
      <c r="H228" t="s">
        <v>1779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1802</v>
      </c>
      <c r="O228">
        <v>0</v>
      </c>
      <c r="P228">
        <v>5</v>
      </c>
      <c r="Q228" t="s">
        <v>1841</v>
      </c>
      <c r="R228" t="s">
        <v>1842</v>
      </c>
      <c r="S228" s="10">
        <v>42510.938900462963</v>
      </c>
      <c r="T228" s="10">
        <v>42540.938900462963</v>
      </c>
    </row>
    <row r="229" spans="1:20" x14ac:dyDescent="0.3">
      <c r="A229">
        <v>4080</v>
      </c>
      <c r="B229" t="s">
        <v>853</v>
      </c>
      <c r="C229" t="s">
        <v>1727</v>
      </c>
      <c r="D229" s="3">
        <v>3000</v>
      </c>
      <c r="E229" s="5">
        <v>0</v>
      </c>
      <c r="F229" t="s">
        <v>1754</v>
      </c>
      <c r="G229" t="s">
        <v>1757</v>
      </c>
      <c r="H229" t="s">
        <v>1779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1802</v>
      </c>
      <c r="O229">
        <v>0</v>
      </c>
      <c r="P229">
        <v>0</v>
      </c>
      <c r="Q229" t="s">
        <v>1841</v>
      </c>
      <c r="R229" t="s">
        <v>1842</v>
      </c>
      <c r="S229" s="10">
        <v>42511.698101851856</v>
      </c>
      <c r="T229" s="10">
        <v>42535.787500000006</v>
      </c>
    </row>
    <row r="230" spans="1:20" x14ac:dyDescent="0.3">
      <c r="A230">
        <v>4081</v>
      </c>
      <c r="B230" t="s">
        <v>854</v>
      </c>
      <c r="C230" t="s">
        <v>1728</v>
      </c>
      <c r="D230" s="3">
        <v>2224</v>
      </c>
      <c r="E230" s="5">
        <v>350</v>
      </c>
      <c r="F230" t="s">
        <v>1754</v>
      </c>
      <c r="G230" t="s">
        <v>1757</v>
      </c>
      <c r="H230" t="s">
        <v>1779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1802</v>
      </c>
      <c r="O230">
        <v>16</v>
      </c>
      <c r="P230">
        <v>29.17</v>
      </c>
      <c r="Q230" t="s">
        <v>1841</v>
      </c>
      <c r="R230" t="s">
        <v>1842</v>
      </c>
      <c r="S230" s="10">
        <v>42041.581307870365</v>
      </c>
      <c r="T230" s="10">
        <v>42071.539641203708</v>
      </c>
    </row>
    <row r="231" spans="1:20" x14ac:dyDescent="0.3">
      <c r="A231">
        <v>4082</v>
      </c>
      <c r="B231" t="s">
        <v>855</v>
      </c>
      <c r="C231" t="s">
        <v>1729</v>
      </c>
      <c r="D231" s="3">
        <v>150</v>
      </c>
      <c r="E231" s="5">
        <v>3</v>
      </c>
      <c r="F231" t="s">
        <v>1754</v>
      </c>
      <c r="G231" t="s">
        <v>1757</v>
      </c>
      <c r="H231" t="s">
        <v>1779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1802</v>
      </c>
      <c r="O231">
        <v>2</v>
      </c>
      <c r="P231">
        <v>1.5</v>
      </c>
      <c r="Q231" t="s">
        <v>1841</v>
      </c>
      <c r="R231" t="s">
        <v>1842</v>
      </c>
      <c r="S231" s="10">
        <v>42307.189270833333</v>
      </c>
      <c r="T231" s="10">
        <v>42322.958333333328</v>
      </c>
    </row>
    <row r="232" spans="1:20" x14ac:dyDescent="0.3">
      <c r="A232">
        <v>4083</v>
      </c>
      <c r="B232" t="s">
        <v>856</v>
      </c>
      <c r="C232" t="s">
        <v>1730</v>
      </c>
      <c r="D232" s="3">
        <v>3500</v>
      </c>
      <c r="E232" s="5">
        <v>759</v>
      </c>
      <c r="F232" t="s">
        <v>1754</v>
      </c>
      <c r="G232" t="s">
        <v>1757</v>
      </c>
      <c r="H232" t="s">
        <v>1779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1802</v>
      </c>
      <c r="O232">
        <v>22</v>
      </c>
      <c r="P232">
        <v>126.5</v>
      </c>
      <c r="Q232" t="s">
        <v>1841</v>
      </c>
      <c r="R232" t="s">
        <v>1842</v>
      </c>
      <c r="S232" s="10">
        <v>42353.761759259258</v>
      </c>
      <c r="T232" s="10">
        <v>42383.761759259258</v>
      </c>
    </row>
    <row r="233" spans="1:20" x14ac:dyDescent="0.3">
      <c r="A233">
        <v>4085</v>
      </c>
      <c r="B233" t="s">
        <v>857</v>
      </c>
      <c r="C233" t="s">
        <v>1731</v>
      </c>
      <c r="D233" s="3">
        <v>3500</v>
      </c>
      <c r="E233" s="5">
        <v>10</v>
      </c>
      <c r="F233" t="s">
        <v>1754</v>
      </c>
      <c r="G233" t="s">
        <v>1757</v>
      </c>
      <c r="H233" t="s">
        <v>1779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1802</v>
      </c>
      <c r="O233">
        <v>0</v>
      </c>
      <c r="P233">
        <v>10</v>
      </c>
      <c r="Q233" t="s">
        <v>1841</v>
      </c>
      <c r="R233" t="s">
        <v>1842</v>
      </c>
      <c r="S233" s="10">
        <v>42058.603877314818</v>
      </c>
      <c r="T233" s="10">
        <v>42087.165972222225</v>
      </c>
    </row>
    <row r="234" spans="1:20" x14ac:dyDescent="0.3">
      <c r="A234">
        <v>4086</v>
      </c>
      <c r="B234" t="s">
        <v>858</v>
      </c>
      <c r="C234" t="s">
        <v>1732</v>
      </c>
      <c r="D234" s="3">
        <v>1000</v>
      </c>
      <c r="E234" s="5">
        <v>47</v>
      </c>
      <c r="F234" t="s">
        <v>1754</v>
      </c>
      <c r="G234" t="s">
        <v>1757</v>
      </c>
      <c r="H234" t="s">
        <v>1779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1802</v>
      </c>
      <c r="O234">
        <v>5</v>
      </c>
      <c r="P234">
        <v>9.4</v>
      </c>
      <c r="Q234" t="s">
        <v>1841</v>
      </c>
      <c r="R234" t="s">
        <v>1842</v>
      </c>
      <c r="S234" s="10">
        <v>42304.940960648149</v>
      </c>
      <c r="T234" s="10">
        <v>42329.166666666672</v>
      </c>
    </row>
    <row r="235" spans="1:20" x14ac:dyDescent="0.3">
      <c r="A235">
        <v>4087</v>
      </c>
      <c r="B235" t="s">
        <v>859</v>
      </c>
      <c r="C235" t="s">
        <v>1733</v>
      </c>
      <c r="D235" s="3">
        <v>9600</v>
      </c>
      <c r="E235" s="5">
        <v>0</v>
      </c>
      <c r="F235" t="s">
        <v>1754</v>
      </c>
      <c r="G235" t="s">
        <v>1757</v>
      </c>
      <c r="H235" t="s">
        <v>1779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1802</v>
      </c>
      <c r="O235">
        <v>0</v>
      </c>
      <c r="P235">
        <v>0</v>
      </c>
      <c r="Q235" t="s">
        <v>1841</v>
      </c>
      <c r="R235" t="s">
        <v>1842</v>
      </c>
      <c r="S235" s="10">
        <v>42538.742893518516</v>
      </c>
      <c r="T235" s="10">
        <v>42568.742893518516</v>
      </c>
    </row>
    <row r="236" spans="1:20" x14ac:dyDescent="0.3">
      <c r="A236">
        <v>4089</v>
      </c>
      <c r="B236" t="s">
        <v>860</v>
      </c>
      <c r="C236" t="s">
        <v>1734</v>
      </c>
      <c r="D236" s="3">
        <v>5000</v>
      </c>
      <c r="E236" s="5">
        <v>240</v>
      </c>
      <c r="F236" t="s">
        <v>1754</v>
      </c>
      <c r="G236" t="s">
        <v>1757</v>
      </c>
      <c r="H236" t="s">
        <v>1779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1802</v>
      </c>
      <c r="O236">
        <v>5</v>
      </c>
      <c r="P236">
        <v>30</v>
      </c>
      <c r="Q236" t="s">
        <v>1841</v>
      </c>
      <c r="R236" t="s">
        <v>1842</v>
      </c>
      <c r="S236" s="10">
        <v>42122.732499999998</v>
      </c>
      <c r="T236" s="10">
        <v>42155.732638888891</v>
      </c>
    </row>
    <row r="237" spans="1:20" x14ac:dyDescent="0.3">
      <c r="A237">
        <v>4090</v>
      </c>
      <c r="B237" t="s">
        <v>861</v>
      </c>
      <c r="C237" t="s">
        <v>1735</v>
      </c>
      <c r="D237" s="3">
        <v>1000</v>
      </c>
      <c r="E237" s="5">
        <v>32</v>
      </c>
      <c r="F237" t="s">
        <v>1754</v>
      </c>
      <c r="G237" t="s">
        <v>1757</v>
      </c>
      <c r="H237" t="s">
        <v>1779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1802</v>
      </c>
      <c r="O237">
        <v>3</v>
      </c>
      <c r="P237">
        <v>10.67</v>
      </c>
      <c r="Q237" t="s">
        <v>1841</v>
      </c>
      <c r="R237" t="s">
        <v>1842</v>
      </c>
      <c r="S237" s="10">
        <v>42209.67288194444</v>
      </c>
      <c r="T237" s="10">
        <v>42223.625</v>
      </c>
    </row>
    <row r="238" spans="1:20" x14ac:dyDescent="0.3">
      <c r="A238">
        <v>4091</v>
      </c>
      <c r="B238" t="s">
        <v>862</v>
      </c>
      <c r="C238" t="s">
        <v>1736</v>
      </c>
      <c r="D238" s="3">
        <v>1600</v>
      </c>
      <c r="E238" s="5">
        <v>204</v>
      </c>
      <c r="F238" t="s">
        <v>1754</v>
      </c>
      <c r="G238" t="s">
        <v>1757</v>
      </c>
      <c r="H238" t="s">
        <v>1779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1802</v>
      </c>
      <c r="O238">
        <v>13</v>
      </c>
      <c r="P238">
        <v>25.5</v>
      </c>
      <c r="Q238" t="s">
        <v>1841</v>
      </c>
      <c r="R238" t="s">
        <v>1842</v>
      </c>
      <c r="S238" s="10">
        <v>41990.506377314814</v>
      </c>
      <c r="T238" s="10">
        <v>42020.506377314814</v>
      </c>
    </row>
    <row r="239" spans="1:20" x14ac:dyDescent="0.3">
      <c r="A239">
        <v>4092</v>
      </c>
      <c r="B239" t="s">
        <v>863</v>
      </c>
      <c r="C239" t="s">
        <v>1737</v>
      </c>
      <c r="D239" s="3">
        <v>110000</v>
      </c>
      <c r="E239" s="5">
        <v>20</v>
      </c>
      <c r="F239" t="s">
        <v>1754</v>
      </c>
      <c r="G239" t="s">
        <v>1757</v>
      </c>
      <c r="H239" t="s">
        <v>1779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1802</v>
      </c>
      <c r="O239">
        <v>0</v>
      </c>
      <c r="P239">
        <v>20</v>
      </c>
      <c r="Q239" t="s">
        <v>1841</v>
      </c>
      <c r="R239" t="s">
        <v>1842</v>
      </c>
      <c r="S239" s="10">
        <v>42039.194988425923</v>
      </c>
      <c r="T239" s="10">
        <v>42099.153321759266</v>
      </c>
    </row>
    <row r="240" spans="1:20" x14ac:dyDescent="0.3">
      <c r="A240">
        <v>4094</v>
      </c>
      <c r="B240" t="s">
        <v>864</v>
      </c>
      <c r="C240" t="s">
        <v>1738</v>
      </c>
      <c r="D240" s="3">
        <v>2000</v>
      </c>
      <c r="E240" s="5">
        <v>730</v>
      </c>
      <c r="F240" t="s">
        <v>1754</v>
      </c>
      <c r="G240" t="s">
        <v>1757</v>
      </c>
      <c r="H240" t="s">
        <v>1779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1802</v>
      </c>
      <c r="O240">
        <v>37</v>
      </c>
      <c r="P240">
        <v>91.25</v>
      </c>
      <c r="Q240" t="s">
        <v>1841</v>
      </c>
      <c r="R240" t="s">
        <v>1842</v>
      </c>
      <c r="S240" s="10">
        <v>41890.086805555555</v>
      </c>
      <c r="T240" s="10">
        <v>41934.207638888889</v>
      </c>
    </row>
    <row r="241" spans="1:20" x14ac:dyDescent="0.3">
      <c r="A241">
        <v>4098</v>
      </c>
      <c r="B241" t="s">
        <v>865</v>
      </c>
      <c r="C241" t="s">
        <v>1739</v>
      </c>
      <c r="D241" s="3">
        <v>75000</v>
      </c>
      <c r="E241" s="5">
        <v>0</v>
      </c>
      <c r="F241" t="s">
        <v>1754</v>
      </c>
      <c r="G241" t="s">
        <v>1757</v>
      </c>
      <c r="H241" t="s">
        <v>1779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1802</v>
      </c>
      <c r="O241">
        <v>0</v>
      </c>
      <c r="P241">
        <v>0</v>
      </c>
      <c r="Q241" t="s">
        <v>1841</v>
      </c>
      <c r="R241" t="s">
        <v>1842</v>
      </c>
      <c r="S241" s="10">
        <v>42495.722187499996</v>
      </c>
      <c r="T241" s="10">
        <v>42525.722187499996</v>
      </c>
    </row>
    <row r="242" spans="1:20" x14ac:dyDescent="0.3">
      <c r="A242">
        <v>4099</v>
      </c>
      <c r="B242" t="s">
        <v>866</v>
      </c>
      <c r="C242" t="s">
        <v>1740</v>
      </c>
      <c r="D242" s="3">
        <v>4500</v>
      </c>
      <c r="E242" s="5">
        <v>50</v>
      </c>
      <c r="F242" t="s">
        <v>1754</v>
      </c>
      <c r="G242" t="s">
        <v>1757</v>
      </c>
      <c r="H242" t="s">
        <v>1779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1802</v>
      </c>
      <c r="O242">
        <v>1</v>
      </c>
      <c r="P242">
        <v>50</v>
      </c>
      <c r="Q242" t="s">
        <v>1841</v>
      </c>
      <c r="R242" t="s">
        <v>1842</v>
      </c>
      <c r="S242" s="10">
        <v>42570.850381944445</v>
      </c>
      <c r="T242" s="10">
        <v>42615.850381944445</v>
      </c>
    </row>
    <row r="243" spans="1:20" x14ac:dyDescent="0.3">
      <c r="A243">
        <v>4100</v>
      </c>
      <c r="B243" t="s">
        <v>867</v>
      </c>
      <c r="C243" t="s">
        <v>1741</v>
      </c>
      <c r="D243" s="3">
        <v>270</v>
      </c>
      <c r="E243" s="5">
        <v>0</v>
      </c>
      <c r="F243" t="s">
        <v>1754</v>
      </c>
      <c r="G243" t="s">
        <v>1757</v>
      </c>
      <c r="H243" t="s">
        <v>1779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1802</v>
      </c>
      <c r="O243">
        <v>0</v>
      </c>
      <c r="P243">
        <v>0</v>
      </c>
      <c r="Q243" t="s">
        <v>1841</v>
      </c>
      <c r="R243" t="s">
        <v>1842</v>
      </c>
      <c r="S243" s="10">
        <v>41927.124884259261</v>
      </c>
      <c r="T243" s="10">
        <v>41937.124884259261</v>
      </c>
    </row>
    <row r="244" spans="1:20" x14ac:dyDescent="0.3">
      <c r="A244">
        <v>4101</v>
      </c>
      <c r="B244" t="s">
        <v>868</v>
      </c>
      <c r="C244" t="s">
        <v>1742</v>
      </c>
      <c r="D244" s="3">
        <v>600</v>
      </c>
      <c r="E244" s="5">
        <v>0</v>
      </c>
      <c r="F244" t="s">
        <v>1754</v>
      </c>
      <c r="G244" t="s">
        <v>1757</v>
      </c>
      <c r="H244" t="s">
        <v>1779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1802</v>
      </c>
      <c r="O244">
        <v>0</v>
      </c>
      <c r="P244">
        <v>0</v>
      </c>
      <c r="Q244" t="s">
        <v>1841</v>
      </c>
      <c r="R244" t="s">
        <v>1842</v>
      </c>
      <c r="S244" s="10">
        <v>42730.903726851851</v>
      </c>
      <c r="T244" s="10">
        <v>42760.903726851851</v>
      </c>
    </row>
    <row r="245" spans="1:20" x14ac:dyDescent="0.3">
      <c r="A245">
        <v>4102</v>
      </c>
      <c r="B245" t="s">
        <v>869</v>
      </c>
      <c r="C245" t="s">
        <v>1743</v>
      </c>
      <c r="D245" s="3">
        <v>500</v>
      </c>
      <c r="E245" s="5">
        <v>137</v>
      </c>
      <c r="F245" t="s">
        <v>1754</v>
      </c>
      <c r="G245" t="s">
        <v>1757</v>
      </c>
      <c r="H245" t="s">
        <v>1779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1802</v>
      </c>
      <c r="O245">
        <v>27</v>
      </c>
      <c r="P245">
        <v>22.83</v>
      </c>
      <c r="Q245" t="s">
        <v>1841</v>
      </c>
      <c r="R245" t="s">
        <v>1842</v>
      </c>
      <c r="S245" s="10">
        <v>42475.848067129627</v>
      </c>
      <c r="T245" s="10">
        <v>42505.848067129627</v>
      </c>
    </row>
    <row r="246" spans="1:20" x14ac:dyDescent="0.3">
      <c r="A246">
        <v>4103</v>
      </c>
      <c r="B246" t="s">
        <v>870</v>
      </c>
      <c r="C246" t="s">
        <v>1744</v>
      </c>
      <c r="D246" s="3">
        <v>1000</v>
      </c>
      <c r="E246" s="5">
        <v>100</v>
      </c>
      <c r="F246" t="s">
        <v>1754</v>
      </c>
      <c r="G246" t="s">
        <v>1757</v>
      </c>
      <c r="H246" t="s">
        <v>1779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1802</v>
      </c>
      <c r="O246">
        <v>10</v>
      </c>
      <c r="P246">
        <v>16.670000000000002</v>
      </c>
      <c r="Q246" t="s">
        <v>1841</v>
      </c>
      <c r="R246" t="s">
        <v>1842</v>
      </c>
      <c r="S246" s="10">
        <v>42188.83293981482</v>
      </c>
      <c r="T246" s="10">
        <v>42242.772222222222</v>
      </c>
    </row>
    <row r="247" spans="1:20" x14ac:dyDescent="0.3">
      <c r="A247">
        <v>4106</v>
      </c>
      <c r="B247" t="s">
        <v>871</v>
      </c>
      <c r="C247" t="s">
        <v>1745</v>
      </c>
      <c r="D247" s="3">
        <v>5000</v>
      </c>
      <c r="E247" s="5">
        <v>3530</v>
      </c>
      <c r="F247" t="s">
        <v>1754</v>
      </c>
      <c r="G247" t="s">
        <v>1757</v>
      </c>
      <c r="H247" t="s">
        <v>1779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1802</v>
      </c>
      <c r="O247">
        <v>71</v>
      </c>
      <c r="P247">
        <v>106.97</v>
      </c>
      <c r="Q247" t="s">
        <v>1841</v>
      </c>
      <c r="R247" t="s">
        <v>1842</v>
      </c>
      <c r="S247" s="10">
        <v>42053.049375000002</v>
      </c>
      <c r="T247" s="10">
        <v>42096.041666666672</v>
      </c>
    </row>
    <row r="248" spans="1:20" x14ac:dyDescent="0.3">
      <c r="A248">
        <v>4107</v>
      </c>
      <c r="B248" t="s">
        <v>872</v>
      </c>
      <c r="C248" t="s">
        <v>1746</v>
      </c>
      <c r="D248" s="3">
        <v>2000</v>
      </c>
      <c r="E248" s="5">
        <v>41</v>
      </c>
      <c r="F248" t="s">
        <v>1754</v>
      </c>
      <c r="G248" t="s">
        <v>1757</v>
      </c>
      <c r="H248" t="s">
        <v>1779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1802</v>
      </c>
      <c r="O248">
        <v>2</v>
      </c>
      <c r="P248">
        <v>10.25</v>
      </c>
      <c r="Q248" t="s">
        <v>1841</v>
      </c>
      <c r="R248" t="s">
        <v>1842</v>
      </c>
      <c r="S248" s="10">
        <v>41883.916678240741</v>
      </c>
      <c r="T248" s="10">
        <v>41906.916678240741</v>
      </c>
    </row>
    <row r="249" spans="1:20" x14ac:dyDescent="0.3">
      <c r="A249">
        <v>4108</v>
      </c>
      <c r="B249" t="s">
        <v>873</v>
      </c>
      <c r="C249" t="s">
        <v>1747</v>
      </c>
      <c r="D249" s="3">
        <v>3000</v>
      </c>
      <c r="E249" s="5">
        <v>59</v>
      </c>
      <c r="F249" t="s">
        <v>1754</v>
      </c>
      <c r="G249" t="s">
        <v>1757</v>
      </c>
      <c r="H249" t="s">
        <v>1779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1802</v>
      </c>
      <c r="O249">
        <v>2</v>
      </c>
      <c r="P249">
        <v>59</v>
      </c>
      <c r="Q249" t="s">
        <v>1841</v>
      </c>
      <c r="R249" t="s">
        <v>1842</v>
      </c>
      <c r="S249" s="10">
        <v>42767.031678240746</v>
      </c>
      <c r="T249" s="10">
        <v>42797.208333333328</v>
      </c>
    </row>
    <row r="250" spans="1:20" x14ac:dyDescent="0.3">
      <c r="A250">
        <v>4111</v>
      </c>
      <c r="B250" t="s">
        <v>874</v>
      </c>
      <c r="C250" t="s">
        <v>1748</v>
      </c>
      <c r="D250" s="3">
        <v>3000</v>
      </c>
      <c r="E250" s="5">
        <v>94</v>
      </c>
      <c r="F250" t="s">
        <v>1754</v>
      </c>
      <c r="G250" t="s">
        <v>1757</v>
      </c>
      <c r="H250" t="s">
        <v>1779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1802</v>
      </c>
      <c r="O250">
        <v>3</v>
      </c>
      <c r="P250">
        <v>15.67</v>
      </c>
      <c r="Q250" t="s">
        <v>1841</v>
      </c>
      <c r="R250" t="s">
        <v>1842</v>
      </c>
      <c r="S250" s="10">
        <v>42029.135879629626</v>
      </c>
      <c r="T250" s="10">
        <v>42059.135879629626</v>
      </c>
    </row>
    <row r="251" spans="1:20" x14ac:dyDescent="0.3">
      <c r="A251">
        <v>4113</v>
      </c>
      <c r="B251" t="s">
        <v>875</v>
      </c>
      <c r="C251" t="s">
        <v>1749</v>
      </c>
      <c r="D251" s="3">
        <v>1500</v>
      </c>
      <c r="E251" s="5">
        <v>3</v>
      </c>
      <c r="F251" t="s">
        <v>1754</v>
      </c>
      <c r="G251" t="s">
        <v>1757</v>
      </c>
      <c r="H251" t="s">
        <v>1779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1802</v>
      </c>
      <c r="O251">
        <v>0</v>
      </c>
      <c r="P251">
        <v>1</v>
      </c>
      <c r="Q251" t="s">
        <v>1841</v>
      </c>
      <c r="R251" t="s">
        <v>1842</v>
      </c>
      <c r="S251" s="10">
        <v>42358.573182870372</v>
      </c>
      <c r="T251" s="10">
        <v>42377.273611111115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A7026-F251-4D66-BBAC-4D9D10FF63A0}">
  <dimension ref="A1:T165"/>
  <sheetViews>
    <sheetView workbookViewId="0">
      <selection activeCell="B6" sqref="B6"/>
    </sheetView>
  </sheetViews>
  <sheetFormatPr defaultRowHeight="14.4" x14ac:dyDescent="0.3"/>
  <cols>
    <col min="2" max="2" width="11" customWidth="1"/>
    <col min="4" max="4" width="12.109375" bestFit="1" customWidth="1"/>
    <col min="5" max="5" width="11" bestFit="1" customWidth="1"/>
  </cols>
  <sheetData>
    <row r="1" spans="1:20" x14ac:dyDescent="0.3">
      <c r="A1" t="s">
        <v>0</v>
      </c>
      <c r="B1" t="s">
        <v>1</v>
      </c>
      <c r="C1" t="s">
        <v>876</v>
      </c>
      <c r="D1" s="3" t="s">
        <v>1750</v>
      </c>
      <c r="E1" s="5" t="s">
        <v>1751</v>
      </c>
      <c r="F1" t="s">
        <v>1837</v>
      </c>
      <c r="G1" t="s">
        <v>1756</v>
      </c>
      <c r="H1" t="s">
        <v>1778</v>
      </c>
      <c r="I1" t="s">
        <v>1791</v>
      </c>
      <c r="J1" t="s">
        <v>1792</v>
      </c>
      <c r="K1" t="s">
        <v>1793</v>
      </c>
      <c r="L1" t="s">
        <v>1794</v>
      </c>
      <c r="M1" t="s">
        <v>1795</v>
      </c>
      <c r="N1" t="s">
        <v>1838</v>
      </c>
      <c r="O1" t="s">
        <v>1839</v>
      </c>
      <c r="P1" t="s">
        <v>1840</v>
      </c>
      <c r="Q1" t="s">
        <v>1845</v>
      </c>
      <c r="R1" t="s">
        <v>1846</v>
      </c>
      <c r="S1" s="10" t="s">
        <v>1898</v>
      </c>
      <c r="T1" s="10" t="s">
        <v>1899</v>
      </c>
    </row>
    <row r="2" spans="1:20" x14ac:dyDescent="0.3">
      <c r="A2">
        <v>240</v>
      </c>
      <c r="B2" t="s">
        <v>54</v>
      </c>
      <c r="C2" t="s">
        <v>929</v>
      </c>
      <c r="D2" s="3">
        <v>15000</v>
      </c>
      <c r="E2" s="5">
        <v>16145.12</v>
      </c>
      <c r="F2" t="s">
        <v>1752</v>
      </c>
      <c r="G2" t="s">
        <v>1757</v>
      </c>
      <c r="H2" t="s">
        <v>1779</v>
      </c>
      <c r="I2">
        <v>1367773211</v>
      </c>
      <c r="J2">
        <v>1363885211</v>
      </c>
      <c r="K2" t="b">
        <v>1</v>
      </c>
      <c r="L2">
        <v>137</v>
      </c>
      <c r="M2" t="b">
        <v>1</v>
      </c>
      <c r="N2" t="s">
        <v>1800</v>
      </c>
      <c r="O2">
        <v>108</v>
      </c>
      <c r="P2">
        <v>117.85</v>
      </c>
      <c r="Q2" t="s">
        <v>1850</v>
      </c>
      <c r="R2" t="s">
        <v>1855</v>
      </c>
      <c r="S2" s="10">
        <v>41354.708460648151</v>
      </c>
      <c r="T2" s="10">
        <v>41399.708460648151</v>
      </c>
    </row>
    <row r="3" spans="1:20" x14ac:dyDescent="0.3">
      <c r="A3">
        <v>241</v>
      </c>
      <c r="B3" t="s">
        <v>55</v>
      </c>
      <c r="C3" t="s">
        <v>930</v>
      </c>
      <c r="D3" s="3">
        <v>36400</v>
      </c>
      <c r="E3" s="5">
        <v>41000</v>
      </c>
      <c r="F3" t="s">
        <v>1752</v>
      </c>
      <c r="G3" t="s">
        <v>1757</v>
      </c>
      <c r="H3" t="s">
        <v>1779</v>
      </c>
      <c r="I3">
        <v>1419180304</v>
      </c>
      <c r="J3">
        <v>1415292304</v>
      </c>
      <c r="K3" t="b">
        <v>1</v>
      </c>
      <c r="L3">
        <v>376</v>
      </c>
      <c r="M3" t="b">
        <v>1</v>
      </c>
      <c r="N3" t="s">
        <v>1800</v>
      </c>
      <c r="O3">
        <v>113</v>
      </c>
      <c r="P3">
        <v>109.04</v>
      </c>
      <c r="Q3" t="s">
        <v>1850</v>
      </c>
      <c r="R3" t="s">
        <v>1855</v>
      </c>
      <c r="S3" s="10">
        <v>41949.697962962964</v>
      </c>
      <c r="T3" s="10">
        <v>41994.697962962964</v>
      </c>
    </row>
    <row r="4" spans="1:20" x14ac:dyDescent="0.3">
      <c r="A4">
        <v>242</v>
      </c>
      <c r="B4" t="s">
        <v>56</v>
      </c>
      <c r="C4" t="s">
        <v>931</v>
      </c>
      <c r="D4" s="3">
        <v>13000</v>
      </c>
      <c r="E4" s="5">
        <v>14750</v>
      </c>
      <c r="F4" t="s">
        <v>1752</v>
      </c>
      <c r="G4" t="s">
        <v>1757</v>
      </c>
      <c r="H4" t="s">
        <v>1779</v>
      </c>
      <c r="I4">
        <v>1324381790</v>
      </c>
      <c r="J4">
        <v>1321357790</v>
      </c>
      <c r="K4" t="b">
        <v>1</v>
      </c>
      <c r="L4">
        <v>202</v>
      </c>
      <c r="M4" t="b">
        <v>1</v>
      </c>
      <c r="N4" t="s">
        <v>1800</v>
      </c>
      <c r="O4">
        <v>113</v>
      </c>
      <c r="P4">
        <v>73.02</v>
      </c>
      <c r="Q4" t="s">
        <v>1850</v>
      </c>
      <c r="R4" t="s">
        <v>1855</v>
      </c>
      <c r="S4" s="10">
        <v>40862.492939814816</v>
      </c>
      <c r="T4" s="10">
        <v>40897.492939814816</v>
      </c>
    </row>
    <row r="5" spans="1:20" x14ac:dyDescent="0.3">
      <c r="A5">
        <v>243</v>
      </c>
      <c r="B5" t="s">
        <v>57</v>
      </c>
      <c r="C5" t="s">
        <v>932</v>
      </c>
      <c r="D5" s="3">
        <v>25000</v>
      </c>
      <c r="E5" s="5">
        <v>25648</v>
      </c>
      <c r="F5" t="s">
        <v>1752</v>
      </c>
      <c r="G5" t="s">
        <v>1757</v>
      </c>
      <c r="H5" t="s">
        <v>1779</v>
      </c>
      <c r="I5">
        <v>1393031304</v>
      </c>
      <c r="J5">
        <v>1390439304</v>
      </c>
      <c r="K5" t="b">
        <v>1</v>
      </c>
      <c r="L5">
        <v>328</v>
      </c>
      <c r="M5" t="b">
        <v>1</v>
      </c>
      <c r="N5" t="s">
        <v>1800</v>
      </c>
      <c r="O5">
        <v>103</v>
      </c>
      <c r="P5">
        <v>78.2</v>
      </c>
      <c r="Q5" t="s">
        <v>1850</v>
      </c>
      <c r="R5" t="s">
        <v>1855</v>
      </c>
      <c r="S5" s="10">
        <v>41662.047500000001</v>
      </c>
      <c r="T5" s="10">
        <v>41692.047500000001</v>
      </c>
    </row>
    <row r="6" spans="1:20" x14ac:dyDescent="0.3">
      <c r="A6">
        <v>244</v>
      </c>
      <c r="B6" s="10">
        <v>39756</v>
      </c>
      <c r="C6" t="s">
        <v>933</v>
      </c>
      <c r="D6" s="3">
        <v>3500</v>
      </c>
      <c r="E6" s="5">
        <v>3981.5</v>
      </c>
      <c r="F6" t="s">
        <v>1752</v>
      </c>
      <c r="G6" t="s">
        <v>1757</v>
      </c>
      <c r="H6" t="s">
        <v>1779</v>
      </c>
      <c r="I6">
        <v>1268723160</v>
      </c>
      <c r="J6">
        <v>1265269559</v>
      </c>
      <c r="K6" t="b">
        <v>1</v>
      </c>
      <c r="L6">
        <v>84</v>
      </c>
      <c r="M6" t="b">
        <v>1</v>
      </c>
      <c r="N6" t="s">
        <v>1800</v>
      </c>
      <c r="O6">
        <v>114</v>
      </c>
      <c r="P6">
        <v>47.4</v>
      </c>
      <c r="Q6" t="s">
        <v>1850</v>
      </c>
      <c r="R6" t="s">
        <v>1855</v>
      </c>
      <c r="S6" s="10">
        <v>40213.323599537034</v>
      </c>
      <c r="T6" s="10">
        <v>40253.29583333333</v>
      </c>
    </row>
    <row r="7" spans="1:20" x14ac:dyDescent="0.3">
      <c r="A7">
        <v>245</v>
      </c>
      <c r="B7" t="s">
        <v>58</v>
      </c>
      <c r="C7" t="s">
        <v>934</v>
      </c>
      <c r="D7" s="3">
        <v>5000</v>
      </c>
      <c r="E7" s="5">
        <v>5186</v>
      </c>
      <c r="F7" t="s">
        <v>1752</v>
      </c>
      <c r="G7" t="s">
        <v>1757</v>
      </c>
      <c r="H7" t="s">
        <v>1779</v>
      </c>
      <c r="I7">
        <v>1345079785</v>
      </c>
      <c r="J7">
        <v>1342487785</v>
      </c>
      <c r="K7" t="b">
        <v>1</v>
      </c>
      <c r="L7">
        <v>96</v>
      </c>
      <c r="M7" t="b">
        <v>1</v>
      </c>
      <c r="N7" t="s">
        <v>1800</v>
      </c>
      <c r="O7">
        <v>104</v>
      </c>
      <c r="P7">
        <v>54.02</v>
      </c>
      <c r="Q7" t="s">
        <v>1850</v>
      </c>
      <c r="R7" t="s">
        <v>1855</v>
      </c>
      <c r="S7" s="10">
        <v>41107.053067129629</v>
      </c>
      <c r="T7" s="10">
        <v>41137.053067129629</v>
      </c>
    </row>
    <row r="8" spans="1:20" x14ac:dyDescent="0.3">
      <c r="A8">
        <v>246</v>
      </c>
      <c r="B8" t="s">
        <v>59</v>
      </c>
      <c r="C8" t="s">
        <v>935</v>
      </c>
      <c r="D8" s="3">
        <v>5000</v>
      </c>
      <c r="E8" s="5">
        <v>15273</v>
      </c>
      <c r="F8" t="s">
        <v>1752</v>
      </c>
      <c r="G8" t="s">
        <v>1757</v>
      </c>
      <c r="H8" t="s">
        <v>1779</v>
      </c>
      <c r="I8">
        <v>1292665405</v>
      </c>
      <c r="J8">
        <v>1288341805</v>
      </c>
      <c r="K8" t="b">
        <v>1</v>
      </c>
      <c r="L8">
        <v>223</v>
      </c>
      <c r="M8" t="b">
        <v>1</v>
      </c>
      <c r="N8" t="s">
        <v>1800</v>
      </c>
      <c r="O8">
        <v>305</v>
      </c>
      <c r="P8">
        <v>68.489999999999995</v>
      </c>
      <c r="Q8" t="s">
        <v>1850</v>
      </c>
      <c r="R8" t="s">
        <v>1855</v>
      </c>
      <c r="S8" s="10">
        <v>40480.363483796296</v>
      </c>
      <c r="T8" s="10">
        <v>40530.405150462961</v>
      </c>
    </row>
    <row r="9" spans="1:20" x14ac:dyDescent="0.3">
      <c r="A9">
        <v>247</v>
      </c>
      <c r="B9" t="s">
        <v>60</v>
      </c>
      <c r="C9" t="s">
        <v>936</v>
      </c>
      <c r="D9" s="3">
        <v>5000</v>
      </c>
      <c r="E9" s="5">
        <v>6705</v>
      </c>
      <c r="F9" t="s">
        <v>1752</v>
      </c>
      <c r="G9" t="s">
        <v>1757</v>
      </c>
      <c r="H9" t="s">
        <v>1779</v>
      </c>
      <c r="I9">
        <v>1287200340</v>
      </c>
      <c r="J9">
        <v>1284042614</v>
      </c>
      <c r="K9" t="b">
        <v>1</v>
      </c>
      <c r="L9">
        <v>62</v>
      </c>
      <c r="M9" t="b">
        <v>1</v>
      </c>
      <c r="N9" t="s">
        <v>1800</v>
      </c>
      <c r="O9">
        <v>134</v>
      </c>
      <c r="P9">
        <v>108.15</v>
      </c>
      <c r="Q9" t="s">
        <v>1850</v>
      </c>
      <c r="R9" t="s">
        <v>1855</v>
      </c>
      <c r="S9" s="10">
        <v>40430.604328703703</v>
      </c>
      <c r="T9" s="10">
        <v>40467.152083333334</v>
      </c>
    </row>
    <row r="10" spans="1:20" x14ac:dyDescent="0.3">
      <c r="A10">
        <v>248</v>
      </c>
      <c r="B10" t="s">
        <v>61</v>
      </c>
      <c r="C10" t="s">
        <v>937</v>
      </c>
      <c r="D10" s="3">
        <v>85000</v>
      </c>
      <c r="E10" s="5">
        <v>86133</v>
      </c>
      <c r="F10" t="s">
        <v>1752</v>
      </c>
      <c r="G10" t="s">
        <v>1757</v>
      </c>
      <c r="H10" t="s">
        <v>1779</v>
      </c>
      <c r="I10">
        <v>1325961309</v>
      </c>
      <c r="J10">
        <v>1322073309</v>
      </c>
      <c r="K10" t="b">
        <v>1</v>
      </c>
      <c r="L10">
        <v>146</v>
      </c>
      <c r="M10" t="b">
        <v>1</v>
      </c>
      <c r="N10" t="s">
        <v>1800</v>
      </c>
      <c r="O10">
        <v>101</v>
      </c>
      <c r="P10">
        <v>589.95000000000005</v>
      </c>
      <c r="Q10" t="s">
        <v>1850</v>
      </c>
      <c r="R10" t="s">
        <v>1855</v>
      </c>
      <c r="S10" s="10">
        <v>40870.774409722224</v>
      </c>
      <c r="T10" s="10">
        <v>40915.774409722224</v>
      </c>
    </row>
    <row r="11" spans="1:20" x14ac:dyDescent="0.3">
      <c r="A11">
        <v>249</v>
      </c>
      <c r="B11" t="s">
        <v>62</v>
      </c>
      <c r="C11" t="s">
        <v>938</v>
      </c>
      <c r="D11" s="3">
        <v>10000</v>
      </c>
      <c r="E11" s="5">
        <v>11292</v>
      </c>
      <c r="F11" t="s">
        <v>1752</v>
      </c>
      <c r="G11" t="s">
        <v>1757</v>
      </c>
      <c r="H11" t="s">
        <v>1779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1800</v>
      </c>
      <c r="O11">
        <v>113</v>
      </c>
      <c r="P11">
        <v>48.05</v>
      </c>
      <c r="Q11" t="s">
        <v>1850</v>
      </c>
      <c r="R11" t="s">
        <v>1855</v>
      </c>
      <c r="S11" s="10">
        <v>40332.923842592594</v>
      </c>
      <c r="T11" s="10">
        <v>40412.736111111109</v>
      </c>
    </row>
    <row r="12" spans="1:20" x14ac:dyDescent="0.3">
      <c r="A12">
        <v>250</v>
      </c>
      <c r="B12" t="s">
        <v>63</v>
      </c>
      <c r="C12" t="s">
        <v>939</v>
      </c>
      <c r="D12" s="3">
        <v>30000</v>
      </c>
      <c r="E12" s="5">
        <v>31675</v>
      </c>
      <c r="F12" t="s">
        <v>1752</v>
      </c>
      <c r="G12" t="s">
        <v>1757</v>
      </c>
      <c r="H12" t="s">
        <v>1779</v>
      </c>
      <c r="I12">
        <v>1370525691</v>
      </c>
      <c r="J12">
        <v>1367933691</v>
      </c>
      <c r="K12" t="b">
        <v>1</v>
      </c>
      <c r="L12">
        <v>437</v>
      </c>
      <c r="M12" t="b">
        <v>1</v>
      </c>
      <c r="N12" t="s">
        <v>1800</v>
      </c>
      <c r="O12">
        <v>106</v>
      </c>
      <c r="P12">
        <v>72.48</v>
      </c>
      <c r="Q12" t="s">
        <v>1850</v>
      </c>
      <c r="R12" t="s">
        <v>1855</v>
      </c>
      <c r="S12" s="10">
        <v>41401.565868055557</v>
      </c>
      <c r="T12" s="10">
        <v>41431.565868055557</v>
      </c>
    </row>
    <row r="13" spans="1:20" x14ac:dyDescent="0.3">
      <c r="A13">
        <v>251</v>
      </c>
      <c r="B13" t="s">
        <v>64</v>
      </c>
      <c r="C13" t="s">
        <v>940</v>
      </c>
      <c r="D13" s="3">
        <v>3500</v>
      </c>
      <c r="E13" s="5">
        <v>4395</v>
      </c>
      <c r="F13" t="s">
        <v>1752</v>
      </c>
      <c r="G13" t="s">
        <v>1757</v>
      </c>
      <c r="H13" t="s">
        <v>1779</v>
      </c>
      <c r="I13">
        <v>1337194800</v>
      </c>
      <c r="J13">
        <v>1334429646</v>
      </c>
      <c r="K13" t="b">
        <v>1</v>
      </c>
      <c r="L13">
        <v>77</v>
      </c>
      <c r="M13" t="b">
        <v>1</v>
      </c>
      <c r="N13" t="s">
        <v>1800</v>
      </c>
      <c r="O13">
        <v>126</v>
      </c>
      <c r="P13">
        <v>57.08</v>
      </c>
      <c r="Q13" t="s">
        <v>1850</v>
      </c>
      <c r="R13" t="s">
        <v>1855</v>
      </c>
      <c r="S13" s="10">
        <v>41013.787569444445</v>
      </c>
      <c r="T13" s="10">
        <v>41045.791666666664</v>
      </c>
    </row>
    <row r="14" spans="1:20" x14ac:dyDescent="0.3">
      <c r="A14">
        <v>252</v>
      </c>
      <c r="B14" t="s">
        <v>65</v>
      </c>
      <c r="C14" t="s">
        <v>941</v>
      </c>
      <c r="D14" s="3">
        <v>5000</v>
      </c>
      <c r="E14" s="5">
        <v>9228</v>
      </c>
      <c r="F14" t="s">
        <v>1752</v>
      </c>
      <c r="G14" t="s">
        <v>1757</v>
      </c>
      <c r="H14" t="s">
        <v>1779</v>
      </c>
      <c r="I14">
        <v>1275364740</v>
      </c>
      <c r="J14">
        <v>1269878058</v>
      </c>
      <c r="K14" t="b">
        <v>1</v>
      </c>
      <c r="L14">
        <v>108</v>
      </c>
      <c r="M14" t="b">
        <v>1</v>
      </c>
      <c r="N14" t="s">
        <v>1800</v>
      </c>
      <c r="O14">
        <v>185</v>
      </c>
      <c r="P14">
        <v>85.44</v>
      </c>
      <c r="Q14" t="s">
        <v>1850</v>
      </c>
      <c r="R14" t="s">
        <v>1855</v>
      </c>
      <c r="S14" s="10">
        <v>40266.662708333337</v>
      </c>
      <c r="T14" s="10">
        <v>40330.165972222225</v>
      </c>
    </row>
    <row r="15" spans="1:20" x14ac:dyDescent="0.3">
      <c r="A15">
        <v>253</v>
      </c>
      <c r="B15" t="s">
        <v>66</v>
      </c>
      <c r="C15" t="s">
        <v>942</v>
      </c>
      <c r="D15" s="3">
        <v>1500</v>
      </c>
      <c r="E15" s="5">
        <v>1511</v>
      </c>
      <c r="F15" t="s">
        <v>1752</v>
      </c>
      <c r="G15" t="s">
        <v>1757</v>
      </c>
      <c r="H15" t="s">
        <v>1779</v>
      </c>
      <c r="I15">
        <v>1329320235</v>
      </c>
      <c r="J15">
        <v>1326728235</v>
      </c>
      <c r="K15" t="b">
        <v>1</v>
      </c>
      <c r="L15">
        <v>7</v>
      </c>
      <c r="M15" t="b">
        <v>1</v>
      </c>
      <c r="N15" t="s">
        <v>1800</v>
      </c>
      <c r="O15">
        <v>101</v>
      </c>
      <c r="P15">
        <v>215.86</v>
      </c>
      <c r="Q15" t="s">
        <v>1850</v>
      </c>
      <c r="R15" t="s">
        <v>1855</v>
      </c>
      <c r="S15" s="10">
        <v>40924.650868055556</v>
      </c>
      <c r="T15" s="10">
        <v>40954.650868055556</v>
      </c>
    </row>
    <row r="16" spans="1:20" x14ac:dyDescent="0.3">
      <c r="A16">
        <v>254</v>
      </c>
      <c r="B16" t="s">
        <v>67</v>
      </c>
      <c r="C16" t="s">
        <v>943</v>
      </c>
      <c r="D16" s="3">
        <v>24000</v>
      </c>
      <c r="E16" s="5">
        <v>28067.34</v>
      </c>
      <c r="F16" t="s">
        <v>1752</v>
      </c>
      <c r="G16" t="s">
        <v>1757</v>
      </c>
      <c r="H16" t="s">
        <v>1779</v>
      </c>
      <c r="I16">
        <v>1445047200</v>
      </c>
      <c r="J16">
        <v>1442443910</v>
      </c>
      <c r="K16" t="b">
        <v>1</v>
      </c>
      <c r="L16">
        <v>314</v>
      </c>
      <c r="M16" t="b">
        <v>1</v>
      </c>
      <c r="N16" t="s">
        <v>1800</v>
      </c>
      <c r="O16">
        <v>117</v>
      </c>
      <c r="P16">
        <v>89.39</v>
      </c>
      <c r="Q16" t="s">
        <v>1850</v>
      </c>
      <c r="R16" t="s">
        <v>1855</v>
      </c>
      <c r="S16" s="10">
        <v>42263.952662037031</v>
      </c>
      <c r="T16" s="10">
        <v>42294.083333333328</v>
      </c>
    </row>
    <row r="17" spans="1:20" x14ac:dyDescent="0.3">
      <c r="A17">
        <v>255</v>
      </c>
      <c r="B17" t="s">
        <v>68</v>
      </c>
      <c r="C17" t="s">
        <v>944</v>
      </c>
      <c r="D17" s="3">
        <v>8000</v>
      </c>
      <c r="E17" s="5">
        <v>8538.66</v>
      </c>
      <c r="F17" t="s">
        <v>1752</v>
      </c>
      <c r="G17" t="s">
        <v>1757</v>
      </c>
      <c r="H17" t="s">
        <v>1779</v>
      </c>
      <c r="I17">
        <v>1300275482</v>
      </c>
      <c r="J17">
        <v>1297687082</v>
      </c>
      <c r="K17" t="b">
        <v>1</v>
      </c>
      <c r="L17">
        <v>188</v>
      </c>
      <c r="M17" t="b">
        <v>1</v>
      </c>
      <c r="N17" t="s">
        <v>1800</v>
      </c>
      <c r="O17">
        <v>107</v>
      </c>
      <c r="P17">
        <v>45.42</v>
      </c>
      <c r="Q17" t="s">
        <v>1850</v>
      </c>
      <c r="R17" t="s">
        <v>1855</v>
      </c>
      <c r="S17" s="10">
        <v>40588.526412037041</v>
      </c>
      <c r="T17" s="10">
        <v>40618.48474537037</v>
      </c>
    </row>
    <row r="18" spans="1:20" x14ac:dyDescent="0.3">
      <c r="A18">
        <v>256</v>
      </c>
      <c r="B18" t="s">
        <v>69</v>
      </c>
      <c r="C18" t="s">
        <v>945</v>
      </c>
      <c r="D18" s="3">
        <v>13000</v>
      </c>
      <c r="E18" s="5">
        <v>18083</v>
      </c>
      <c r="F18" t="s">
        <v>1752</v>
      </c>
      <c r="G18" t="s">
        <v>1757</v>
      </c>
      <c r="H18" t="s">
        <v>1779</v>
      </c>
      <c r="I18">
        <v>1363458467</v>
      </c>
      <c r="J18">
        <v>1360866467</v>
      </c>
      <c r="K18" t="b">
        <v>1</v>
      </c>
      <c r="L18">
        <v>275</v>
      </c>
      <c r="M18" t="b">
        <v>1</v>
      </c>
      <c r="N18" t="s">
        <v>1800</v>
      </c>
      <c r="O18">
        <v>139</v>
      </c>
      <c r="P18">
        <v>65.760000000000005</v>
      </c>
      <c r="Q18" t="s">
        <v>1850</v>
      </c>
      <c r="R18" t="s">
        <v>1855</v>
      </c>
      <c r="S18" s="10">
        <v>41319.769293981481</v>
      </c>
      <c r="T18" s="10">
        <v>41349.769293981481</v>
      </c>
    </row>
    <row r="19" spans="1:20" x14ac:dyDescent="0.3">
      <c r="A19">
        <v>257</v>
      </c>
      <c r="B19" t="s">
        <v>70</v>
      </c>
      <c r="C19" t="s">
        <v>946</v>
      </c>
      <c r="D19" s="3">
        <v>35000</v>
      </c>
      <c r="E19" s="5">
        <v>37354.269999999997</v>
      </c>
      <c r="F19" t="s">
        <v>1752</v>
      </c>
      <c r="G19" t="s">
        <v>1757</v>
      </c>
      <c r="H19" t="s">
        <v>1779</v>
      </c>
      <c r="I19">
        <v>1463670162</v>
      </c>
      <c r="J19">
        <v>1461078162</v>
      </c>
      <c r="K19" t="b">
        <v>1</v>
      </c>
      <c r="L19">
        <v>560</v>
      </c>
      <c r="M19" t="b">
        <v>1</v>
      </c>
      <c r="N19" t="s">
        <v>1800</v>
      </c>
      <c r="O19">
        <v>107</v>
      </c>
      <c r="P19">
        <v>66.7</v>
      </c>
      <c r="Q19" t="s">
        <v>1850</v>
      </c>
      <c r="R19" t="s">
        <v>1855</v>
      </c>
      <c r="S19" s="10">
        <v>42479.626875000002</v>
      </c>
      <c r="T19" s="10">
        <v>42509.626875000002</v>
      </c>
    </row>
    <row r="20" spans="1:20" x14ac:dyDescent="0.3">
      <c r="A20">
        <v>258</v>
      </c>
      <c r="B20" t="s">
        <v>71</v>
      </c>
      <c r="C20" t="s">
        <v>947</v>
      </c>
      <c r="D20" s="3">
        <v>30000</v>
      </c>
      <c r="E20" s="5">
        <v>57342</v>
      </c>
      <c r="F20" t="s">
        <v>1752</v>
      </c>
      <c r="G20" t="s">
        <v>1757</v>
      </c>
      <c r="H20" t="s">
        <v>1779</v>
      </c>
      <c r="I20">
        <v>1308359666</v>
      </c>
      <c r="J20">
        <v>1305767666</v>
      </c>
      <c r="K20" t="b">
        <v>1</v>
      </c>
      <c r="L20">
        <v>688</v>
      </c>
      <c r="M20" t="b">
        <v>1</v>
      </c>
      <c r="N20" t="s">
        <v>1800</v>
      </c>
      <c r="O20">
        <v>191</v>
      </c>
      <c r="P20">
        <v>83.35</v>
      </c>
      <c r="Q20" t="s">
        <v>1850</v>
      </c>
      <c r="R20" t="s">
        <v>1855</v>
      </c>
      <c r="S20" s="10">
        <v>40682.051689814813</v>
      </c>
      <c r="T20" s="10">
        <v>40712.051689814813</v>
      </c>
    </row>
    <row r="21" spans="1:20" x14ac:dyDescent="0.3">
      <c r="A21">
        <v>259</v>
      </c>
      <c r="B21" t="s">
        <v>72</v>
      </c>
      <c r="C21" t="s">
        <v>948</v>
      </c>
      <c r="D21" s="3">
        <v>75000</v>
      </c>
      <c r="E21" s="5">
        <v>98953.42</v>
      </c>
      <c r="F21" t="s">
        <v>1752</v>
      </c>
      <c r="G21" t="s">
        <v>1757</v>
      </c>
      <c r="H21" t="s">
        <v>1779</v>
      </c>
      <c r="I21">
        <v>1428514969</v>
      </c>
      <c r="J21">
        <v>1425922969</v>
      </c>
      <c r="K21" t="b">
        <v>1</v>
      </c>
      <c r="L21">
        <v>942</v>
      </c>
      <c r="M21" t="b">
        <v>1</v>
      </c>
      <c r="N21" t="s">
        <v>1800</v>
      </c>
      <c r="O21">
        <v>132</v>
      </c>
      <c r="P21">
        <v>105.05</v>
      </c>
      <c r="Q21" t="s">
        <v>1850</v>
      </c>
      <c r="R21" t="s">
        <v>1855</v>
      </c>
      <c r="S21" s="10">
        <v>42072.738067129627</v>
      </c>
      <c r="T21" s="10">
        <v>42102.738067129627</v>
      </c>
    </row>
    <row r="22" spans="1:20" x14ac:dyDescent="0.3">
      <c r="A22">
        <v>260</v>
      </c>
      <c r="B22" t="s">
        <v>73</v>
      </c>
      <c r="C22" t="s">
        <v>949</v>
      </c>
      <c r="D22" s="3">
        <v>10000</v>
      </c>
      <c r="E22" s="5">
        <v>10640</v>
      </c>
      <c r="F22" t="s">
        <v>1752</v>
      </c>
      <c r="G22" t="s">
        <v>1757</v>
      </c>
      <c r="H22" t="s">
        <v>1779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1800</v>
      </c>
      <c r="O22">
        <v>106</v>
      </c>
      <c r="P22">
        <v>120.91</v>
      </c>
      <c r="Q22" t="s">
        <v>1850</v>
      </c>
      <c r="R22" t="s">
        <v>1855</v>
      </c>
      <c r="S22" s="10">
        <v>40330.755543981482</v>
      </c>
      <c r="T22" s="10">
        <v>40376.415972222225</v>
      </c>
    </row>
    <row r="23" spans="1:20" x14ac:dyDescent="0.3">
      <c r="A23">
        <v>261</v>
      </c>
      <c r="B23" t="s">
        <v>74</v>
      </c>
      <c r="C23" t="s">
        <v>950</v>
      </c>
      <c r="D23" s="3">
        <v>20000</v>
      </c>
      <c r="E23" s="5">
        <v>21480</v>
      </c>
      <c r="F23" t="s">
        <v>1752</v>
      </c>
      <c r="G23" t="s">
        <v>1757</v>
      </c>
      <c r="H23" t="s">
        <v>1779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1800</v>
      </c>
      <c r="O23">
        <v>107</v>
      </c>
      <c r="P23">
        <v>97.64</v>
      </c>
      <c r="Q23" t="s">
        <v>1850</v>
      </c>
      <c r="R23" t="s">
        <v>1855</v>
      </c>
      <c r="S23" s="10">
        <v>41017.885462962964</v>
      </c>
      <c r="T23" s="10">
        <v>41067.621527777781</v>
      </c>
    </row>
    <row r="24" spans="1:20" x14ac:dyDescent="0.3">
      <c r="A24">
        <v>262</v>
      </c>
      <c r="B24" t="s">
        <v>75</v>
      </c>
      <c r="C24" t="s">
        <v>951</v>
      </c>
      <c r="D24" s="3">
        <v>2500</v>
      </c>
      <c r="E24" s="5">
        <v>6000</v>
      </c>
      <c r="F24" t="s">
        <v>1752</v>
      </c>
      <c r="G24" t="s">
        <v>1757</v>
      </c>
      <c r="H24" t="s">
        <v>1779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1800</v>
      </c>
      <c r="O24">
        <v>240</v>
      </c>
      <c r="P24">
        <v>41.38</v>
      </c>
      <c r="Q24" t="s">
        <v>1850</v>
      </c>
      <c r="R24" t="s">
        <v>1855</v>
      </c>
      <c r="S24" s="10">
        <v>40555.24800925926</v>
      </c>
      <c r="T24" s="10">
        <v>40600.24800925926</v>
      </c>
    </row>
    <row r="25" spans="1:20" x14ac:dyDescent="0.3">
      <c r="A25">
        <v>263</v>
      </c>
      <c r="B25" t="s">
        <v>76</v>
      </c>
      <c r="C25" t="s">
        <v>952</v>
      </c>
      <c r="D25" s="3">
        <v>25000</v>
      </c>
      <c r="E25" s="5">
        <v>29520.27</v>
      </c>
      <c r="F25" t="s">
        <v>1752</v>
      </c>
      <c r="G25" t="s">
        <v>1757</v>
      </c>
      <c r="H25" t="s">
        <v>1779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1800</v>
      </c>
      <c r="O25">
        <v>118</v>
      </c>
      <c r="P25">
        <v>30.65</v>
      </c>
      <c r="Q25" t="s">
        <v>1850</v>
      </c>
      <c r="R25" t="s">
        <v>1855</v>
      </c>
      <c r="S25" s="10">
        <v>41149.954791666663</v>
      </c>
      <c r="T25" s="10">
        <v>41179.954791666663</v>
      </c>
    </row>
    <row r="26" spans="1:20" x14ac:dyDescent="0.3">
      <c r="A26">
        <v>264</v>
      </c>
      <c r="B26" t="s">
        <v>77</v>
      </c>
      <c r="C26" t="s">
        <v>953</v>
      </c>
      <c r="D26" s="3">
        <v>5000</v>
      </c>
      <c r="E26" s="5">
        <v>5910</v>
      </c>
      <c r="F26" t="s">
        <v>1752</v>
      </c>
      <c r="G26" t="s">
        <v>1757</v>
      </c>
      <c r="H26" t="s">
        <v>1779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1800</v>
      </c>
      <c r="O26">
        <v>118</v>
      </c>
      <c r="P26">
        <v>64.95</v>
      </c>
      <c r="Q26" t="s">
        <v>1850</v>
      </c>
      <c r="R26" t="s">
        <v>1855</v>
      </c>
      <c r="S26" s="10">
        <v>41010.620312500003</v>
      </c>
      <c r="T26" s="10">
        <v>41040.620312500003</v>
      </c>
    </row>
    <row r="27" spans="1:20" x14ac:dyDescent="0.3">
      <c r="A27">
        <v>265</v>
      </c>
      <c r="B27" t="s">
        <v>78</v>
      </c>
      <c r="C27" t="s">
        <v>954</v>
      </c>
      <c r="D27" s="3">
        <v>5000</v>
      </c>
      <c r="E27" s="5">
        <v>5555</v>
      </c>
      <c r="F27" t="s">
        <v>1752</v>
      </c>
      <c r="G27" t="s">
        <v>1757</v>
      </c>
      <c r="H27" t="s">
        <v>1779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1800</v>
      </c>
      <c r="O27">
        <v>111</v>
      </c>
      <c r="P27">
        <v>95.78</v>
      </c>
      <c r="Q27" t="s">
        <v>1850</v>
      </c>
      <c r="R27" t="s">
        <v>1855</v>
      </c>
      <c r="S27" s="10">
        <v>40267.245717592588</v>
      </c>
      <c r="T27" s="10">
        <v>40308.844444444447</v>
      </c>
    </row>
    <row r="28" spans="1:20" x14ac:dyDescent="0.3">
      <c r="A28">
        <v>266</v>
      </c>
      <c r="B28" t="s">
        <v>79</v>
      </c>
      <c r="C28" t="s">
        <v>955</v>
      </c>
      <c r="D28" s="3">
        <v>1000</v>
      </c>
      <c r="E28" s="5">
        <v>1455</v>
      </c>
      <c r="F28" t="s">
        <v>1752</v>
      </c>
      <c r="G28" t="s">
        <v>1757</v>
      </c>
      <c r="H28" t="s">
        <v>1779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1800</v>
      </c>
      <c r="O28">
        <v>146</v>
      </c>
      <c r="P28">
        <v>40.42</v>
      </c>
      <c r="Q28" t="s">
        <v>1850</v>
      </c>
      <c r="R28" t="s">
        <v>1855</v>
      </c>
      <c r="S28" s="10">
        <v>40205.174849537041</v>
      </c>
      <c r="T28" s="10">
        <v>40291.160416666666</v>
      </c>
    </row>
    <row r="29" spans="1:20" x14ac:dyDescent="0.3">
      <c r="A29">
        <v>268</v>
      </c>
      <c r="B29" t="s">
        <v>80</v>
      </c>
      <c r="C29" t="s">
        <v>956</v>
      </c>
      <c r="D29" s="3">
        <v>5000</v>
      </c>
      <c r="E29" s="5">
        <v>5570</v>
      </c>
      <c r="F29" t="s">
        <v>1752</v>
      </c>
      <c r="G29" t="s">
        <v>1757</v>
      </c>
      <c r="H29" t="s">
        <v>1779</v>
      </c>
      <c r="I29">
        <v>1320640778</v>
      </c>
      <c r="J29">
        <v>1316749178</v>
      </c>
      <c r="K29" t="b">
        <v>1</v>
      </c>
      <c r="L29">
        <v>111</v>
      </c>
      <c r="M29" t="b">
        <v>1</v>
      </c>
      <c r="N29" t="s">
        <v>1800</v>
      </c>
      <c r="O29">
        <v>111</v>
      </c>
      <c r="P29">
        <v>50.18</v>
      </c>
      <c r="Q29" t="s">
        <v>1850</v>
      </c>
      <c r="R29" t="s">
        <v>1855</v>
      </c>
      <c r="S29" s="10">
        <v>40809.15252314815</v>
      </c>
      <c r="T29" s="10">
        <v>40854.194189814814</v>
      </c>
    </row>
    <row r="30" spans="1:20" x14ac:dyDescent="0.3">
      <c r="A30">
        <v>270</v>
      </c>
      <c r="B30" t="s">
        <v>81</v>
      </c>
      <c r="C30" t="s">
        <v>957</v>
      </c>
      <c r="D30" s="3">
        <v>2300</v>
      </c>
      <c r="E30" s="5">
        <v>3510</v>
      </c>
      <c r="F30" t="s">
        <v>1752</v>
      </c>
      <c r="G30" t="s">
        <v>1757</v>
      </c>
      <c r="H30" t="s">
        <v>1779</v>
      </c>
      <c r="I30">
        <v>1306296000</v>
      </c>
      <c r="J30">
        <v>1301950070</v>
      </c>
      <c r="K30" t="b">
        <v>1</v>
      </c>
      <c r="L30">
        <v>61</v>
      </c>
      <c r="M30" t="b">
        <v>1</v>
      </c>
      <c r="N30" t="s">
        <v>1800</v>
      </c>
      <c r="O30">
        <v>153</v>
      </c>
      <c r="P30">
        <v>57.54</v>
      </c>
      <c r="Q30" t="s">
        <v>1850</v>
      </c>
      <c r="R30" t="s">
        <v>1855</v>
      </c>
      <c r="S30" s="10">
        <v>40637.866550925923</v>
      </c>
      <c r="T30" s="10">
        <v>40688.166666666664</v>
      </c>
    </row>
    <row r="31" spans="1:20" x14ac:dyDescent="0.3">
      <c r="A31">
        <v>271</v>
      </c>
      <c r="B31" t="s">
        <v>82</v>
      </c>
      <c r="C31" t="s">
        <v>958</v>
      </c>
      <c r="D31" s="3">
        <v>30000</v>
      </c>
      <c r="E31" s="5">
        <v>31404</v>
      </c>
      <c r="F31" t="s">
        <v>1752</v>
      </c>
      <c r="G31" t="s">
        <v>1757</v>
      </c>
      <c r="H31" t="s">
        <v>1779</v>
      </c>
      <c r="I31">
        <v>1388649600</v>
      </c>
      <c r="J31">
        <v>1386123861</v>
      </c>
      <c r="K31" t="b">
        <v>1</v>
      </c>
      <c r="L31">
        <v>287</v>
      </c>
      <c r="M31" t="b">
        <v>1</v>
      </c>
      <c r="N31" t="s">
        <v>1800</v>
      </c>
      <c r="O31">
        <v>105</v>
      </c>
      <c r="P31">
        <v>109.42</v>
      </c>
      <c r="Q31" t="s">
        <v>1850</v>
      </c>
      <c r="R31" t="s">
        <v>1855</v>
      </c>
      <c r="S31" s="10">
        <v>41612.10024305556</v>
      </c>
      <c r="T31" s="10">
        <v>41641.333333333336</v>
      </c>
    </row>
    <row r="32" spans="1:20" x14ac:dyDescent="0.3">
      <c r="A32">
        <v>272</v>
      </c>
      <c r="B32" t="s">
        <v>83</v>
      </c>
      <c r="C32" t="s">
        <v>959</v>
      </c>
      <c r="D32" s="3">
        <v>3000</v>
      </c>
      <c r="E32" s="5">
        <v>5323.01</v>
      </c>
      <c r="F32" t="s">
        <v>1752</v>
      </c>
      <c r="G32" t="s">
        <v>1757</v>
      </c>
      <c r="H32" t="s">
        <v>1779</v>
      </c>
      <c r="I32">
        <v>1272480540</v>
      </c>
      <c r="J32">
        <v>1267220191</v>
      </c>
      <c r="K32" t="b">
        <v>1</v>
      </c>
      <c r="L32">
        <v>65</v>
      </c>
      <c r="M32" t="b">
        <v>1</v>
      </c>
      <c r="N32" t="s">
        <v>1800</v>
      </c>
      <c r="O32">
        <v>177</v>
      </c>
      <c r="P32">
        <v>81.89</v>
      </c>
      <c r="Q32" t="s">
        <v>1850</v>
      </c>
      <c r="R32" t="s">
        <v>1855</v>
      </c>
      <c r="S32" s="10">
        <v>40235.900358796294</v>
      </c>
      <c r="T32" s="10">
        <v>40296.78402777778</v>
      </c>
    </row>
    <row r="33" spans="1:20" x14ac:dyDescent="0.3">
      <c r="A33">
        <v>273</v>
      </c>
      <c r="B33" t="s">
        <v>84</v>
      </c>
      <c r="C33" t="s">
        <v>960</v>
      </c>
      <c r="D33" s="3">
        <v>5000</v>
      </c>
      <c r="E33" s="5">
        <v>5388.79</v>
      </c>
      <c r="F33" t="s">
        <v>1752</v>
      </c>
      <c r="G33" t="s">
        <v>1757</v>
      </c>
      <c r="H33" t="s">
        <v>1779</v>
      </c>
      <c r="I33">
        <v>1309694266</v>
      </c>
      <c r="J33">
        <v>1307102266</v>
      </c>
      <c r="K33" t="b">
        <v>1</v>
      </c>
      <c r="L33">
        <v>118</v>
      </c>
      <c r="M33" t="b">
        <v>1</v>
      </c>
      <c r="N33" t="s">
        <v>1800</v>
      </c>
      <c r="O33">
        <v>108</v>
      </c>
      <c r="P33">
        <v>45.67</v>
      </c>
      <c r="Q33" t="s">
        <v>1850</v>
      </c>
      <c r="R33" t="s">
        <v>1855</v>
      </c>
      <c r="S33" s="10">
        <v>40697.498449074075</v>
      </c>
      <c r="T33" s="10">
        <v>40727.498449074075</v>
      </c>
    </row>
    <row r="34" spans="1:20" x14ac:dyDescent="0.3">
      <c r="A34">
        <v>274</v>
      </c>
      <c r="B34" t="s">
        <v>85</v>
      </c>
      <c r="C34" t="s">
        <v>961</v>
      </c>
      <c r="D34" s="3">
        <v>4000</v>
      </c>
      <c r="E34" s="5">
        <v>6240</v>
      </c>
      <c r="F34" t="s">
        <v>1752</v>
      </c>
      <c r="G34" t="s">
        <v>1757</v>
      </c>
      <c r="H34" t="s">
        <v>1779</v>
      </c>
      <c r="I34">
        <v>1333609140</v>
      </c>
      <c r="J34">
        <v>1330638829</v>
      </c>
      <c r="K34" t="b">
        <v>1</v>
      </c>
      <c r="L34">
        <v>113</v>
      </c>
      <c r="M34" t="b">
        <v>1</v>
      </c>
      <c r="N34" t="s">
        <v>1800</v>
      </c>
      <c r="O34">
        <v>156</v>
      </c>
      <c r="P34">
        <v>55.22</v>
      </c>
      <c r="Q34" t="s">
        <v>1850</v>
      </c>
      <c r="R34" t="s">
        <v>1855</v>
      </c>
      <c r="S34" s="10">
        <v>40969.912372685183</v>
      </c>
      <c r="T34" s="10">
        <v>41004.290972222225</v>
      </c>
    </row>
    <row r="35" spans="1:20" x14ac:dyDescent="0.3">
      <c r="A35">
        <v>275</v>
      </c>
      <c r="B35" t="s">
        <v>86</v>
      </c>
      <c r="C35" t="s">
        <v>962</v>
      </c>
      <c r="D35" s="3">
        <v>20000</v>
      </c>
      <c r="E35" s="5">
        <v>21679</v>
      </c>
      <c r="F35" t="s">
        <v>1752</v>
      </c>
      <c r="G35" t="s">
        <v>1757</v>
      </c>
      <c r="H35" t="s">
        <v>1779</v>
      </c>
      <c r="I35">
        <v>1352511966</v>
      </c>
      <c r="J35">
        <v>1349916366</v>
      </c>
      <c r="K35" t="b">
        <v>1</v>
      </c>
      <c r="L35">
        <v>332</v>
      </c>
      <c r="M35" t="b">
        <v>1</v>
      </c>
      <c r="N35" t="s">
        <v>1800</v>
      </c>
      <c r="O35">
        <v>108</v>
      </c>
      <c r="P35">
        <v>65.3</v>
      </c>
      <c r="Q35" t="s">
        <v>1850</v>
      </c>
      <c r="R35" t="s">
        <v>1855</v>
      </c>
      <c r="S35" s="10">
        <v>41193.032013888893</v>
      </c>
      <c r="T35" s="10">
        <v>41223.073680555557</v>
      </c>
    </row>
    <row r="36" spans="1:20" x14ac:dyDescent="0.3">
      <c r="A36">
        <v>276</v>
      </c>
      <c r="B36" t="s">
        <v>87</v>
      </c>
      <c r="C36" t="s">
        <v>963</v>
      </c>
      <c r="D36" s="3">
        <v>4000</v>
      </c>
      <c r="E36" s="5">
        <v>5904</v>
      </c>
      <c r="F36" t="s">
        <v>1752</v>
      </c>
      <c r="G36" t="s">
        <v>1757</v>
      </c>
      <c r="H36" t="s">
        <v>1779</v>
      </c>
      <c r="I36">
        <v>1335574674</v>
      </c>
      <c r="J36">
        <v>1330394274</v>
      </c>
      <c r="K36" t="b">
        <v>1</v>
      </c>
      <c r="L36">
        <v>62</v>
      </c>
      <c r="M36" t="b">
        <v>1</v>
      </c>
      <c r="N36" t="s">
        <v>1800</v>
      </c>
      <c r="O36">
        <v>148</v>
      </c>
      <c r="P36">
        <v>95.23</v>
      </c>
      <c r="Q36" t="s">
        <v>1850</v>
      </c>
      <c r="R36" t="s">
        <v>1855</v>
      </c>
      <c r="S36" s="10">
        <v>40967.081874999996</v>
      </c>
      <c r="T36" s="10">
        <v>41027.040208333332</v>
      </c>
    </row>
    <row r="37" spans="1:20" x14ac:dyDescent="0.3">
      <c r="A37">
        <v>277</v>
      </c>
      <c r="B37" t="s">
        <v>88</v>
      </c>
      <c r="C37" t="s">
        <v>964</v>
      </c>
      <c r="D37" s="3">
        <v>65000</v>
      </c>
      <c r="E37" s="5">
        <v>71748</v>
      </c>
      <c r="F37" t="s">
        <v>1752</v>
      </c>
      <c r="G37" t="s">
        <v>1757</v>
      </c>
      <c r="H37" t="s">
        <v>1779</v>
      </c>
      <c r="I37">
        <v>1432416219</v>
      </c>
      <c r="J37">
        <v>1429824219</v>
      </c>
      <c r="K37" t="b">
        <v>1</v>
      </c>
      <c r="L37">
        <v>951</v>
      </c>
      <c r="M37" t="b">
        <v>1</v>
      </c>
      <c r="N37" t="s">
        <v>1800</v>
      </c>
      <c r="O37">
        <v>110</v>
      </c>
      <c r="P37">
        <v>75.44</v>
      </c>
      <c r="Q37" t="s">
        <v>1850</v>
      </c>
      <c r="R37" t="s">
        <v>1855</v>
      </c>
      <c r="S37" s="10">
        <v>42117.891423611116</v>
      </c>
      <c r="T37" s="10">
        <v>42147.891423611116</v>
      </c>
    </row>
    <row r="38" spans="1:20" x14ac:dyDescent="0.3">
      <c r="A38">
        <v>278</v>
      </c>
      <c r="B38" t="s">
        <v>89</v>
      </c>
      <c r="C38" t="s">
        <v>965</v>
      </c>
      <c r="D38" s="3">
        <v>27000</v>
      </c>
      <c r="E38" s="5">
        <v>40594</v>
      </c>
      <c r="F38" t="s">
        <v>1752</v>
      </c>
      <c r="G38" t="s">
        <v>1757</v>
      </c>
      <c r="H38" t="s">
        <v>1779</v>
      </c>
      <c r="I38">
        <v>1350003539</v>
      </c>
      <c r="J38">
        <v>1347411539</v>
      </c>
      <c r="K38" t="b">
        <v>1</v>
      </c>
      <c r="L38">
        <v>415</v>
      </c>
      <c r="M38" t="b">
        <v>1</v>
      </c>
      <c r="N38" t="s">
        <v>1800</v>
      </c>
      <c r="O38">
        <v>150</v>
      </c>
      <c r="P38">
        <v>97.82</v>
      </c>
      <c r="Q38" t="s">
        <v>1850</v>
      </c>
      <c r="R38" t="s">
        <v>1855</v>
      </c>
      <c r="S38" s="10">
        <v>41164.040960648148</v>
      </c>
      <c r="T38" s="10">
        <v>41194.040960648148</v>
      </c>
    </row>
    <row r="39" spans="1:20" x14ac:dyDescent="0.3">
      <c r="A39">
        <v>279</v>
      </c>
      <c r="B39" t="s">
        <v>90</v>
      </c>
      <c r="C39" t="s">
        <v>966</v>
      </c>
      <c r="D39" s="3">
        <v>17000</v>
      </c>
      <c r="E39" s="5">
        <v>26744.11</v>
      </c>
      <c r="F39" t="s">
        <v>1752</v>
      </c>
      <c r="G39" t="s">
        <v>1757</v>
      </c>
      <c r="H39" t="s">
        <v>1779</v>
      </c>
      <c r="I39">
        <v>1488160860</v>
      </c>
      <c r="J39">
        <v>1485237096</v>
      </c>
      <c r="K39" t="b">
        <v>1</v>
      </c>
      <c r="L39">
        <v>305</v>
      </c>
      <c r="M39" t="b">
        <v>1</v>
      </c>
      <c r="N39" t="s">
        <v>1800</v>
      </c>
      <c r="O39">
        <v>157</v>
      </c>
      <c r="P39">
        <v>87.69</v>
      </c>
      <c r="Q39" t="s">
        <v>1850</v>
      </c>
      <c r="R39" t="s">
        <v>1855</v>
      </c>
      <c r="S39" s="10">
        <v>42759.244166666671</v>
      </c>
      <c r="T39" s="10">
        <v>42793.084027777775</v>
      </c>
    </row>
    <row r="40" spans="1:20" x14ac:dyDescent="0.3">
      <c r="A40">
        <v>280</v>
      </c>
      <c r="B40" t="s">
        <v>91</v>
      </c>
      <c r="C40" t="s">
        <v>967</v>
      </c>
      <c r="D40" s="3">
        <v>75000</v>
      </c>
      <c r="E40" s="5">
        <v>117108</v>
      </c>
      <c r="F40" t="s">
        <v>1752</v>
      </c>
      <c r="G40" t="s">
        <v>1757</v>
      </c>
      <c r="H40" t="s">
        <v>1779</v>
      </c>
      <c r="I40">
        <v>1401459035</v>
      </c>
      <c r="J40">
        <v>1397571035</v>
      </c>
      <c r="K40" t="b">
        <v>1</v>
      </c>
      <c r="L40">
        <v>2139</v>
      </c>
      <c r="M40" t="b">
        <v>1</v>
      </c>
      <c r="N40" t="s">
        <v>1800</v>
      </c>
      <c r="O40">
        <v>156</v>
      </c>
      <c r="P40">
        <v>54.75</v>
      </c>
      <c r="Q40" t="s">
        <v>1850</v>
      </c>
      <c r="R40" t="s">
        <v>1855</v>
      </c>
      <c r="S40" s="10">
        <v>41744.590682870366</v>
      </c>
      <c r="T40" s="10">
        <v>41789.590682870366</v>
      </c>
    </row>
    <row r="41" spans="1:20" x14ac:dyDescent="0.3">
      <c r="A41">
        <v>281</v>
      </c>
      <c r="B41" t="s">
        <v>92</v>
      </c>
      <c r="C41" t="s">
        <v>968</v>
      </c>
      <c r="D41" s="3">
        <v>5500</v>
      </c>
      <c r="E41" s="5">
        <v>6632.32</v>
      </c>
      <c r="F41" t="s">
        <v>1752</v>
      </c>
      <c r="G41" t="s">
        <v>1757</v>
      </c>
      <c r="H41" t="s">
        <v>1779</v>
      </c>
      <c r="I41">
        <v>1249932360</v>
      </c>
      <c r="J41">
        <v>1242532513</v>
      </c>
      <c r="K41" t="b">
        <v>1</v>
      </c>
      <c r="L41">
        <v>79</v>
      </c>
      <c r="M41" t="b">
        <v>1</v>
      </c>
      <c r="N41" t="s">
        <v>1800</v>
      </c>
      <c r="O41">
        <v>121</v>
      </c>
      <c r="P41">
        <v>83.95</v>
      </c>
      <c r="Q41" t="s">
        <v>1850</v>
      </c>
      <c r="R41" t="s">
        <v>1855</v>
      </c>
      <c r="S41" s="10">
        <v>39950.163344907407</v>
      </c>
      <c r="T41" s="10">
        <v>40035.80972222222</v>
      </c>
    </row>
    <row r="42" spans="1:20" x14ac:dyDescent="0.3">
      <c r="A42">
        <v>282</v>
      </c>
      <c r="B42" t="s">
        <v>93</v>
      </c>
      <c r="C42" t="s">
        <v>969</v>
      </c>
      <c r="D42" s="3">
        <v>45000</v>
      </c>
      <c r="E42" s="5">
        <v>45535</v>
      </c>
      <c r="F42" t="s">
        <v>1752</v>
      </c>
      <c r="G42" t="s">
        <v>1757</v>
      </c>
      <c r="H42" t="s">
        <v>1779</v>
      </c>
      <c r="I42">
        <v>1266876000</v>
      </c>
      <c r="J42">
        <v>1263679492</v>
      </c>
      <c r="K42" t="b">
        <v>1</v>
      </c>
      <c r="L42">
        <v>179</v>
      </c>
      <c r="M42" t="b">
        <v>1</v>
      </c>
      <c r="N42" t="s">
        <v>1800</v>
      </c>
      <c r="O42">
        <v>101</v>
      </c>
      <c r="P42">
        <v>254.39</v>
      </c>
      <c r="Q42" t="s">
        <v>1850</v>
      </c>
      <c r="R42" t="s">
        <v>1855</v>
      </c>
      <c r="S42" s="10">
        <v>40194.920046296298</v>
      </c>
      <c r="T42" s="10">
        <v>40231.916666666664</v>
      </c>
    </row>
    <row r="43" spans="1:20" x14ac:dyDescent="0.3">
      <c r="A43">
        <v>283</v>
      </c>
      <c r="B43" t="s">
        <v>94</v>
      </c>
      <c r="C43" t="s">
        <v>970</v>
      </c>
      <c r="D43" s="3">
        <v>18000</v>
      </c>
      <c r="E43" s="5">
        <v>20569.05</v>
      </c>
      <c r="F43" t="s">
        <v>1752</v>
      </c>
      <c r="G43" t="s">
        <v>1757</v>
      </c>
      <c r="H43" t="s">
        <v>1779</v>
      </c>
      <c r="I43">
        <v>1306904340</v>
      </c>
      <c r="J43">
        <v>1305219744</v>
      </c>
      <c r="K43" t="b">
        <v>1</v>
      </c>
      <c r="L43">
        <v>202</v>
      </c>
      <c r="M43" t="b">
        <v>1</v>
      </c>
      <c r="N43" t="s">
        <v>1800</v>
      </c>
      <c r="O43">
        <v>114</v>
      </c>
      <c r="P43">
        <v>101.83</v>
      </c>
      <c r="Q43" t="s">
        <v>1850</v>
      </c>
      <c r="R43" t="s">
        <v>1855</v>
      </c>
      <c r="S43" s="10">
        <v>40675.71</v>
      </c>
      <c r="T43" s="10">
        <v>40695.207638888889</v>
      </c>
    </row>
    <row r="44" spans="1:20" x14ac:dyDescent="0.3">
      <c r="A44">
        <v>284</v>
      </c>
      <c r="B44" t="s">
        <v>95</v>
      </c>
      <c r="C44" t="s">
        <v>971</v>
      </c>
      <c r="D44" s="3">
        <v>40000</v>
      </c>
      <c r="E44" s="5">
        <v>41850.46</v>
      </c>
      <c r="F44" t="s">
        <v>1752</v>
      </c>
      <c r="G44" t="s">
        <v>1757</v>
      </c>
      <c r="H44" t="s">
        <v>1779</v>
      </c>
      <c r="I44">
        <v>1327167780</v>
      </c>
      <c r="J44">
        <v>1325007780</v>
      </c>
      <c r="K44" t="b">
        <v>1</v>
      </c>
      <c r="L44">
        <v>760</v>
      </c>
      <c r="M44" t="b">
        <v>1</v>
      </c>
      <c r="N44" t="s">
        <v>1800</v>
      </c>
      <c r="O44">
        <v>105</v>
      </c>
      <c r="P44">
        <v>55.07</v>
      </c>
      <c r="Q44" t="s">
        <v>1850</v>
      </c>
      <c r="R44" t="s">
        <v>1855</v>
      </c>
      <c r="S44" s="10">
        <v>40904.738194444442</v>
      </c>
      <c r="T44" s="10">
        <v>40929.738194444442</v>
      </c>
    </row>
    <row r="45" spans="1:20" x14ac:dyDescent="0.3">
      <c r="A45">
        <v>285</v>
      </c>
      <c r="B45" t="s">
        <v>96</v>
      </c>
      <c r="C45" t="s">
        <v>972</v>
      </c>
      <c r="D45" s="3">
        <v>14000</v>
      </c>
      <c r="E45" s="5">
        <v>32035.51</v>
      </c>
      <c r="F45" t="s">
        <v>1752</v>
      </c>
      <c r="G45" t="s">
        <v>1757</v>
      </c>
      <c r="H45" t="s">
        <v>1779</v>
      </c>
      <c r="I45">
        <v>1379614128</v>
      </c>
      <c r="J45">
        <v>1377022128</v>
      </c>
      <c r="K45" t="b">
        <v>1</v>
      </c>
      <c r="L45">
        <v>563</v>
      </c>
      <c r="M45" t="b">
        <v>1</v>
      </c>
      <c r="N45" t="s">
        <v>1800</v>
      </c>
      <c r="O45">
        <v>229</v>
      </c>
      <c r="P45">
        <v>56.9</v>
      </c>
      <c r="Q45" t="s">
        <v>1850</v>
      </c>
      <c r="R45" t="s">
        <v>1855</v>
      </c>
      <c r="S45" s="10">
        <v>41506.756111111114</v>
      </c>
      <c r="T45" s="10">
        <v>41536.756111111114</v>
      </c>
    </row>
    <row r="46" spans="1:20" x14ac:dyDescent="0.3">
      <c r="A46">
        <v>286</v>
      </c>
      <c r="B46" t="s">
        <v>97</v>
      </c>
      <c r="C46" t="s">
        <v>973</v>
      </c>
      <c r="D46" s="3">
        <v>15000</v>
      </c>
      <c r="E46" s="5">
        <v>16373</v>
      </c>
      <c r="F46" t="s">
        <v>1752</v>
      </c>
      <c r="G46" t="s">
        <v>1757</v>
      </c>
      <c r="H46" t="s">
        <v>1779</v>
      </c>
      <c r="I46">
        <v>1364236524</v>
      </c>
      <c r="J46">
        <v>1360352124</v>
      </c>
      <c r="K46" t="b">
        <v>1</v>
      </c>
      <c r="L46">
        <v>135</v>
      </c>
      <c r="M46" t="b">
        <v>1</v>
      </c>
      <c r="N46" t="s">
        <v>1800</v>
      </c>
      <c r="O46">
        <v>109</v>
      </c>
      <c r="P46">
        <v>121.28</v>
      </c>
      <c r="Q46" t="s">
        <v>1850</v>
      </c>
      <c r="R46" t="s">
        <v>1855</v>
      </c>
      <c r="S46" s="10">
        <v>41313.816249999996</v>
      </c>
      <c r="T46" s="10">
        <v>41358.774583333332</v>
      </c>
    </row>
    <row r="47" spans="1:20" x14ac:dyDescent="0.3">
      <c r="A47">
        <v>287</v>
      </c>
      <c r="B47" t="s">
        <v>98</v>
      </c>
      <c r="C47" t="s">
        <v>974</v>
      </c>
      <c r="D47" s="3">
        <v>15000</v>
      </c>
      <c r="E47" s="5">
        <v>26445</v>
      </c>
      <c r="F47" t="s">
        <v>1752</v>
      </c>
      <c r="G47" t="s">
        <v>1757</v>
      </c>
      <c r="H47" t="s">
        <v>1779</v>
      </c>
      <c r="I47">
        <v>1351828800</v>
      </c>
      <c r="J47">
        <v>1349160018</v>
      </c>
      <c r="K47" t="b">
        <v>1</v>
      </c>
      <c r="L47">
        <v>290</v>
      </c>
      <c r="M47" t="b">
        <v>1</v>
      </c>
      <c r="N47" t="s">
        <v>1800</v>
      </c>
      <c r="O47">
        <v>176</v>
      </c>
      <c r="P47">
        <v>91.19</v>
      </c>
      <c r="Q47" t="s">
        <v>1850</v>
      </c>
      <c r="R47" t="s">
        <v>1855</v>
      </c>
      <c r="S47" s="10">
        <v>41184.277986111112</v>
      </c>
      <c r="T47" s="10">
        <v>41215.166666666664</v>
      </c>
    </row>
    <row r="48" spans="1:20" x14ac:dyDescent="0.3">
      <c r="A48">
        <v>288</v>
      </c>
      <c r="B48" t="s">
        <v>99</v>
      </c>
      <c r="C48" t="s">
        <v>975</v>
      </c>
      <c r="D48" s="3">
        <v>50000</v>
      </c>
      <c r="E48" s="5">
        <v>51605.31</v>
      </c>
      <c r="F48" t="s">
        <v>1752</v>
      </c>
      <c r="G48" t="s">
        <v>1757</v>
      </c>
      <c r="H48" t="s">
        <v>1779</v>
      </c>
      <c r="I48">
        <v>1340683393</v>
      </c>
      <c r="J48">
        <v>1337659393</v>
      </c>
      <c r="K48" t="b">
        <v>1</v>
      </c>
      <c r="L48">
        <v>447</v>
      </c>
      <c r="M48" t="b">
        <v>1</v>
      </c>
      <c r="N48" t="s">
        <v>1800</v>
      </c>
      <c r="O48">
        <v>103</v>
      </c>
      <c r="P48">
        <v>115.45</v>
      </c>
      <c r="Q48" t="s">
        <v>1850</v>
      </c>
      <c r="R48" t="s">
        <v>1855</v>
      </c>
      <c r="S48" s="10">
        <v>41051.168900462959</v>
      </c>
      <c r="T48" s="10">
        <v>41086.168900462959</v>
      </c>
    </row>
    <row r="49" spans="1:20" x14ac:dyDescent="0.3">
      <c r="A49">
        <v>290</v>
      </c>
      <c r="B49" t="s">
        <v>100</v>
      </c>
      <c r="C49" t="s">
        <v>976</v>
      </c>
      <c r="D49" s="3">
        <v>4500</v>
      </c>
      <c r="E49" s="5">
        <v>4800.8</v>
      </c>
      <c r="F49" t="s">
        <v>1752</v>
      </c>
      <c r="G49" t="s">
        <v>1757</v>
      </c>
      <c r="H49" t="s">
        <v>1779</v>
      </c>
      <c r="I49">
        <v>1296633540</v>
      </c>
      <c r="J49">
        <v>1292316697</v>
      </c>
      <c r="K49" t="b">
        <v>1</v>
      </c>
      <c r="L49">
        <v>168</v>
      </c>
      <c r="M49" t="b">
        <v>1</v>
      </c>
      <c r="N49" t="s">
        <v>1800</v>
      </c>
      <c r="O49">
        <v>107</v>
      </c>
      <c r="P49">
        <v>28.58</v>
      </c>
      <c r="Q49" t="s">
        <v>1850</v>
      </c>
      <c r="R49" t="s">
        <v>1855</v>
      </c>
      <c r="S49" s="10">
        <v>40526.36917824074</v>
      </c>
      <c r="T49" s="10">
        <v>40576.332638888889</v>
      </c>
    </row>
    <row r="50" spans="1:20" x14ac:dyDescent="0.3">
      <c r="A50">
        <v>291</v>
      </c>
      <c r="B50" t="s">
        <v>101</v>
      </c>
      <c r="C50" t="s">
        <v>977</v>
      </c>
      <c r="D50" s="3">
        <v>5000</v>
      </c>
      <c r="E50" s="5">
        <v>6001</v>
      </c>
      <c r="F50" t="s">
        <v>1752</v>
      </c>
      <c r="G50" t="s">
        <v>1757</v>
      </c>
      <c r="H50" t="s">
        <v>1779</v>
      </c>
      <c r="I50">
        <v>1367366460</v>
      </c>
      <c r="J50">
        <v>1365791246</v>
      </c>
      <c r="K50" t="b">
        <v>1</v>
      </c>
      <c r="L50">
        <v>128</v>
      </c>
      <c r="M50" t="b">
        <v>1</v>
      </c>
      <c r="N50" t="s">
        <v>1800</v>
      </c>
      <c r="O50">
        <v>120</v>
      </c>
      <c r="P50">
        <v>46.88</v>
      </c>
      <c r="Q50" t="s">
        <v>1850</v>
      </c>
      <c r="R50" t="s">
        <v>1855</v>
      </c>
      <c r="S50" s="10">
        <v>41376.769050925926</v>
      </c>
      <c r="T50" s="10">
        <v>41395.000694444447</v>
      </c>
    </row>
    <row r="51" spans="1:20" x14ac:dyDescent="0.3">
      <c r="A51">
        <v>292</v>
      </c>
      <c r="B51" t="s">
        <v>102</v>
      </c>
      <c r="C51" t="s">
        <v>978</v>
      </c>
      <c r="D51" s="3">
        <v>75000</v>
      </c>
      <c r="E51" s="5">
        <v>76130.2</v>
      </c>
      <c r="F51" t="s">
        <v>1752</v>
      </c>
      <c r="G51" t="s">
        <v>1757</v>
      </c>
      <c r="H51" t="s">
        <v>1779</v>
      </c>
      <c r="I51">
        <v>1319860740</v>
      </c>
      <c r="J51">
        <v>1317064599</v>
      </c>
      <c r="K51" t="b">
        <v>1</v>
      </c>
      <c r="L51">
        <v>493</v>
      </c>
      <c r="M51" t="b">
        <v>1</v>
      </c>
      <c r="N51" t="s">
        <v>1800</v>
      </c>
      <c r="O51">
        <v>102</v>
      </c>
      <c r="P51">
        <v>154.41999999999999</v>
      </c>
      <c r="Q51" t="s">
        <v>1850</v>
      </c>
      <c r="R51" t="s">
        <v>1855</v>
      </c>
      <c r="S51" s="10">
        <v>40812.803229166668</v>
      </c>
      <c r="T51" s="10">
        <v>40845.165972222225</v>
      </c>
    </row>
    <row r="52" spans="1:20" x14ac:dyDescent="0.3">
      <c r="A52">
        <v>293</v>
      </c>
      <c r="B52" t="s">
        <v>103</v>
      </c>
      <c r="C52" t="s">
        <v>979</v>
      </c>
      <c r="D52" s="3">
        <v>26000</v>
      </c>
      <c r="E52" s="5">
        <v>26360</v>
      </c>
      <c r="F52" t="s">
        <v>1752</v>
      </c>
      <c r="G52" t="s">
        <v>1757</v>
      </c>
      <c r="H52" t="s">
        <v>1779</v>
      </c>
      <c r="I52">
        <v>1398009714</v>
      </c>
      <c r="J52">
        <v>1395417714</v>
      </c>
      <c r="K52" t="b">
        <v>1</v>
      </c>
      <c r="L52">
        <v>131</v>
      </c>
      <c r="M52" t="b">
        <v>1</v>
      </c>
      <c r="N52" t="s">
        <v>1800</v>
      </c>
      <c r="O52">
        <v>101</v>
      </c>
      <c r="P52">
        <v>201.22</v>
      </c>
      <c r="Q52" t="s">
        <v>1850</v>
      </c>
      <c r="R52" t="s">
        <v>1855</v>
      </c>
      <c r="S52" s="10">
        <v>41719.667986111112</v>
      </c>
      <c r="T52" s="10">
        <v>41749.667986111112</v>
      </c>
    </row>
    <row r="53" spans="1:20" x14ac:dyDescent="0.3">
      <c r="A53">
        <v>294</v>
      </c>
      <c r="B53" t="s">
        <v>104</v>
      </c>
      <c r="C53" t="s">
        <v>980</v>
      </c>
      <c r="D53" s="3">
        <v>5000</v>
      </c>
      <c r="E53" s="5">
        <v>5000</v>
      </c>
      <c r="F53" t="s">
        <v>1752</v>
      </c>
      <c r="G53" t="s">
        <v>1757</v>
      </c>
      <c r="H53" t="s">
        <v>1779</v>
      </c>
      <c r="I53">
        <v>1279555200</v>
      </c>
      <c r="J53">
        <v>1276480894</v>
      </c>
      <c r="K53" t="b">
        <v>1</v>
      </c>
      <c r="L53">
        <v>50</v>
      </c>
      <c r="M53" t="b">
        <v>1</v>
      </c>
      <c r="N53" t="s">
        <v>1800</v>
      </c>
      <c r="O53">
        <v>100</v>
      </c>
      <c r="P53">
        <v>100</v>
      </c>
      <c r="Q53" t="s">
        <v>1850</v>
      </c>
      <c r="R53" t="s">
        <v>1855</v>
      </c>
      <c r="S53" s="10">
        <v>40343.084421296298</v>
      </c>
      <c r="T53" s="10">
        <v>40378.666666666664</v>
      </c>
    </row>
    <row r="54" spans="1:20" x14ac:dyDescent="0.3">
      <c r="A54">
        <v>295</v>
      </c>
      <c r="B54" t="s">
        <v>105</v>
      </c>
      <c r="C54" t="s">
        <v>981</v>
      </c>
      <c r="D54" s="3">
        <v>50000</v>
      </c>
      <c r="E54" s="5">
        <v>66554.559999999998</v>
      </c>
      <c r="F54" t="s">
        <v>1752</v>
      </c>
      <c r="G54" t="s">
        <v>1757</v>
      </c>
      <c r="H54" t="s">
        <v>1779</v>
      </c>
      <c r="I54">
        <v>1383264000</v>
      </c>
      <c r="J54">
        <v>1378080409</v>
      </c>
      <c r="K54" t="b">
        <v>1</v>
      </c>
      <c r="L54">
        <v>665</v>
      </c>
      <c r="M54" t="b">
        <v>1</v>
      </c>
      <c r="N54" t="s">
        <v>1800</v>
      </c>
      <c r="O54">
        <v>133</v>
      </c>
      <c r="P54">
        <v>100.08</v>
      </c>
      <c r="Q54" t="s">
        <v>1850</v>
      </c>
      <c r="R54" t="s">
        <v>1855</v>
      </c>
      <c r="S54" s="10">
        <v>41519.004733796297</v>
      </c>
      <c r="T54" s="10">
        <v>41579</v>
      </c>
    </row>
    <row r="55" spans="1:20" x14ac:dyDescent="0.3">
      <c r="A55">
        <v>296</v>
      </c>
      <c r="B55" t="s">
        <v>106</v>
      </c>
      <c r="C55" t="s">
        <v>982</v>
      </c>
      <c r="D55" s="3">
        <v>25000</v>
      </c>
      <c r="E55" s="5">
        <v>29681.55</v>
      </c>
      <c r="F55" t="s">
        <v>1752</v>
      </c>
      <c r="G55" t="s">
        <v>1757</v>
      </c>
      <c r="H55" t="s">
        <v>1779</v>
      </c>
      <c r="I55">
        <v>1347017083</v>
      </c>
      <c r="J55">
        <v>1344857083</v>
      </c>
      <c r="K55" t="b">
        <v>1</v>
      </c>
      <c r="L55">
        <v>129</v>
      </c>
      <c r="M55" t="b">
        <v>1</v>
      </c>
      <c r="N55" t="s">
        <v>1800</v>
      </c>
      <c r="O55">
        <v>119</v>
      </c>
      <c r="P55">
        <v>230.09</v>
      </c>
      <c r="Q55" t="s">
        <v>1850</v>
      </c>
      <c r="R55" t="s">
        <v>1855</v>
      </c>
      <c r="S55" s="10">
        <v>41134.475497685184</v>
      </c>
      <c r="T55" s="10">
        <v>41159.475497685184</v>
      </c>
    </row>
    <row r="56" spans="1:20" x14ac:dyDescent="0.3">
      <c r="A56">
        <v>297</v>
      </c>
      <c r="B56" t="s">
        <v>107</v>
      </c>
      <c r="C56" t="s">
        <v>983</v>
      </c>
      <c r="D56" s="3">
        <v>20000</v>
      </c>
      <c r="E56" s="5">
        <v>20128</v>
      </c>
      <c r="F56" t="s">
        <v>1752</v>
      </c>
      <c r="G56" t="s">
        <v>1757</v>
      </c>
      <c r="H56" t="s">
        <v>1779</v>
      </c>
      <c r="I56">
        <v>1430452740</v>
      </c>
      <c r="J56">
        <v>1427390901</v>
      </c>
      <c r="K56" t="b">
        <v>1</v>
      </c>
      <c r="L56">
        <v>142</v>
      </c>
      <c r="M56" t="b">
        <v>1</v>
      </c>
      <c r="N56" t="s">
        <v>1800</v>
      </c>
      <c r="O56">
        <v>101</v>
      </c>
      <c r="P56">
        <v>141.75</v>
      </c>
      <c r="Q56" t="s">
        <v>1850</v>
      </c>
      <c r="R56" t="s">
        <v>1855</v>
      </c>
      <c r="S56" s="10">
        <v>42089.72802083334</v>
      </c>
      <c r="T56" s="10">
        <v>42125.165972222225</v>
      </c>
    </row>
    <row r="57" spans="1:20" x14ac:dyDescent="0.3">
      <c r="A57">
        <v>298</v>
      </c>
      <c r="B57" t="s">
        <v>108</v>
      </c>
      <c r="C57" t="s">
        <v>984</v>
      </c>
      <c r="D57" s="3">
        <v>126000</v>
      </c>
      <c r="E57" s="5">
        <v>137254.84</v>
      </c>
      <c r="F57" t="s">
        <v>1752</v>
      </c>
      <c r="G57" t="s">
        <v>1757</v>
      </c>
      <c r="H57" t="s">
        <v>1779</v>
      </c>
      <c r="I57">
        <v>1399669200</v>
      </c>
      <c r="J57">
        <v>1394536048</v>
      </c>
      <c r="K57" t="b">
        <v>1</v>
      </c>
      <c r="L57">
        <v>2436</v>
      </c>
      <c r="M57" t="b">
        <v>1</v>
      </c>
      <c r="N57" t="s">
        <v>1800</v>
      </c>
      <c r="O57">
        <v>109</v>
      </c>
      <c r="P57">
        <v>56.34</v>
      </c>
      <c r="Q57" t="s">
        <v>1850</v>
      </c>
      <c r="R57" t="s">
        <v>1855</v>
      </c>
      <c r="S57" s="10">
        <v>41709.463518518518</v>
      </c>
      <c r="T57" s="10">
        <v>41768.875</v>
      </c>
    </row>
    <row r="58" spans="1:20" x14ac:dyDescent="0.3">
      <c r="A58">
        <v>299</v>
      </c>
      <c r="B58" t="s">
        <v>109</v>
      </c>
      <c r="C58" t="s">
        <v>985</v>
      </c>
      <c r="D58" s="3">
        <v>10000</v>
      </c>
      <c r="E58" s="5">
        <v>17895.25</v>
      </c>
      <c r="F58" t="s">
        <v>1752</v>
      </c>
      <c r="G58" t="s">
        <v>1757</v>
      </c>
      <c r="H58" t="s">
        <v>1779</v>
      </c>
      <c r="I58">
        <v>1289975060</v>
      </c>
      <c r="J58">
        <v>1287379460</v>
      </c>
      <c r="K58" t="b">
        <v>1</v>
      </c>
      <c r="L58">
        <v>244</v>
      </c>
      <c r="M58" t="b">
        <v>1</v>
      </c>
      <c r="N58" t="s">
        <v>1800</v>
      </c>
      <c r="O58">
        <v>179</v>
      </c>
      <c r="P58">
        <v>73.34</v>
      </c>
      <c r="Q58" t="s">
        <v>1850</v>
      </c>
      <c r="R58" t="s">
        <v>1855</v>
      </c>
      <c r="S58" s="10">
        <v>40469.225231481483</v>
      </c>
      <c r="T58" s="10">
        <v>40499.266898148147</v>
      </c>
    </row>
    <row r="59" spans="1:20" x14ac:dyDescent="0.3">
      <c r="A59">
        <v>300</v>
      </c>
      <c r="B59" t="s">
        <v>110</v>
      </c>
      <c r="C59" t="s">
        <v>986</v>
      </c>
      <c r="D59" s="3">
        <v>25000</v>
      </c>
      <c r="E59" s="5">
        <v>25430.66</v>
      </c>
      <c r="F59" t="s">
        <v>1752</v>
      </c>
      <c r="G59" t="s">
        <v>1757</v>
      </c>
      <c r="H59" t="s">
        <v>1779</v>
      </c>
      <c r="I59">
        <v>1303686138</v>
      </c>
      <c r="J59">
        <v>1301007738</v>
      </c>
      <c r="K59" t="b">
        <v>1</v>
      </c>
      <c r="L59">
        <v>298</v>
      </c>
      <c r="M59" t="b">
        <v>1</v>
      </c>
      <c r="N59" t="s">
        <v>1800</v>
      </c>
      <c r="O59">
        <v>102</v>
      </c>
      <c r="P59">
        <v>85.34</v>
      </c>
      <c r="Q59" t="s">
        <v>1850</v>
      </c>
      <c r="R59" t="s">
        <v>1855</v>
      </c>
      <c r="S59" s="10">
        <v>40626.959930555553</v>
      </c>
      <c r="T59" s="10">
        <v>40657.959930555553</v>
      </c>
    </row>
    <row r="60" spans="1:20" x14ac:dyDescent="0.3">
      <c r="A60">
        <v>301</v>
      </c>
      <c r="B60" t="s">
        <v>111</v>
      </c>
      <c r="C60" t="s">
        <v>987</v>
      </c>
      <c r="D60" s="3">
        <v>13000</v>
      </c>
      <c r="E60" s="5">
        <v>15435.55</v>
      </c>
      <c r="F60" t="s">
        <v>1752</v>
      </c>
      <c r="G60" t="s">
        <v>1757</v>
      </c>
      <c r="H60" t="s">
        <v>1779</v>
      </c>
      <c r="I60">
        <v>1363711335</v>
      </c>
      <c r="J60">
        <v>1360258935</v>
      </c>
      <c r="K60" t="b">
        <v>1</v>
      </c>
      <c r="L60">
        <v>251</v>
      </c>
      <c r="M60" t="b">
        <v>1</v>
      </c>
      <c r="N60" t="s">
        <v>1800</v>
      </c>
      <c r="O60">
        <v>119</v>
      </c>
      <c r="P60">
        <v>61.5</v>
      </c>
      <c r="Q60" t="s">
        <v>1850</v>
      </c>
      <c r="R60" t="s">
        <v>1855</v>
      </c>
      <c r="S60" s="10">
        <v>41312.737673611111</v>
      </c>
      <c r="T60" s="10">
        <v>41352.696006944447</v>
      </c>
    </row>
    <row r="61" spans="1:20" x14ac:dyDescent="0.3">
      <c r="A61">
        <v>302</v>
      </c>
      <c r="B61" t="s">
        <v>112</v>
      </c>
      <c r="C61" t="s">
        <v>988</v>
      </c>
      <c r="D61" s="3">
        <v>10000</v>
      </c>
      <c r="E61" s="5">
        <v>10046</v>
      </c>
      <c r="F61" t="s">
        <v>1752</v>
      </c>
      <c r="G61" t="s">
        <v>1757</v>
      </c>
      <c r="H61" t="s">
        <v>1779</v>
      </c>
      <c r="I61">
        <v>1330115638</v>
      </c>
      <c r="J61">
        <v>1327523638</v>
      </c>
      <c r="K61" t="b">
        <v>1</v>
      </c>
      <c r="L61">
        <v>108</v>
      </c>
      <c r="M61" t="b">
        <v>1</v>
      </c>
      <c r="N61" t="s">
        <v>1800</v>
      </c>
      <c r="O61">
        <v>100</v>
      </c>
      <c r="P61">
        <v>93.02</v>
      </c>
      <c r="Q61" t="s">
        <v>1850</v>
      </c>
      <c r="R61" t="s">
        <v>1855</v>
      </c>
      <c r="S61" s="10">
        <v>40933.856921296298</v>
      </c>
      <c r="T61" s="10">
        <v>40963.856921296298</v>
      </c>
    </row>
    <row r="62" spans="1:20" x14ac:dyDescent="0.3">
      <c r="A62">
        <v>303</v>
      </c>
      <c r="B62" t="s">
        <v>113</v>
      </c>
      <c r="C62" t="s">
        <v>989</v>
      </c>
      <c r="D62" s="3">
        <v>3000</v>
      </c>
      <c r="E62" s="5">
        <v>4124</v>
      </c>
      <c r="F62" t="s">
        <v>1752</v>
      </c>
      <c r="G62" t="s">
        <v>1757</v>
      </c>
      <c r="H62" t="s">
        <v>1779</v>
      </c>
      <c r="I62">
        <v>1338601346</v>
      </c>
      <c r="J62">
        <v>1336009346</v>
      </c>
      <c r="K62" t="b">
        <v>1</v>
      </c>
      <c r="L62">
        <v>82</v>
      </c>
      <c r="M62" t="b">
        <v>1</v>
      </c>
      <c r="N62" t="s">
        <v>1800</v>
      </c>
      <c r="O62">
        <v>137</v>
      </c>
      <c r="P62">
        <v>50.29</v>
      </c>
      <c r="Q62" t="s">
        <v>1850</v>
      </c>
      <c r="R62" t="s">
        <v>1855</v>
      </c>
      <c r="S62" s="10">
        <v>41032.071134259262</v>
      </c>
      <c r="T62" s="10">
        <v>41062.071134259262</v>
      </c>
    </row>
    <row r="63" spans="1:20" x14ac:dyDescent="0.3">
      <c r="A63">
        <v>304</v>
      </c>
      <c r="B63" t="s">
        <v>114</v>
      </c>
      <c r="C63" t="s">
        <v>990</v>
      </c>
      <c r="D63" s="3">
        <v>3400</v>
      </c>
      <c r="E63" s="5">
        <v>7876</v>
      </c>
      <c r="F63" t="s">
        <v>1752</v>
      </c>
      <c r="G63" t="s">
        <v>1757</v>
      </c>
      <c r="H63" t="s">
        <v>1779</v>
      </c>
      <c r="I63">
        <v>1346464800</v>
      </c>
      <c r="J63">
        <v>1343096197</v>
      </c>
      <c r="K63" t="b">
        <v>1</v>
      </c>
      <c r="L63">
        <v>74</v>
      </c>
      <c r="M63" t="b">
        <v>1</v>
      </c>
      <c r="N63" t="s">
        <v>1800</v>
      </c>
      <c r="O63">
        <v>232</v>
      </c>
      <c r="P63">
        <v>106.43</v>
      </c>
      <c r="Q63" t="s">
        <v>1850</v>
      </c>
      <c r="R63" t="s">
        <v>1855</v>
      </c>
      <c r="S63" s="10">
        <v>41114.094872685186</v>
      </c>
      <c r="T63" s="10">
        <v>41153.083333333336</v>
      </c>
    </row>
    <row r="64" spans="1:20" x14ac:dyDescent="0.3">
      <c r="A64">
        <v>305</v>
      </c>
      <c r="B64" t="s">
        <v>115</v>
      </c>
      <c r="C64" t="s">
        <v>991</v>
      </c>
      <c r="D64" s="3">
        <v>7500</v>
      </c>
      <c r="E64" s="5">
        <v>9775</v>
      </c>
      <c r="F64" t="s">
        <v>1752</v>
      </c>
      <c r="G64" t="s">
        <v>1757</v>
      </c>
      <c r="H64" t="s">
        <v>1779</v>
      </c>
      <c r="I64">
        <v>1331392049</v>
      </c>
      <c r="J64">
        <v>1328800049</v>
      </c>
      <c r="K64" t="b">
        <v>1</v>
      </c>
      <c r="L64">
        <v>189</v>
      </c>
      <c r="M64" t="b">
        <v>1</v>
      </c>
      <c r="N64" t="s">
        <v>1800</v>
      </c>
      <c r="O64">
        <v>130</v>
      </c>
      <c r="P64">
        <v>51.72</v>
      </c>
      <c r="Q64" t="s">
        <v>1850</v>
      </c>
      <c r="R64" t="s">
        <v>1855</v>
      </c>
      <c r="S64" s="10">
        <v>40948.630196759259</v>
      </c>
      <c r="T64" s="10">
        <v>40978.630196759259</v>
      </c>
    </row>
    <row r="65" spans="1:20" x14ac:dyDescent="0.3">
      <c r="A65">
        <v>306</v>
      </c>
      <c r="B65" t="s">
        <v>116</v>
      </c>
      <c r="C65" t="s">
        <v>992</v>
      </c>
      <c r="D65" s="3">
        <v>1000</v>
      </c>
      <c r="E65" s="5">
        <v>2929</v>
      </c>
      <c r="F65" t="s">
        <v>1752</v>
      </c>
      <c r="G65" t="s">
        <v>1757</v>
      </c>
      <c r="H65" t="s">
        <v>1779</v>
      </c>
      <c r="I65">
        <v>1363806333</v>
      </c>
      <c r="J65">
        <v>1362081933</v>
      </c>
      <c r="K65" t="b">
        <v>1</v>
      </c>
      <c r="L65">
        <v>80</v>
      </c>
      <c r="M65" t="b">
        <v>1</v>
      </c>
      <c r="N65" t="s">
        <v>1800</v>
      </c>
      <c r="O65">
        <v>293</v>
      </c>
      <c r="P65">
        <v>36.61</v>
      </c>
      <c r="Q65" t="s">
        <v>1850</v>
      </c>
      <c r="R65" t="s">
        <v>1855</v>
      </c>
      <c r="S65" s="10">
        <v>41333.837187500001</v>
      </c>
      <c r="T65" s="10">
        <v>41353.795520833337</v>
      </c>
    </row>
    <row r="66" spans="1:20" x14ac:dyDescent="0.3">
      <c r="A66">
        <v>307</v>
      </c>
      <c r="B66" t="s">
        <v>117</v>
      </c>
      <c r="C66" t="s">
        <v>993</v>
      </c>
      <c r="D66" s="3">
        <v>22000</v>
      </c>
      <c r="E66" s="5">
        <v>24490</v>
      </c>
      <c r="F66" t="s">
        <v>1752</v>
      </c>
      <c r="G66" t="s">
        <v>1757</v>
      </c>
      <c r="H66" t="s">
        <v>1779</v>
      </c>
      <c r="I66">
        <v>1360276801</v>
      </c>
      <c r="J66">
        <v>1357684801</v>
      </c>
      <c r="K66" t="b">
        <v>1</v>
      </c>
      <c r="L66">
        <v>576</v>
      </c>
      <c r="M66" t="b">
        <v>1</v>
      </c>
      <c r="N66" t="s">
        <v>1800</v>
      </c>
      <c r="O66">
        <v>111</v>
      </c>
      <c r="P66">
        <v>42.52</v>
      </c>
      <c r="Q66" t="s">
        <v>1850</v>
      </c>
      <c r="R66" t="s">
        <v>1855</v>
      </c>
      <c r="S66" s="10">
        <v>41282.944456018515</v>
      </c>
      <c r="T66" s="10">
        <v>41312.944456018515</v>
      </c>
    </row>
    <row r="67" spans="1:20" x14ac:dyDescent="0.3">
      <c r="A67">
        <v>308</v>
      </c>
      <c r="B67" t="s">
        <v>118</v>
      </c>
      <c r="C67" t="s">
        <v>994</v>
      </c>
      <c r="D67" s="3">
        <v>12000</v>
      </c>
      <c r="E67" s="5">
        <v>12668</v>
      </c>
      <c r="F67" t="s">
        <v>1752</v>
      </c>
      <c r="G67" t="s">
        <v>1757</v>
      </c>
      <c r="H67" t="s">
        <v>1779</v>
      </c>
      <c r="I67">
        <v>1299775210</v>
      </c>
      <c r="J67">
        <v>1295887210</v>
      </c>
      <c r="K67" t="b">
        <v>1</v>
      </c>
      <c r="L67">
        <v>202</v>
      </c>
      <c r="M67" t="b">
        <v>1</v>
      </c>
      <c r="N67" t="s">
        <v>1800</v>
      </c>
      <c r="O67">
        <v>106</v>
      </c>
      <c r="P67">
        <v>62.71</v>
      </c>
      <c r="Q67" t="s">
        <v>1850</v>
      </c>
      <c r="R67" t="s">
        <v>1855</v>
      </c>
      <c r="S67" s="10">
        <v>40567.694560185184</v>
      </c>
      <c r="T67" s="10">
        <v>40612.694560185184</v>
      </c>
    </row>
    <row r="68" spans="1:20" x14ac:dyDescent="0.3">
      <c r="A68">
        <v>309</v>
      </c>
      <c r="B68" t="s">
        <v>119</v>
      </c>
      <c r="C68" t="s">
        <v>995</v>
      </c>
      <c r="D68" s="3">
        <v>18000</v>
      </c>
      <c r="E68" s="5">
        <v>21410</v>
      </c>
      <c r="F68" t="s">
        <v>1752</v>
      </c>
      <c r="G68" t="s">
        <v>1757</v>
      </c>
      <c r="H68" t="s">
        <v>1779</v>
      </c>
      <c r="I68">
        <v>1346695334</v>
      </c>
      <c r="J68">
        <v>1344880934</v>
      </c>
      <c r="K68" t="b">
        <v>1</v>
      </c>
      <c r="L68">
        <v>238</v>
      </c>
      <c r="M68" t="b">
        <v>1</v>
      </c>
      <c r="N68" t="s">
        <v>1800</v>
      </c>
      <c r="O68">
        <v>119</v>
      </c>
      <c r="P68">
        <v>89.96</v>
      </c>
      <c r="Q68" t="s">
        <v>1850</v>
      </c>
      <c r="R68" t="s">
        <v>1855</v>
      </c>
      <c r="S68" s="10">
        <v>41134.751550925925</v>
      </c>
      <c r="T68" s="10">
        <v>41155.751550925925</v>
      </c>
    </row>
    <row r="69" spans="1:20" x14ac:dyDescent="0.3">
      <c r="A69">
        <v>310</v>
      </c>
      <c r="B69" t="s">
        <v>120</v>
      </c>
      <c r="C69" t="s">
        <v>996</v>
      </c>
      <c r="D69" s="3">
        <v>1000</v>
      </c>
      <c r="E69" s="5">
        <v>1041.29</v>
      </c>
      <c r="F69" t="s">
        <v>1752</v>
      </c>
      <c r="G69" t="s">
        <v>1757</v>
      </c>
      <c r="H69" t="s">
        <v>1779</v>
      </c>
      <c r="I69">
        <v>1319076000</v>
      </c>
      <c r="J69">
        <v>1317788623</v>
      </c>
      <c r="K69" t="b">
        <v>1</v>
      </c>
      <c r="L69">
        <v>36</v>
      </c>
      <c r="M69" t="b">
        <v>1</v>
      </c>
      <c r="N69" t="s">
        <v>1800</v>
      </c>
      <c r="O69">
        <v>104</v>
      </c>
      <c r="P69">
        <v>28.92</v>
      </c>
      <c r="Q69" t="s">
        <v>1850</v>
      </c>
      <c r="R69" t="s">
        <v>1855</v>
      </c>
      <c r="S69" s="10">
        <v>40821.183136574073</v>
      </c>
      <c r="T69" s="10">
        <v>40836.083333333336</v>
      </c>
    </row>
    <row r="70" spans="1:20" x14ac:dyDescent="0.3">
      <c r="A70">
        <v>311</v>
      </c>
      <c r="B70" t="s">
        <v>121</v>
      </c>
      <c r="C70" t="s">
        <v>997</v>
      </c>
      <c r="D70" s="3">
        <v>20000</v>
      </c>
      <c r="E70" s="5">
        <v>20820.330000000002</v>
      </c>
      <c r="F70" t="s">
        <v>1752</v>
      </c>
      <c r="G70" t="s">
        <v>1757</v>
      </c>
      <c r="H70" t="s">
        <v>1779</v>
      </c>
      <c r="I70">
        <v>1325404740</v>
      </c>
      <c r="J70">
        <v>1321852592</v>
      </c>
      <c r="K70" t="b">
        <v>1</v>
      </c>
      <c r="L70">
        <v>150</v>
      </c>
      <c r="M70" t="b">
        <v>1</v>
      </c>
      <c r="N70" t="s">
        <v>1800</v>
      </c>
      <c r="O70">
        <v>104</v>
      </c>
      <c r="P70">
        <v>138.80000000000001</v>
      </c>
      <c r="Q70" t="s">
        <v>1850</v>
      </c>
      <c r="R70" t="s">
        <v>1855</v>
      </c>
      <c r="S70" s="10">
        <v>40868.219814814816</v>
      </c>
      <c r="T70" s="10">
        <v>40909.332638888889</v>
      </c>
    </row>
    <row r="71" spans="1:20" x14ac:dyDescent="0.3">
      <c r="A71">
        <v>312</v>
      </c>
      <c r="B71" t="s">
        <v>122</v>
      </c>
      <c r="C71" t="s">
        <v>998</v>
      </c>
      <c r="D71" s="3">
        <v>8000</v>
      </c>
      <c r="E71" s="5">
        <v>8950</v>
      </c>
      <c r="F71" t="s">
        <v>1752</v>
      </c>
      <c r="G71" t="s">
        <v>1757</v>
      </c>
      <c r="H71" t="s">
        <v>1779</v>
      </c>
      <c r="I71">
        <v>1365973432</v>
      </c>
      <c r="J71">
        <v>1363381432</v>
      </c>
      <c r="K71" t="b">
        <v>1</v>
      </c>
      <c r="L71">
        <v>146</v>
      </c>
      <c r="M71" t="b">
        <v>1</v>
      </c>
      <c r="N71" t="s">
        <v>1800</v>
      </c>
      <c r="O71">
        <v>112</v>
      </c>
      <c r="P71">
        <v>61.3</v>
      </c>
      <c r="Q71" t="s">
        <v>1850</v>
      </c>
      <c r="R71" t="s">
        <v>1855</v>
      </c>
      <c r="S71" s="10">
        <v>41348.877685185187</v>
      </c>
      <c r="T71" s="10">
        <v>41378.877685185187</v>
      </c>
    </row>
    <row r="72" spans="1:20" x14ac:dyDescent="0.3">
      <c r="A72">
        <v>313</v>
      </c>
      <c r="B72" t="s">
        <v>123</v>
      </c>
      <c r="C72" t="s">
        <v>999</v>
      </c>
      <c r="D72" s="3">
        <v>17000</v>
      </c>
      <c r="E72" s="5">
        <v>17805</v>
      </c>
      <c r="F72" t="s">
        <v>1752</v>
      </c>
      <c r="G72" t="s">
        <v>1757</v>
      </c>
      <c r="H72" t="s">
        <v>1779</v>
      </c>
      <c r="I72">
        <v>1281542340</v>
      </c>
      <c r="J72">
        <v>1277702894</v>
      </c>
      <c r="K72" t="b">
        <v>1</v>
      </c>
      <c r="L72">
        <v>222</v>
      </c>
      <c r="M72" t="b">
        <v>1</v>
      </c>
      <c r="N72" t="s">
        <v>1800</v>
      </c>
      <c r="O72">
        <v>105</v>
      </c>
      <c r="P72">
        <v>80.2</v>
      </c>
      <c r="Q72" t="s">
        <v>1850</v>
      </c>
      <c r="R72" t="s">
        <v>1855</v>
      </c>
      <c r="S72" s="10">
        <v>40357.227939814817</v>
      </c>
      <c r="T72" s="10">
        <v>40401.665972222225</v>
      </c>
    </row>
    <row r="73" spans="1:20" x14ac:dyDescent="0.3">
      <c r="A73">
        <v>314</v>
      </c>
      <c r="B73" t="s">
        <v>124</v>
      </c>
      <c r="C73" t="s">
        <v>1000</v>
      </c>
      <c r="D73" s="3">
        <v>1000</v>
      </c>
      <c r="E73" s="5">
        <v>3851.5</v>
      </c>
      <c r="F73" t="s">
        <v>1752</v>
      </c>
      <c r="G73" t="s">
        <v>1757</v>
      </c>
      <c r="H73" t="s">
        <v>1779</v>
      </c>
      <c r="I73">
        <v>1362167988</v>
      </c>
      <c r="J73">
        <v>1359575988</v>
      </c>
      <c r="K73" t="b">
        <v>1</v>
      </c>
      <c r="L73">
        <v>120</v>
      </c>
      <c r="M73" t="b">
        <v>1</v>
      </c>
      <c r="N73" t="s">
        <v>1800</v>
      </c>
      <c r="O73">
        <v>385</v>
      </c>
      <c r="P73">
        <v>32.1</v>
      </c>
      <c r="Q73" t="s">
        <v>1850</v>
      </c>
      <c r="R73" t="s">
        <v>1855</v>
      </c>
      <c r="S73" s="10">
        <v>41304.833194444444</v>
      </c>
      <c r="T73" s="10">
        <v>41334.833194444444</v>
      </c>
    </row>
    <row r="74" spans="1:20" x14ac:dyDescent="0.3">
      <c r="A74">
        <v>315</v>
      </c>
      <c r="B74" t="s">
        <v>125</v>
      </c>
      <c r="C74" t="s">
        <v>1001</v>
      </c>
      <c r="D74" s="3">
        <v>25000</v>
      </c>
      <c r="E74" s="5">
        <v>25312</v>
      </c>
      <c r="F74" t="s">
        <v>1752</v>
      </c>
      <c r="G74" t="s">
        <v>1757</v>
      </c>
      <c r="H74" t="s">
        <v>1779</v>
      </c>
      <c r="I74">
        <v>1345660334</v>
      </c>
      <c r="J74">
        <v>1343068334</v>
      </c>
      <c r="K74" t="b">
        <v>1</v>
      </c>
      <c r="L74">
        <v>126</v>
      </c>
      <c r="M74" t="b">
        <v>1</v>
      </c>
      <c r="N74" t="s">
        <v>1800</v>
      </c>
      <c r="O74">
        <v>101</v>
      </c>
      <c r="P74">
        <v>200.89</v>
      </c>
      <c r="Q74" t="s">
        <v>1850</v>
      </c>
      <c r="R74" t="s">
        <v>1855</v>
      </c>
      <c r="S74" s="10">
        <v>41113.77238425926</v>
      </c>
      <c r="T74" s="10">
        <v>41143.77238425926</v>
      </c>
    </row>
    <row r="75" spans="1:20" x14ac:dyDescent="0.3">
      <c r="A75">
        <v>317</v>
      </c>
      <c r="B75" t="s">
        <v>126</v>
      </c>
      <c r="C75" t="s">
        <v>1002</v>
      </c>
      <c r="D75" s="3">
        <v>30000</v>
      </c>
      <c r="E75" s="5">
        <v>30241</v>
      </c>
      <c r="F75" t="s">
        <v>1752</v>
      </c>
      <c r="G75" t="s">
        <v>1757</v>
      </c>
      <c r="H75" t="s">
        <v>1779</v>
      </c>
      <c r="I75">
        <v>1386778483</v>
      </c>
      <c r="J75">
        <v>1384186483</v>
      </c>
      <c r="K75" t="b">
        <v>1</v>
      </c>
      <c r="L75">
        <v>316</v>
      </c>
      <c r="M75" t="b">
        <v>1</v>
      </c>
      <c r="N75" t="s">
        <v>1800</v>
      </c>
      <c r="O75">
        <v>101</v>
      </c>
      <c r="P75">
        <v>95.7</v>
      </c>
      <c r="Q75" t="s">
        <v>1850</v>
      </c>
      <c r="R75" t="s">
        <v>1855</v>
      </c>
      <c r="S75" s="10">
        <v>41589.676886574074</v>
      </c>
      <c r="T75" s="10">
        <v>41619.676886574074</v>
      </c>
    </row>
    <row r="76" spans="1:20" x14ac:dyDescent="0.3">
      <c r="A76">
        <v>318</v>
      </c>
      <c r="B76" t="s">
        <v>127</v>
      </c>
      <c r="C76" t="s">
        <v>1003</v>
      </c>
      <c r="D76" s="3">
        <v>5000</v>
      </c>
      <c r="E76" s="5">
        <v>14166</v>
      </c>
      <c r="F76" t="s">
        <v>1752</v>
      </c>
      <c r="G76" t="s">
        <v>1757</v>
      </c>
      <c r="H76" t="s">
        <v>1779</v>
      </c>
      <c r="I76">
        <v>1364342151</v>
      </c>
      <c r="J76">
        <v>1361753751</v>
      </c>
      <c r="K76" t="b">
        <v>1</v>
      </c>
      <c r="L76">
        <v>284</v>
      </c>
      <c r="M76" t="b">
        <v>1</v>
      </c>
      <c r="N76" t="s">
        <v>1800</v>
      </c>
      <c r="O76">
        <v>283</v>
      </c>
      <c r="P76">
        <v>49.88</v>
      </c>
      <c r="Q76" t="s">
        <v>1850</v>
      </c>
      <c r="R76" t="s">
        <v>1855</v>
      </c>
      <c r="S76" s="10">
        <v>41330.038784722223</v>
      </c>
      <c r="T76" s="10">
        <v>41359.997118055559</v>
      </c>
    </row>
    <row r="77" spans="1:20" x14ac:dyDescent="0.3">
      <c r="A77">
        <v>319</v>
      </c>
      <c r="B77" t="s">
        <v>128</v>
      </c>
      <c r="C77" t="s">
        <v>1004</v>
      </c>
      <c r="D77" s="3">
        <v>5000</v>
      </c>
      <c r="E77" s="5">
        <v>5634</v>
      </c>
      <c r="F77" t="s">
        <v>1752</v>
      </c>
      <c r="G77" t="s">
        <v>1757</v>
      </c>
      <c r="H77" t="s">
        <v>1779</v>
      </c>
      <c r="I77">
        <v>1265097540</v>
      </c>
      <c r="J77">
        <v>1257538029</v>
      </c>
      <c r="K77" t="b">
        <v>1</v>
      </c>
      <c r="L77">
        <v>51</v>
      </c>
      <c r="M77" t="b">
        <v>1</v>
      </c>
      <c r="N77" t="s">
        <v>1800</v>
      </c>
      <c r="O77">
        <v>113</v>
      </c>
      <c r="P77">
        <v>110.47</v>
      </c>
      <c r="Q77" t="s">
        <v>1850</v>
      </c>
      <c r="R77" t="s">
        <v>1855</v>
      </c>
      <c r="S77" s="10">
        <v>40123.83829861111</v>
      </c>
      <c r="T77" s="10">
        <v>40211.332638888889</v>
      </c>
    </row>
    <row r="78" spans="1:20" x14ac:dyDescent="0.3">
      <c r="A78">
        <v>322</v>
      </c>
      <c r="B78" t="s">
        <v>129</v>
      </c>
      <c r="C78" t="s">
        <v>1005</v>
      </c>
      <c r="D78" s="3">
        <v>25000</v>
      </c>
      <c r="E78" s="5">
        <v>26978</v>
      </c>
      <c r="F78" t="s">
        <v>1752</v>
      </c>
      <c r="G78" t="s">
        <v>1757</v>
      </c>
      <c r="H78" t="s">
        <v>1779</v>
      </c>
      <c r="I78">
        <v>1463146848</v>
      </c>
      <c r="J78">
        <v>1460554848</v>
      </c>
      <c r="K78" t="b">
        <v>1</v>
      </c>
      <c r="L78">
        <v>186</v>
      </c>
      <c r="M78" t="b">
        <v>1</v>
      </c>
      <c r="N78" t="s">
        <v>1800</v>
      </c>
      <c r="O78">
        <v>108</v>
      </c>
      <c r="P78">
        <v>145.04</v>
      </c>
      <c r="Q78" t="s">
        <v>1850</v>
      </c>
      <c r="R78" t="s">
        <v>1855</v>
      </c>
      <c r="S78" s="10">
        <v>42473.57</v>
      </c>
      <c r="T78" s="10">
        <v>42503.57</v>
      </c>
    </row>
    <row r="79" spans="1:20" x14ac:dyDescent="0.3">
      <c r="A79">
        <v>323</v>
      </c>
      <c r="B79" t="s">
        <v>130</v>
      </c>
      <c r="C79" t="s">
        <v>1006</v>
      </c>
      <c r="D79" s="3">
        <v>5400</v>
      </c>
      <c r="E79" s="5">
        <v>6646</v>
      </c>
      <c r="F79" t="s">
        <v>1752</v>
      </c>
      <c r="G79" t="s">
        <v>1757</v>
      </c>
      <c r="H79" t="s">
        <v>1779</v>
      </c>
      <c r="I79">
        <v>1482307140</v>
      </c>
      <c r="J79">
        <v>1479886966</v>
      </c>
      <c r="K79" t="b">
        <v>1</v>
      </c>
      <c r="L79">
        <v>58</v>
      </c>
      <c r="M79" t="b">
        <v>1</v>
      </c>
      <c r="N79" t="s">
        <v>1800</v>
      </c>
      <c r="O79">
        <v>123</v>
      </c>
      <c r="P79">
        <v>114.59</v>
      </c>
      <c r="Q79" t="s">
        <v>1850</v>
      </c>
      <c r="R79" t="s">
        <v>1855</v>
      </c>
      <c r="S79" s="10">
        <v>42697.32136574074</v>
      </c>
      <c r="T79" s="10">
        <v>42725.332638888889</v>
      </c>
    </row>
    <row r="80" spans="1:20" x14ac:dyDescent="0.3">
      <c r="A80">
        <v>324</v>
      </c>
      <c r="B80" t="s">
        <v>131</v>
      </c>
      <c r="C80" t="s">
        <v>1007</v>
      </c>
      <c r="D80" s="3">
        <v>8500</v>
      </c>
      <c r="E80" s="5">
        <v>8636</v>
      </c>
      <c r="F80" t="s">
        <v>1752</v>
      </c>
      <c r="G80" t="s">
        <v>1757</v>
      </c>
      <c r="H80" t="s">
        <v>1779</v>
      </c>
      <c r="I80">
        <v>1438441308</v>
      </c>
      <c r="J80">
        <v>1435590108</v>
      </c>
      <c r="K80" t="b">
        <v>1</v>
      </c>
      <c r="L80">
        <v>82</v>
      </c>
      <c r="M80" t="b">
        <v>1</v>
      </c>
      <c r="N80" t="s">
        <v>1800</v>
      </c>
      <c r="O80">
        <v>102</v>
      </c>
      <c r="P80">
        <v>105.32</v>
      </c>
      <c r="Q80" t="s">
        <v>1850</v>
      </c>
      <c r="R80" t="s">
        <v>1855</v>
      </c>
      <c r="S80" s="10">
        <v>42184.626250000001</v>
      </c>
      <c r="T80" s="10">
        <v>42217.626250000001</v>
      </c>
    </row>
    <row r="81" spans="1:20" x14ac:dyDescent="0.3">
      <c r="A81">
        <v>325</v>
      </c>
      <c r="B81" t="s">
        <v>132</v>
      </c>
      <c r="C81" t="s">
        <v>1008</v>
      </c>
      <c r="D81" s="3">
        <v>50000</v>
      </c>
      <c r="E81" s="5">
        <v>52198</v>
      </c>
      <c r="F81" t="s">
        <v>1752</v>
      </c>
      <c r="G81" t="s">
        <v>1757</v>
      </c>
      <c r="H81" t="s">
        <v>1779</v>
      </c>
      <c r="I81">
        <v>1482208233</v>
      </c>
      <c r="J81">
        <v>1479184233</v>
      </c>
      <c r="K81" t="b">
        <v>1</v>
      </c>
      <c r="L81">
        <v>736</v>
      </c>
      <c r="M81" t="b">
        <v>1</v>
      </c>
      <c r="N81" t="s">
        <v>1800</v>
      </c>
      <c r="O81">
        <v>104</v>
      </c>
      <c r="P81">
        <v>70.92</v>
      </c>
      <c r="Q81" t="s">
        <v>1850</v>
      </c>
      <c r="R81" t="s">
        <v>1855</v>
      </c>
      <c r="S81" s="10">
        <v>42689.187881944439</v>
      </c>
      <c r="T81" s="10">
        <v>42724.187881944439</v>
      </c>
    </row>
    <row r="82" spans="1:20" x14ac:dyDescent="0.3">
      <c r="A82">
        <v>326</v>
      </c>
      <c r="B82" t="s">
        <v>133</v>
      </c>
      <c r="C82" t="s">
        <v>1009</v>
      </c>
      <c r="D82" s="3">
        <v>150000</v>
      </c>
      <c r="E82" s="5">
        <v>169394.6</v>
      </c>
      <c r="F82" t="s">
        <v>1752</v>
      </c>
      <c r="G82" t="s">
        <v>1757</v>
      </c>
      <c r="H82" t="s">
        <v>1779</v>
      </c>
      <c r="I82">
        <v>1489532220</v>
      </c>
      <c r="J82">
        <v>1486625606</v>
      </c>
      <c r="K82" t="b">
        <v>1</v>
      </c>
      <c r="L82">
        <v>1151</v>
      </c>
      <c r="M82" t="b">
        <v>1</v>
      </c>
      <c r="N82" t="s">
        <v>1800</v>
      </c>
      <c r="O82">
        <v>113</v>
      </c>
      <c r="P82">
        <v>147.16999999999999</v>
      </c>
      <c r="Q82" t="s">
        <v>1850</v>
      </c>
      <c r="R82" t="s">
        <v>1855</v>
      </c>
      <c r="S82" s="10">
        <v>42775.314884259264</v>
      </c>
      <c r="T82" s="10">
        <v>42808.956250000003</v>
      </c>
    </row>
    <row r="83" spans="1:20" x14ac:dyDescent="0.3">
      <c r="A83">
        <v>327</v>
      </c>
      <c r="B83" t="s">
        <v>134</v>
      </c>
      <c r="C83" t="s">
        <v>1010</v>
      </c>
      <c r="D83" s="3">
        <v>4000</v>
      </c>
      <c r="E83" s="5">
        <v>5456</v>
      </c>
      <c r="F83" t="s">
        <v>1752</v>
      </c>
      <c r="G83" t="s">
        <v>1757</v>
      </c>
      <c r="H83" t="s">
        <v>1779</v>
      </c>
      <c r="I83">
        <v>1427011200</v>
      </c>
      <c r="J83">
        <v>1424669929</v>
      </c>
      <c r="K83" t="b">
        <v>1</v>
      </c>
      <c r="L83">
        <v>34</v>
      </c>
      <c r="M83" t="b">
        <v>1</v>
      </c>
      <c r="N83" t="s">
        <v>1800</v>
      </c>
      <c r="O83">
        <v>136</v>
      </c>
      <c r="P83">
        <v>160.47</v>
      </c>
      <c r="Q83" t="s">
        <v>1850</v>
      </c>
      <c r="R83" t="s">
        <v>1855</v>
      </c>
      <c r="S83" s="10">
        <v>42058.235289351855</v>
      </c>
      <c r="T83" s="10">
        <v>42085.333333333328</v>
      </c>
    </row>
    <row r="84" spans="1:20" x14ac:dyDescent="0.3">
      <c r="A84">
        <v>328</v>
      </c>
      <c r="B84" t="s">
        <v>135</v>
      </c>
      <c r="C84" t="s">
        <v>1011</v>
      </c>
      <c r="D84" s="3">
        <v>75000</v>
      </c>
      <c r="E84" s="5">
        <v>77710.8</v>
      </c>
      <c r="F84" t="s">
        <v>1752</v>
      </c>
      <c r="G84" t="s">
        <v>1757</v>
      </c>
      <c r="H84" t="s">
        <v>1779</v>
      </c>
      <c r="I84">
        <v>1446350400</v>
      </c>
      <c r="J84">
        <v>1443739388</v>
      </c>
      <c r="K84" t="b">
        <v>1</v>
      </c>
      <c r="L84">
        <v>498</v>
      </c>
      <c r="M84" t="b">
        <v>1</v>
      </c>
      <c r="N84" t="s">
        <v>1800</v>
      </c>
      <c r="O84">
        <v>104</v>
      </c>
      <c r="P84">
        <v>156.05000000000001</v>
      </c>
      <c r="Q84" t="s">
        <v>1850</v>
      </c>
      <c r="R84" t="s">
        <v>1855</v>
      </c>
      <c r="S84" s="10">
        <v>42278.946620370371</v>
      </c>
      <c r="T84" s="10">
        <v>42309.166666666672</v>
      </c>
    </row>
    <row r="85" spans="1:20" x14ac:dyDescent="0.3">
      <c r="A85">
        <v>329</v>
      </c>
      <c r="B85" t="s">
        <v>136</v>
      </c>
      <c r="C85" t="s">
        <v>1012</v>
      </c>
      <c r="D85" s="3">
        <v>10000</v>
      </c>
      <c r="E85" s="5">
        <v>10550</v>
      </c>
      <c r="F85" t="s">
        <v>1752</v>
      </c>
      <c r="G85" t="s">
        <v>1757</v>
      </c>
      <c r="H85" t="s">
        <v>1779</v>
      </c>
      <c r="I85">
        <v>1446868800</v>
      </c>
      <c r="J85">
        <v>1444821127</v>
      </c>
      <c r="K85" t="b">
        <v>1</v>
      </c>
      <c r="L85">
        <v>167</v>
      </c>
      <c r="M85" t="b">
        <v>1</v>
      </c>
      <c r="N85" t="s">
        <v>1800</v>
      </c>
      <c r="O85">
        <v>106</v>
      </c>
      <c r="P85">
        <v>63.17</v>
      </c>
      <c r="Q85" t="s">
        <v>1850</v>
      </c>
      <c r="R85" t="s">
        <v>1855</v>
      </c>
      <c r="S85" s="10">
        <v>42291.46674768519</v>
      </c>
      <c r="T85" s="10">
        <v>42315.166666666672</v>
      </c>
    </row>
    <row r="86" spans="1:20" x14ac:dyDescent="0.3">
      <c r="A86">
        <v>330</v>
      </c>
      <c r="B86" t="s">
        <v>137</v>
      </c>
      <c r="C86" t="s">
        <v>1013</v>
      </c>
      <c r="D86" s="3">
        <v>35000</v>
      </c>
      <c r="E86" s="5">
        <v>35640</v>
      </c>
      <c r="F86" t="s">
        <v>1752</v>
      </c>
      <c r="G86" t="s">
        <v>1757</v>
      </c>
      <c r="H86" t="s">
        <v>1779</v>
      </c>
      <c r="I86">
        <v>1368763140</v>
      </c>
      <c r="J86">
        <v>1366028563</v>
      </c>
      <c r="K86" t="b">
        <v>1</v>
      </c>
      <c r="L86">
        <v>340</v>
      </c>
      <c r="M86" t="b">
        <v>1</v>
      </c>
      <c r="N86" t="s">
        <v>1800</v>
      </c>
      <c r="O86">
        <v>102</v>
      </c>
      <c r="P86">
        <v>104.82</v>
      </c>
      <c r="Q86" t="s">
        <v>1850</v>
      </c>
      <c r="R86" t="s">
        <v>1855</v>
      </c>
      <c r="S86" s="10">
        <v>41379.515775462962</v>
      </c>
      <c r="T86" s="10">
        <v>41411.165972222225</v>
      </c>
    </row>
    <row r="87" spans="1:20" x14ac:dyDescent="0.3">
      <c r="A87">
        <v>331</v>
      </c>
      <c r="B87" t="s">
        <v>138</v>
      </c>
      <c r="C87" t="s">
        <v>1014</v>
      </c>
      <c r="D87" s="3">
        <v>40000</v>
      </c>
      <c r="E87" s="5">
        <v>42642</v>
      </c>
      <c r="F87" t="s">
        <v>1752</v>
      </c>
      <c r="G87" t="s">
        <v>1757</v>
      </c>
      <c r="H87" t="s">
        <v>1779</v>
      </c>
      <c r="I87">
        <v>1466171834</v>
      </c>
      <c r="J87">
        <v>1463493434</v>
      </c>
      <c r="K87" t="b">
        <v>1</v>
      </c>
      <c r="L87">
        <v>438</v>
      </c>
      <c r="M87" t="b">
        <v>1</v>
      </c>
      <c r="N87" t="s">
        <v>1800</v>
      </c>
      <c r="O87">
        <v>107</v>
      </c>
      <c r="P87">
        <v>97.36</v>
      </c>
      <c r="Q87" t="s">
        <v>1850</v>
      </c>
      <c r="R87" t="s">
        <v>1855</v>
      </c>
      <c r="S87" s="10">
        <v>42507.581412037034</v>
      </c>
      <c r="T87" s="10">
        <v>42538.581412037034</v>
      </c>
    </row>
    <row r="88" spans="1:20" x14ac:dyDescent="0.3">
      <c r="A88">
        <v>332</v>
      </c>
      <c r="B88" t="s">
        <v>139</v>
      </c>
      <c r="C88" t="s">
        <v>1015</v>
      </c>
      <c r="D88" s="3">
        <v>100000</v>
      </c>
      <c r="E88" s="5">
        <v>113015</v>
      </c>
      <c r="F88" t="s">
        <v>1752</v>
      </c>
      <c r="G88" t="s">
        <v>1757</v>
      </c>
      <c r="H88" t="s">
        <v>1779</v>
      </c>
      <c r="I88">
        <v>1446019200</v>
      </c>
      <c r="J88">
        <v>1442420377</v>
      </c>
      <c r="K88" t="b">
        <v>1</v>
      </c>
      <c r="L88">
        <v>555</v>
      </c>
      <c r="M88" t="b">
        <v>1</v>
      </c>
      <c r="N88" t="s">
        <v>1800</v>
      </c>
      <c r="O88">
        <v>113</v>
      </c>
      <c r="P88">
        <v>203.63</v>
      </c>
      <c r="Q88" t="s">
        <v>1850</v>
      </c>
      <c r="R88" t="s">
        <v>1855</v>
      </c>
      <c r="S88" s="10">
        <v>42263.680289351847</v>
      </c>
      <c r="T88" s="10">
        <v>42305.333333333328</v>
      </c>
    </row>
    <row r="89" spans="1:20" x14ac:dyDescent="0.3">
      <c r="A89">
        <v>333</v>
      </c>
      <c r="B89" t="s">
        <v>140</v>
      </c>
      <c r="C89" t="s">
        <v>1016</v>
      </c>
      <c r="D89" s="3">
        <v>40000</v>
      </c>
      <c r="E89" s="5">
        <v>50091</v>
      </c>
      <c r="F89" t="s">
        <v>1752</v>
      </c>
      <c r="G89" t="s">
        <v>1757</v>
      </c>
      <c r="H89" t="s">
        <v>1779</v>
      </c>
      <c r="I89">
        <v>1460038591</v>
      </c>
      <c r="J89">
        <v>1457450191</v>
      </c>
      <c r="K89" t="b">
        <v>1</v>
      </c>
      <c r="L89">
        <v>266</v>
      </c>
      <c r="M89" t="b">
        <v>1</v>
      </c>
      <c r="N89" t="s">
        <v>1800</v>
      </c>
      <c r="O89">
        <v>125</v>
      </c>
      <c r="P89">
        <v>188.31</v>
      </c>
      <c r="Q89" t="s">
        <v>1850</v>
      </c>
      <c r="R89" t="s">
        <v>1855</v>
      </c>
      <c r="S89" s="10">
        <v>42437.636469907404</v>
      </c>
      <c r="T89" s="10">
        <v>42467.59480324074</v>
      </c>
    </row>
    <row r="90" spans="1:20" x14ac:dyDescent="0.3">
      <c r="A90">
        <v>334</v>
      </c>
      <c r="B90" t="s">
        <v>141</v>
      </c>
      <c r="C90" t="s">
        <v>1017</v>
      </c>
      <c r="D90" s="3">
        <v>10000</v>
      </c>
      <c r="E90" s="5">
        <v>10119</v>
      </c>
      <c r="F90" t="s">
        <v>1752</v>
      </c>
      <c r="G90" t="s">
        <v>1757</v>
      </c>
      <c r="H90" t="s">
        <v>1779</v>
      </c>
      <c r="I90">
        <v>1431716400</v>
      </c>
      <c r="J90">
        <v>1428423757</v>
      </c>
      <c r="K90" t="b">
        <v>1</v>
      </c>
      <c r="L90">
        <v>69</v>
      </c>
      <c r="M90" t="b">
        <v>1</v>
      </c>
      <c r="N90" t="s">
        <v>1800</v>
      </c>
      <c r="O90">
        <v>101</v>
      </c>
      <c r="P90">
        <v>146.65</v>
      </c>
      <c r="Q90" t="s">
        <v>1850</v>
      </c>
      <c r="R90" t="s">
        <v>1855</v>
      </c>
      <c r="S90" s="10">
        <v>42101.682372685187</v>
      </c>
      <c r="T90" s="10">
        <v>42139.791666666672</v>
      </c>
    </row>
    <row r="91" spans="1:20" x14ac:dyDescent="0.3">
      <c r="A91">
        <v>335</v>
      </c>
      <c r="B91" t="s">
        <v>142</v>
      </c>
      <c r="C91" t="s">
        <v>1018</v>
      </c>
      <c r="D91" s="3">
        <v>8500</v>
      </c>
      <c r="E91" s="5">
        <v>8735</v>
      </c>
      <c r="F91" t="s">
        <v>1752</v>
      </c>
      <c r="G91" t="s">
        <v>1757</v>
      </c>
      <c r="H91" t="s">
        <v>1779</v>
      </c>
      <c r="I91">
        <v>1431122400</v>
      </c>
      <c r="J91">
        <v>1428428515</v>
      </c>
      <c r="K91" t="b">
        <v>1</v>
      </c>
      <c r="L91">
        <v>80</v>
      </c>
      <c r="M91" t="b">
        <v>1</v>
      </c>
      <c r="N91" t="s">
        <v>1800</v>
      </c>
      <c r="O91">
        <v>103</v>
      </c>
      <c r="P91">
        <v>109.19</v>
      </c>
      <c r="Q91" t="s">
        <v>1850</v>
      </c>
      <c r="R91" t="s">
        <v>1855</v>
      </c>
      <c r="S91" s="10">
        <v>42101.737442129626</v>
      </c>
      <c r="T91" s="10">
        <v>42132.916666666672</v>
      </c>
    </row>
    <row r="92" spans="1:20" x14ac:dyDescent="0.3">
      <c r="A92">
        <v>336</v>
      </c>
      <c r="B92" t="s">
        <v>143</v>
      </c>
      <c r="C92" t="s">
        <v>1019</v>
      </c>
      <c r="D92" s="3">
        <v>25000</v>
      </c>
      <c r="E92" s="5">
        <v>29209.78</v>
      </c>
      <c r="F92" t="s">
        <v>1752</v>
      </c>
      <c r="G92" t="s">
        <v>1757</v>
      </c>
      <c r="H92" t="s">
        <v>1779</v>
      </c>
      <c r="I92">
        <v>1447427918</v>
      </c>
      <c r="J92">
        <v>1444832318</v>
      </c>
      <c r="K92" t="b">
        <v>1</v>
      </c>
      <c r="L92">
        <v>493</v>
      </c>
      <c r="M92" t="b">
        <v>1</v>
      </c>
      <c r="N92" t="s">
        <v>1800</v>
      </c>
      <c r="O92">
        <v>117</v>
      </c>
      <c r="P92">
        <v>59.25</v>
      </c>
      <c r="Q92" t="s">
        <v>1850</v>
      </c>
      <c r="R92" t="s">
        <v>1855</v>
      </c>
      <c r="S92" s="10">
        <v>42291.596273148149</v>
      </c>
      <c r="T92" s="10">
        <v>42321.637939814813</v>
      </c>
    </row>
    <row r="93" spans="1:20" x14ac:dyDescent="0.3">
      <c r="A93">
        <v>337</v>
      </c>
      <c r="B93" t="s">
        <v>144</v>
      </c>
      <c r="C93" t="s">
        <v>1020</v>
      </c>
      <c r="D93" s="3">
        <v>3000</v>
      </c>
      <c r="E93" s="5">
        <v>3035.05</v>
      </c>
      <c r="F93" t="s">
        <v>1752</v>
      </c>
      <c r="G93" t="s">
        <v>1757</v>
      </c>
      <c r="H93" t="s">
        <v>1779</v>
      </c>
      <c r="I93">
        <v>1426298708</v>
      </c>
      <c r="J93">
        <v>1423710308</v>
      </c>
      <c r="K93" t="b">
        <v>1</v>
      </c>
      <c r="L93">
        <v>31</v>
      </c>
      <c r="M93" t="b">
        <v>1</v>
      </c>
      <c r="N93" t="s">
        <v>1800</v>
      </c>
      <c r="O93">
        <v>101</v>
      </c>
      <c r="P93">
        <v>97.9</v>
      </c>
      <c r="Q93" t="s">
        <v>1850</v>
      </c>
      <c r="R93" t="s">
        <v>1855</v>
      </c>
      <c r="S93" s="10">
        <v>42047.128564814819</v>
      </c>
      <c r="T93" s="10">
        <v>42077.086898148147</v>
      </c>
    </row>
    <row r="94" spans="1:20" x14ac:dyDescent="0.3">
      <c r="A94">
        <v>338</v>
      </c>
      <c r="B94" t="s">
        <v>145</v>
      </c>
      <c r="C94" t="s">
        <v>1021</v>
      </c>
      <c r="D94" s="3">
        <v>15000</v>
      </c>
      <c r="E94" s="5">
        <v>16520.04</v>
      </c>
      <c r="F94" t="s">
        <v>1752</v>
      </c>
      <c r="G94" t="s">
        <v>1757</v>
      </c>
      <c r="H94" t="s">
        <v>1779</v>
      </c>
      <c r="I94">
        <v>1472864400</v>
      </c>
      <c r="J94">
        <v>1468001290</v>
      </c>
      <c r="K94" t="b">
        <v>1</v>
      </c>
      <c r="L94">
        <v>236</v>
      </c>
      <c r="M94" t="b">
        <v>1</v>
      </c>
      <c r="N94" t="s">
        <v>1800</v>
      </c>
      <c r="O94">
        <v>110</v>
      </c>
      <c r="P94">
        <v>70</v>
      </c>
      <c r="Q94" t="s">
        <v>1850</v>
      </c>
      <c r="R94" t="s">
        <v>1855</v>
      </c>
      <c r="S94" s="10">
        <v>42559.755671296298</v>
      </c>
      <c r="T94" s="10">
        <v>42616.041666666672</v>
      </c>
    </row>
    <row r="95" spans="1:20" x14ac:dyDescent="0.3">
      <c r="A95">
        <v>339</v>
      </c>
      <c r="B95" t="s">
        <v>146</v>
      </c>
      <c r="C95" t="s">
        <v>1022</v>
      </c>
      <c r="D95" s="3">
        <v>6000</v>
      </c>
      <c r="E95" s="5">
        <v>6485</v>
      </c>
      <c r="F95" t="s">
        <v>1752</v>
      </c>
      <c r="G95" t="s">
        <v>1757</v>
      </c>
      <c r="H95" t="s">
        <v>1779</v>
      </c>
      <c r="I95">
        <v>1430331268</v>
      </c>
      <c r="J95">
        <v>1427739268</v>
      </c>
      <c r="K95" t="b">
        <v>1</v>
      </c>
      <c r="L95">
        <v>89</v>
      </c>
      <c r="M95" t="b">
        <v>1</v>
      </c>
      <c r="N95" t="s">
        <v>1800</v>
      </c>
      <c r="O95">
        <v>108</v>
      </c>
      <c r="P95">
        <v>72.87</v>
      </c>
      <c r="Q95" t="s">
        <v>1850</v>
      </c>
      <c r="R95" t="s">
        <v>1855</v>
      </c>
      <c r="S95" s="10">
        <v>42093.760046296295</v>
      </c>
      <c r="T95" s="10">
        <v>42123.760046296295</v>
      </c>
    </row>
    <row r="96" spans="1:20" x14ac:dyDescent="0.3">
      <c r="A96">
        <v>340</v>
      </c>
      <c r="B96" t="s">
        <v>147</v>
      </c>
      <c r="C96" t="s">
        <v>1023</v>
      </c>
      <c r="D96" s="3">
        <v>35000</v>
      </c>
      <c r="E96" s="5">
        <v>43758</v>
      </c>
      <c r="F96" t="s">
        <v>1752</v>
      </c>
      <c r="G96" t="s">
        <v>1757</v>
      </c>
      <c r="H96" t="s">
        <v>1779</v>
      </c>
      <c r="I96">
        <v>1489006800</v>
      </c>
      <c r="J96">
        <v>1486397007</v>
      </c>
      <c r="K96" t="b">
        <v>1</v>
      </c>
      <c r="L96">
        <v>299</v>
      </c>
      <c r="M96" t="b">
        <v>1</v>
      </c>
      <c r="N96" t="s">
        <v>1800</v>
      </c>
      <c r="O96">
        <v>125</v>
      </c>
      <c r="P96">
        <v>146.35</v>
      </c>
      <c r="Q96" t="s">
        <v>1850</v>
      </c>
      <c r="R96" t="s">
        <v>1855</v>
      </c>
      <c r="S96" s="10">
        <v>42772.669062500005</v>
      </c>
      <c r="T96" s="10">
        <v>42802.875</v>
      </c>
    </row>
    <row r="97" spans="1:20" x14ac:dyDescent="0.3">
      <c r="A97">
        <v>341</v>
      </c>
      <c r="B97" t="s">
        <v>148</v>
      </c>
      <c r="C97" t="s">
        <v>1024</v>
      </c>
      <c r="D97" s="3">
        <v>3500</v>
      </c>
      <c r="E97" s="5">
        <v>3735</v>
      </c>
      <c r="F97" t="s">
        <v>1752</v>
      </c>
      <c r="G97" t="s">
        <v>1757</v>
      </c>
      <c r="H97" t="s">
        <v>1779</v>
      </c>
      <c r="I97">
        <v>1412135940</v>
      </c>
      <c r="J97">
        <v>1410555998</v>
      </c>
      <c r="K97" t="b">
        <v>1</v>
      </c>
      <c r="L97">
        <v>55</v>
      </c>
      <c r="M97" t="b">
        <v>1</v>
      </c>
      <c r="N97" t="s">
        <v>1800</v>
      </c>
      <c r="O97">
        <v>107</v>
      </c>
      <c r="P97">
        <v>67.91</v>
      </c>
      <c r="Q97" t="s">
        <v>1850</v>
      </c>
      <c r="R97" t="s">
        <v>1855</v>
      </c>
      <c r="S97" s="10">
        <v>41894.879606481481</v>
      </c>
      <c r="T97" s="10">
        <v>41913.165972222225</v>
      </c>
    </row>
    <row r="98" spans="1:20" x14ac:dyDescent="0.3">
      <c r="A98">
        <v>342</v>
      </c>
      <c r="B98" t="s">
        <v>149</v>
      </c>
      <c r="C98" t="s">
        <v>1025</v>
      </c>
      <c r="D98" s="3">
        <v>55000</v>
      </c>
      <c r="E98" s="5">
        <v>55201.52</v>
      </c>
      <c r="F98" t="s">
        <v>1752</v>
      </c>
      <c r="G98" t="s">
        <v>1757</v>
      </c>
      <c r="H98" t="s">
        <v>1779</v>
      </c>
      <c r="I98">
        <v>1461955465</v>
      </c>
      <c r="J98">
        <v>1459363465</v>
      </c>
      <c r="K98" t="b">
        <v>1</v>
      </c>
      <c r="L98">
        <v>325</v>
      </c>
      <c r="M98" t="b">
        <v>1</v>
      </c>
      <c r="N98" t="s">
        <v>1800</v>
      </c>
      <c r="O98">
        <v>100</v>
      </c>
      <c r="P98">
        <v>169.85</v>
      </c>
      <c r="Q98" t="s">
        <v>1850</v>
      </c>
      <c r="R98" t="s">
        <v>1855</v>
      </c>
      <c r="S98" s="10">
        <v>42459.780844907407</v>
      </c>
      <c r="T98" s="10">
        <v>42489.780844907407</v>
      </c>
    </row>
    <row r="99" spans="1:20" x14ac:dyDescent="0.3">
      <c r="A99">
        <v>343</v>
      </c>
      <c r="B99" t="s">
        <v>150</v>
      </c>
      <c r="C99" t="s">
        <v>1026</v>
      </c>
      <c r="D99" s="3">
        <v>30000</v>
      </c>
      <c r="E99" s="5">
        <v>30608.59</v>
      </c>
      <c r="F99" t="s">
        <v>1752</v>
      </c>
      <c r="G99" t="s">
        <v>1757</v>
      </c>
      <c r="H99" t="s">
        <v>1779</v>
      </c>
      <c r="I99">
        <v>1415934000</v>
      </c>
      <c r="J99">
        <v>1413308545</v>
      </c>
      <c r="K99" t="b">
        <v>1</v>
      </c>
      <c r="L99">
        <v>524</v>
      </c>
      <c r="M99" t="b">
        <v>1</v>
      </c>
      <c r="N99" t="s">
        <v>1800</v>
      </c>
      <c r="O99">
        <v>102</v>
      </c>
      <c r="P99">
        <v>58.41</v>
      </c>
      <c r="Q99" t="s">
        <v>1850</v>
      </c>
      <c r="R99" t="s">
        <v>1855</v>
      </c>
      <c r="S99" s="10">
        <v>41926.73778935185</v>
      </c>
      <c r="T99" s="10">
        <v>41957.125</v>
      </c>
    </row>
    <row r="100" spans="1:20" x14ac:dyDescent="0.3">
      <c r="A100">
        <v>344</v>
      </c>
      <c r="B100" t="s">
        <v>151</v>
      </c>
      <c r="C100" t="s">
        <v>1027</v>
      </c>
      <c r="D100" s="3">
        <v>33500</v>
      </c>
      <c r="E100" s="5">
        <v>34198</v>
      </c>
      <c r="F100" t="s">
        <v>1752</v>
      </c>
      <c r="G100" t="s">
        <v>1757</v>
      </c>
      <c r="H100" t="s">
        <v>1779</v>
      </c>
      <c r="I100">
        <v>1433125200</v>
      </c>
      <c r="J100">
        <v>1429312694</v>
      </c>
      <c r="K100" t="b">
        <v>1</v>
      </c>
      <c r="L100">
        <v>285</v>
      </c>
      <c r="M100" t="b">
        <v>1</v>
      </c>
      <c r="N100" t="s">
        <v>1800</v>
      </c>
      <c r="O100">
        <v>102</v>
      </c>
      <c r="P100">
        <v>119.99</v>
      </c>
      <c r="Q100" t="s">
        <v>1850</v>
      </c>
      <c r="R100" t="s">
        <v>1855</v>
      </c>
      <c r="S100" s="10">
        <v>42111.970995370371</v>
      </c>
      <c r="T100" s="10">
        <v>42156.097222222219</v>
      </c>
    </row>
    <row r="101" spans="1:20" x14ac:dyDescent="0.3">
      <c r="A101">
        <v>345</v>
      </c>
      <c r="B101" t="s">
        <v>152</v>
      </c>
      <c r="C101" t="s">
        <v>1028</v>
      </c>
      <c r="D101" s="3">
        <v>14500</v>
      </c>
      <c r="E101" s="5">
        <v>17875</v>
      </c>
      <c r="F101" t="s">
        <v>1752</v>
      </c>
      <c r="G101" t="s">
        <v>1757</v>
      </c>
      <c r="H101" t="s">
        <v>1779</v>
      </c>
      <c r="I101">
        <v>1432161590</v>
      </c>
      <c r="J101">
        <v>1429569590</v>
      </c>
      <c r="K101" t="b">
        <v>1</v>
      </c>
      <c r="L101">
        <v>179</v>
      </c>
      <c r="M101" t="b">
        <v>1</v>
      </c>
      <c r="N101" t="s">
        <v>1800</v>
      </c>
      <c r="O101">
        <v>123</v>
      </c>
      <c r="P101">
        <v>99.86</v>
      </c>
      <c r="Q101" t="s">
        <v>1850</v>
      </c>
      <c r="R101" t="s">
        <v>1855</v>
      </c>
      <c r="S101" s="10">
        <v>42114.944328703699</v>
      </c>
      <c r="T101" s="10">
        <v>42144.944328703699</v>
      </c>
    </row>
    <row r="102" spans="1:20" x14ac:dyDescent="0.3">
      <c r="A102">
        <v>346</v>
      </c>
      <c r="B102" t="s">
        <v>153</v>
      </c>
      <c r="C102" t="s">
        <v>1029</v>
      </c>
      <c r="D102" s="3">
        <v>10000</v>
      </c>
      <c r="E102" s="5">
        <v>17028.88</v>
      </c>
      <c r="F102" t="s">
        <v>1752</v>
      </c>
      <c r="G102" t="s">
        <v>1757</v>
      </c>
      <c r="H102" t="s">
        <v>1779</v>
      </c>
      <c r="I102">
        <v>1444824021</v>
      </c>
      <c r="J102">
        <v>1442232021</v>
      </c>
      <c r="K102" t="b">
        <v>1</v>
      </c>
      <c r="L102">
        <v>188</v>
      </c>
      <c r="M102" t="b">
        <v>1</v>
      </c>
      <c r="N102" t="s">
        <v>1800</v>
      </c>
      <c r="O102">
        <v>170</v>
      </c>
      <c r="P102">
        <v>90.58</v>
      </c>
      <c r="Q102" t="s">
        <v>1850</v>
      </c>
      <c r="R102" t="s">
        <v>1855</v>
      </c>
      <c r="S102" s="10">
        <v>42261.500243055561</v>
      </c>
      <c r="T102" s="10">
        <v>42291.500243055561</v>
      </c>
    </row>
    <row r="103" spans="1:20" x14ac:dyDescent="0.3">
      <c r="A103">
        <v>347</v>
      </c>
      <c r="B103" t="s">
        <v>154</v>
      </c>
      <c r="C103" t="s">
        <v>1030</v>
      </c>
      <c r="D103" s="3">
        <v>40000</v>
      </c>
      <c r="E103" s="5">
        <v>44636.2</v>
      </c>
      <c r="F103" t="s">
        <v>1752</v>
      </c>
      <c r="G103" t="s">
        <v>1757</v>
      </c>
      <c r="H103" t="s">
        <v>1779</v>
      </c>
      <c r="I103">
        <v>1447505609</v>
      </c>
      <c r="J103">
        <v>1444910009</v>
      </c>
      <c r="K103" t="b">
        <v>1</v>
      </c>
      <c r="L103">
        <v>379</v>
      </c>
      <c r="M103" t="b">
        <v>1</v>
      </c>
      <c r="N103" t="s">
        <v>1800</v>
      </c>
      <c r="O103">
        <v>112</v>
      </c>
      <c r="P103">
        <v>117.77</v>
      </c>
      <c r="Q103" t="s">
        <v>1850</v>
      </c>
      <c r="R103" t="s">
        <v>1855</v>
      </c>
      <c r="S103" s="10">
        <v>42292.495474537034</v>
      </c>
      <c r="T103" s="10">
        <v>42322.537141203706</v>
      </c>
    </row>
    <row r="104" spans="1:20" x14ac:dyDescent="0.3">
      <c r="A104">
        <v>348</v>
      </c>
      <c r="B104" t="s">
        <v>155</v>
      </c>
      <c r="C104" t="s">
        <v>1031</v>
      </c>
      <c r="D104" s="3">
        <v>10000</v>
      </c>
      <c r="E104" s="5">
        <v>10300</v>
      </c>
      <c r="F104" t="s">
        <v>1752</v>
      </c>
      <c r="G104" t="s">
        <v>1757</v>
      </c>
      <c r="H104" t="s">
        <v>1779</v>
      </c>
      <c r="I104">
        <v>1440165916</v>
      </c>
      <c r="J104">
        <v>1437573916</v>
      </c>
      <c r="K104" t="b">
        <v>1</v>
      </c>
      <c r="L104">
        <v>119</v>
      </c>
      <c r="M104" t="b">
        <v>1</v>
      </c>
      <c r="N104" t="s">
        <v>1800</v>
      </c>
      <c r="O104">
        <v>103</v>
      </c>
      <c r="P104">
        <v>86.55</v>
      </c>
      <c r="Q104" t="s">
        <v>1850</v>
      </c>
      <c r="R104" t="s">
        <v>1855</v>
      </c>
      <c r="S104" s="10">
        <v>42207.58699074074</v>
      </c>
      <c r="T104" s="10">
        <v>42237.58699074074</v>
      </c>
    </row>
    <row r="105" spans="1:20" x14ac:dyDescent="0.3">
      <c r="A105">
        <v>349</v>
      </c>
      <c r="B105" t="s">
        <v>156</v>
      </c>
      <c r="C105" t="s">
        <v>1032</v>
      </c>
      <c r="D105" s="3">
        <v>11260</v>
      </c>
      <c r="E105" s="5">
        <v>12007.18</v>
      </c>
      <c r="F105" t="s">
        <v>1752</v>
      </c>
      <c r="G105" t="s">
        <v>1757</v>
      </c>
      <c r="H105" t="s">
        <v>1779</v>
      </c>
      <c r="I105">
        <v>1487937508</v>
      </c>
      <c r="J105">
        <v>1485345508</v>
      </c>
      <c r="K105" t="b">
        <v>1</v>
      </c>
      <c r="L105">
        <v>167</v>
      </c>
      <c r="M105" t="b">
        <v>1</v>
      </c>
      <c r="N105" t="s">
        <v>1800</v>
      </c>
      <c r="O105">
        <v>107</v>
      </c>
      <c r="P105">
        <v>71.900000000000006</v>
      </c>
      <c r="Q105" t="s">
        <v>1850</v>
      </c>
      <c r="R105" t="s">
        <v>1855</v>
      </c>
      <c r="S105" s="10">
        <v>42760.498935185184</v>
      </c>
      <c r="T105" s="10">
        <v>42790.498935185184</v>
      </c>
    </row>
    <row r="106" spans="1:20" x14ac:dyDescent="0.3">
      <c r="A106">
        <v>350</v>
      </c>
      <c r="B106" t="s">
        <v>157</v>
      </c>
      <c r="C106" t="s">
        <v>1033</v>
      </c>
      <c r="D106" s="3">
        <v>25000</v>
      </c>
      <c r="E106" s="5">
        <v>28690</v>
      </c>
      <c r="F106" t="s">
        <v>1752</v>
      </c>
      <c r="G106" t="s">
        <v>1757</v>
      </c>
      <c r="H106" t="s">
        <v>1779</v>
      </c>
      <c r="I106">
        <v>1473566340</v>
      </c>
      <c r="J106">
        <v>1470274509</v>
      </c>
      <c r="K106" t="b">
        <v>1</v>
      </c>
      <c r="L106">
        <v>221</v>
      </c>
      <c r="M106" t="b">
        <v>1</v>
      </c>
      <c r="N106" t="s">
        <v>1800</v>
      </c>
      <c r="O106">
        <v>115</v>
      </c>
      <c r="P106">
        <v>129.82</v>
      </c>
      <c r="Q106" t="s">
        <v>1850</v>
      </c>
      <c r="R106" t="s">
        <v>1855</v>
      </c>
      <c r="S106" s="10">
        <v>42586.066076388888</v>
      </c>
      <c r="T106" s="10">
        <v>42624.165972222225</v>
      </c>
    </row>
    <row r="107" spans="1:20" x14ac:dyDescent="0.3">
      <c r="A107">
        <v>352</v>
      </c>
      <c r="B107" t="s">
        <v>158</v>
      </c>
      <c r="C107" t="s">
        <v>1034</v>
      </c>
      <c r="D107" s="3">
        <v>10000</v>
      </c>
      <c r="E107" s="5">
        <v>11656</v>
      </c>
      <c r="F107" t="s">
        <v>1752</v>
      </c>
      <c r="G107" t="s">
        <v>1757</v>
      </c>
      <c r="H107" t="s">
        <v>1779</v>
      </c>
      <c r="I107">
        <v>1412740868</v>
      </c>
      <c r="J107">
        <v>1410148868</v>
      </c>
      <c r="K107" t="b">
        <v>1</v>
      </c>
      <c r="L107">
        <v>286</v>
      </c>
      <c r="M107" t="b">
        <v>1</v>
      </c>
      <c r="N107" t="s">
        <v>1800</v>
      </c>
      <c r="O107">
        <v>117</v>
      </c>
      <c r="P107">
        <v>40.76</v>
      </c>
      <c r="Q107" t="s">
        <v>1850</v>
      </c>
      <c r="R107" t="s">
        <v>1855</v>
      </c>
      <c r="S107" s="10">
        <v>41890.167453703703</v>
      </c>
      <c r="T107" s="10">
        <v>41920.167453703703</v>
      </c>
    </row>
    <row r="108" spans="1:20" x14ac:dyDescent="0.3">
      <c r="A108">
        <v>353</v>
      </c>
      <c r="B108" t="s">
        <v>159</v>
      </c>
      <c r="C108" t="s">
        <v>1035</v>
      </c>
      <c r="D108" s="3">
        <v>58425</v>
      </c>
      <c r="E108" s="5">
        <v>63460.18</v>
      </c>
      <c r="F108" t="s">
        <v>1752</v>
      </c>
      <c r="G108" t="s">
        <v>1757</v>
      </c>
      <c r="H108" t="s">
        <v>1779</v>
      </c>
      <c r="I108">
        <v>1447963219</v>
      </c>
      <c r="J108">
        <v>1445367619</v>
      </c>
      <c r="K108" t="b">
        <v>1</v>
      </c>
      <c r="L108">
        <v>613</v>
      </c>
      <c r="M108" t="b">
        <v>1</v>
      </c>
      <c r="N108" t="s">
        <v>1800</v>
      </c>
      <c r="O108">
        <v>109</v>
      </c>
      <c r="P108">
        <v>103.52</v>
      </c>
      <c r="Q108" t="s">
        <v>1850</v>
      </c>
      <c r="R108" t="s">
        <v>1855</v>
      </c>
      <c r="S108" s="10">
        <v>42297.791886574079</v>
      </c>
      <c r="T108" s="10">
        <v>42327.833553240736</v>
      </c>
    </row>
    <row r="109" spans="1:20" x14ac:dyDescent="0.3">
      <c r="A109">
        <v>354</v>
      </c>
      <c r="B109" t="s">
        <v>160</v>
      </c>
      <c r="C109" t="s">
        <v>1036</v>
      </c>
      <c r="D109" s="3">
        <v>3500</v>
      </c>
      <c r="E109" s="5">
        <v>3638</v>
      </c>
      <c r="F109" t="s">
        <v>1752</v>
      </c>
      <c r="G109" t="s">
        <v>1757</v>
      </c>
      <c r="H109" t="s">
        <v>1779</v>
      </c>
      <c r="I109">
        <v>1460141521</v>
      </c>
      <c r="J109">
        <v>1457553121</v>
      </c>
      <c r="K109" t="b">
        <v>1</v>
      </c>
      <c r="L109">
        <v>29</v>
      </c>
      <c r="M109" t="b">
        <v>1</v>
      </c>
      <c r="N109" t="s">
        <v>1800</v>
      </c>
      <c r="O109">
        <v>104</v>
      </c>
      <c r="P109">
        <v>125.45</v>
      </c>
      <c r="Q109" t="s">
        <v>1850</v>
      </c>
      <c r="R109" t="s">
        <v>1855</v>
      </c>
      <c r="S109" s="10">
        <v>42438.827789351853</v>
      </c>
      <c r="T109" s="10">
        <v>42468.786122685182</v>
      </c>
    </row>
    <row r="110" spans="1:20" x14ac:dyDescent="0.3">
      <c r="A110">
        <v>355</v>
      </c>
      <c r="B110" t="s">
        <v>161</v>
      </c>
      <c r="C110" t="s">
        <v>1037</v>
      </c>
      <c r="D110" s="3">
        <v>35000</v>
      </c>
      <c r="E110" s="5">
        <v>40690</v>
      </c>
      <c r="F110" t="s">
        <v>1752</v>
      </c>
      <c r="G110" t="s">
        <v>1757</v>
      </c>
      <c r="H110" t="s">
        <v>1779</v>
      </c>
      <c r="I110">
        <v>1417420994</v>
      </c>
      <c r="J110">
        <v>1414738994</v>
      </c>
      <c r="K110" t="b">
        <v>1</v>
      </c>
      <c r="L110">
        <v>165</v>
      </c>
      <c r="M110" t="b">
        <v>1</v>
      </c>
      <c r="N110" t="s">
        <v>1800</v>
      </c>
      <c r="O110">
        <v>116</v>
      </c>
      <c r="P110">
        <v>246.61</v>
      </c>
      <c r="Q110" t="s">
        <v>1850</v>
      </c>
      <c r="R110" t="s">
        <v>1855</v>
      </c>
      <c r="S110" s="10">
        <v>41943.293912037036</v>
      </c>
      <c r="T110" s="10">
        <v>41974.3355787037</v>
      </c>
    </row>
    <row r="111" spans="1:20" x14ac:dyDescent="0.3">
      <c r="A111">
        <v>356</v>
      </c>
      <c r="B111" t="s">
        <v>162</v>
      </c>
      <c r="C111" t="s">
        <v>1038</v>
      </c>
      <c r="D111" s="3">
        <v>7500</v>
      </c>
      <c r="E111" s="5">
        <v>7701.93</v>
      </c>
      <c r="F111" t="s">
        <v>1752</v>
      </c>
      <c r="G111" t="s">
        <v>1757</v>
      </c>
      <c r="H111" t="s">
        <v>1779</v>
      </c>
      <c r="I111">
        <v>1458152193</v>
      </c>
      <c r="J111">
        <v>1455563793</v>
      </c>
      <c r="K111" t="b">
        <v>1</v>
      </c>
      <c r="L111">
        <v>97</v>
      </c>
      <c r="M111" t="b">
        <v>1</v>
      </c>
      <c r="N111" t="s">
        <v>1800</v>
      </c>
      <c r="O111">
        <v>103</v>
      </c>
      <c r="P111">
        <v>79.400000000000006</v>
      </c>
      <c r="Q111" t="s">
        <v>1850</v>
      </c>
      <c r="R111" t="s">
        <v>1855</v>
      </c>
      <c r="S111" s="10">
        <v>42415.803159722222</v>
      </c>
      <c r="T111" s="10">
        <v>42445.761493055557</v>
      </c>
    </row>
    <row r="112" spans="1:20" x14ac:dyDescent="0.3">
      <c r="A112">
        <v>357</v>
      </c>
      <c r="B112" t="s">
        <v>163</v>
      </c>
      <c r="C112" t="s">
        <v>1039</v>
      </c>
      <c r="D112" s="3">
        <v>15000</v>
      </c>
      <c r="E112" s="5">
        <v>26100</v>
      </c>
      <c r="F112" t="s">
        <v>1752</v>
      </c>
      <c r="G112" t="s">
        <v>1757</v>
      </c>
      <c r="H112" t="s">
        <v>1779</v>
      </c>
      <c r="I112">
        <v>1429852797</v>
      </c>
      <c r="J112">
        <v>1426396797</v>
      </c>
      <c r="K112" t="b">
        <v>1</v>
      </c>
      <c r="L112">
        <v>303</v>
      </c>
      <c r="M112" t="b">
        <v>1</v>
      </c>
      <c r="N112" t="s">
        <v>1800</v>
      </c>
      <c r="O112">
        <v>174</v>
      </c>
      <c r="P112">
        <v>86.14</v>
      </c>
      <c r="Q112" t="s">
        <v>1850</v>
      </c>
      <c r="R112" t="s">
        <v>1855</v>
      </c>
      <c r="S112" s="10">
        <v>42078.222187499996</v>
      </c>
      <c r="T112" s="10">
        <v>42118.222187499996</v>
      </c>
    </row>
    <row r="113" spans="1:20" x14ac:dyDescent="0.3">
      <c r="A113">
        <v>358</v>
      </c>
      <c r="B113" t="s">
        <v>164</v>
      </c>
      <c r="C113" t="s">
        <v>1040</v>
      </c>
      <c r="D113" s="3">
        <v>50000</v>
      </c>
      <c r="E113" s="5">
        <v>51544</v>
      </c>
      <c r="F113" t="s">
        <v>1752</v>
      </c>
      <c r="G113" t="s">
        <v>1757</v>
      </c>
      <c r="H113" t="s">
        <v>1779</v>
      </c>
      <c r="I113">
        <v>1466002800</v>
      </c>
      <c r="J113">
        <v>1463517521</v>
      </c>
      <c r="K113" t="b">
        <v>1</v>
      </c>
      <c r="L113">
        <v>267</v>
      </c>
      <c r="M113" t="b">
        <v>1</v>
      </c>
      <c r="N113" t="s">
        <v>1800</v>
      </c>
      <c r="O113">
        <v>103</v>
      </c>
      <c r="P113">
        <v>193.05</v>
      </c>
      <c r="Q113" t="s">
        <v>1850</v>
      </c>
      <c r="R113" t="s">
        <v>1855</v>
      </c>
      <c r="S113" s="10">
        <v>42507.860196759255</v>
      </c>
      <c r="T113" s="10">
        <v>42536.625</v>
      </c>
    </row>
    <row r="114" spans="1:20" x14ac:dyDescent="0.3">
      <c r="A114">
        <v>359</v>
      </c>
      <c r="B114" t="s">
        <v>165</v>
      </c>
      <c r="C114" t="s">
        <v>1041</v>
      </c>
      <c r="D114" s="3">
        <v>24200</v>
      </c>
      <c r="E114" s="5">
        <v>25375</v>
      </c>
      <c r="F114" t="s">
        <v>1752</v>
      </c>
      <c r="G114" t="s">
        <v>1757</v>
      </c>
      <c r="H114" t="s">
        <v>1779</v>
      </c>
      <c r="I114">
        <v>1415941920</v>
      </c>
      <c r="J114">
        <v>1414028490</v>
      </c>
      <c r="K114" t="b">
        <v>1</v>
      </c>
      <c r="L114">
        <v>302</v>
      </c>
      <c r="M114" t="b">
        <v>1</v>
      </c>
      <c r="N114" t="s">
        <v>1800</v>
      </c>
      <c r="O114">
        <v>105</v>
      </c>
      <c r="P114">
        <v>84.02</v>
      </c>
      <c r="Q114" t="s">
        <v>1850</v>
      </c>
      <c r="R114" t="s">
        <v>1855</v>
      </c>
      <c r="S114" s="10">
        <v>41935.070486111108</v>
      </c>
      <c r="T114" s="10">
        <v>41957.216666666667</v>
      </c>
    </row>
    <row r="115" spans="1:20" x14ac:dyDescent="0.3">
      <c r="A115">
        <v>360</v>
      </c>
      <c r="B115" t="s">
        <v>166</v>
      </c>
      <c r="C115" t="s">
        <v>1042</v>
      </c>
      <c r="D115" s="3">
        <v>12000</v>
      </c>
      <c r="E115" s="5">
        <v>12165</v>
      </c>
      <c r="F115" t="s">
        <v>1752</v>
      </c>
      <c r="G115" t="s">
        <v>1757</v>
      </c>
      <c r="H115" t="s">
        <v>1779</v>
      </c>
      <c r="I115">
        <v>1437621060</v>
      </c>
      <c r="J115">
        <v>1433799180</v>
      </c>
      <c r="K115" t="b">
        <v>0</v>
      </c>
      <c r="L115">
        <v>87</v>
      </c>
      <c r="M115" t="b">
        <v>1</v>
      </c>
      <c r="N115" t="s">
        <v>1800</v>
      </c>
      <c r="O115">
        <v>101</v>
      </c>
      <c r="P115">
        <v>139.83000000000001</v>
      </c>
      <c r="Q115" t="s">
        <v>1850</v>
      </c>
      <c r="R115" t="s">
        <v>1855</v>
      </c>
      <c r="S115" s="10">
        <v>42163.897916666669</v>
      </c>
      <c r="T115" s="10">
        <v>42208.132638888885</v>
      </c>
    </row>
    <row r="116" spans="1:20" x14ac:dyDescent="0.3">
      <c r="A116">
        <v>361</v>
      </c>
      <c r="B116" t="s">
        <v>167</v>
      </c>
      <c r="C116" t="s">
        <v>1043</v>
      </c>
      <c r="D116" s="3">
        <v>35000</v>
      </c>
      <c r="E116" s="5">
        <v>38876.949999999997</v>
      </c>
      <c r="F116" t="s">
        <v>1752</v>
      </c>
      <c r="G116" t="s">
        <v>1757</v>
      </c>
      <c r="H116" t="s">
        <v>1779</v>
      </c>
      <c r="I116">
        <v>1416704506</v>
      </c>
      <c r="J116">
        <v>1414108906</v>
      </c>
      <c r="K116" t="b">
        <v>0</v>
      </c>
      <c r="L116">
        <v>354</v>
      </c>
      <c r="M116" t="b">
        <v>1</v>
      </c>
      <c r="N116" t="s">
        <v>1800</v>
      </c>
      <c r="O116">
        <v>111</v>
      </c>
      <c r="P116">
        <v>109.82</v>
      </c>
      <c r="Q116" t="s">
        <v>1850</v>
      </c>
      <c r="R116" t="s">
        <v>1855</v>
      </c>
      <c r="S116" s="10">
        <v>41936.001226851848</v>
      </c>
      <c r="T116" s="10">
        <v>41966.042893518519</v>
      </c>
    </row>
    <row r="117" spans="1:20" x14ac:dyDescent="0.3">
      <c r="A117">
        <v>362</v>
      </c>
      <c r="B117" t="s">
        <v>168</v>
      </c>
      <c r="C117" t="s">
        <v>1044</v>
      </c>
      <c r="D117" s="3">
        <v>9665</v>
      </c>
      <c r="E117" s="5">
        <v>12000</v>
      </c>
      <c r="F117" t="s">
        <v>1752</v>
      </c>
      <c r="G117" t="s">
        <v>1757</v>
      </c>
      <c r="H117" t="s">
        <v>1779</v>
      </c>
      <c r="I117">
        <v>1407456000</v>
      </c>
      <c r="J117">
        <v>1405573391</v>
      </c>
      <c r="K117" t="b">
        <v>0</v>
      </c>
      <c r="L117">
        <v>86</v>
      </c>
      <c r="M117" t="b">
        <v>1</v>
      </c>
      <c r="N117" t="s">
        <v>1800</v>
      </c>
      <c r="O117">
        <v>124</v>
      </c>
      <c r="P117">
        <v>139.53</v>
      </c>
      <c r="Q117" t="s">
        <v>1850</v>
      </c>
      <c r="R117" t="s">
        <v>1855</v>
      </c>
      <c r="S117" s="10">
        <v>41837.210543981484</v>
      </c>
      <c r="T117" s="10">
        <v>41859</v>
      </c>
    </row>
    <row r="118" spans="1:20" x14ac:dyDescent="0.3">
      <c r="A118">
        <v>363</v>
      </c>
      <c r="B118" t="s">
        <v>169</v>
      </c>
      <c r="C118" t="s">
        <v>1045</v>
      </c>
      <c r="D118" s="3">
        <v>8925</v>
      </c>
      <c r="E118" s="5">
        <v>9044</v>
      </c>
      <c r="F118" t="s">
        <v>1752</v>
      </c>
      <c r="G118" t="s">
        <v>1757</v>
      </c>
      <c r="H118" t="s">
        <v>1779</v>
      </c>
      <c r="I118">
        <v>1272828120</v>
      </c>
      <c r="J118">
        <v>1268934736</v>
      </c>
      <c r="K118" t="b">
        <v>0</v>
      </c>
      <c r="L118">
        <v>26</v>
      </c>
      <c r="M118" t="b">
        <v>1</v>
      </c>
      <c r="N118" t="s">
        <v>1800</v>
      </c>
      <c r="O118">
        <v>101</v>
      </c>
      <c r="P118">
        <v>347.85</v>
      </c>
      <c r="Q118" t="s">
        <v>1850</v>
      </c>
      <c r="R118" t="s">
        <v>1855</v>
      </c>
      <c r="S118" s="10">
        <v>40255.744629629626</v>
      </c>
      <c r="T118" s="10">
        <v>40300.806944444441</v>
      </c>
    </row>
    <row r="119" spans="1:20" x14ac:dyDescent="0.3">
      <c r="A119">
        <v>364</v>
      </c>
      <c r="B119" t="s">
        <v>170</v>
      </c>
      <c r="C119" t="s">
        <v>1046</v>
      </c>
      <c r="D119" s="3">
        <v>7000</v>
      </c>
      <c r="E119" s="5">
        <v>7711.3</v>
      </c>
      <c r="F119" t="s">
        <v>1752</v>
      </c>
      <c r="G119" t="s">
        <v>1757</v>
      </c>
      <c r="H119" t="s">
        <v>1779</v>
      </c>
      <c r="I119">
        <v>1403323140</v>
      </c>
      <c r="J119">
        <v>1400704672</v>
      </c>
      <c r="K119" t="b">
        <v>0</v>
      </c>
      <c r="L119">
        <v>113</v>
      </c>
      <c r="M119" t="b">
        <v>1</v>
      </c>
      <c r="N119" t="s">
        <v>1800</v>
      </c>
      <c r="O119">
        <v>110</v>
      </c>
      <c r="P119">
        <v>68.239999999999995</v>
      </c>
      <c r="Q119" t="s">
        <v>1850</v>
      </c>
      <c r="R119" t="s">
        <v>1855</v>
      </c>
      <c r="S119" s="10">
        <v>41780.859629629631</v>
      </c>
      <c r="T119" s="10">
        <v>41811.165972222225</v>
      </c>
    </row>
    <row r="120" spans="1:20" x14ac:dyDescent="0.3">
      <c r="A120">
        <v>366</v>
      </c>
      <c r="B120" t="s">
        <v>171</v>
      </c>
      <c r="C120" t="s">
        <v>1047</v>
      </c>
      <c r="D120" s="3">
        <v>38000</v>
      </c>
      <c r="E120" s="5">
        <v>38500</v>
      </c>
      <c r="F120" t="s">
        <v>1752</v>
      </c>
      <c r="G120" t="s">
        <v>1757</v>
      </c>
      <c r="H120" t="s">
        <v>1779</v>
      </c>
      <c r="I120">
        <v>1337540518</v>
      </c>
      <c r="J120">
        <v>1334948518</v>
      </c>
      <c r="K120" t="b">
        <v>0</v>
      </c>
      <c r="L120">
        <v>134</v>
      </c>
      <c r="M120" t="b">
        <v>1</v>
      </c>
      <c r="N120" t="s">
        <v>1800</v>
      </c>
      <c r="O120">
        <v>101</v>
      </c>
      <c r="P120">
        <v>287.31</v>
      </c>
      <c r="Q120" t="s">
        <v>1850</v>
      </c>
      <c r="R120" t="s">
        <v>1855</v>
      </c>
      <c r="S120" s="10">
        <v>41019.793032407404</v>
      </c>
      <c r="T120" s="10">
        <v>41049.793032407404</v>
      </c>
    </row>
    <row r="121" spans="1:20" x14ac:dyDescent="0.3">
      <c r="A121">
        <v>367</v>
      </c>
      <c r="B121" t="s">
        <v>172</v>
      </c>
      <c r="C121" t="s">
        <v>1048</v>
      </c>
      <c r="D121" s="3">
        <v>10000</v>
      </c>
      <c r="E121" s="5">
        <v>10335.01</v>
      </c>
      <c r="F121" t="s">
        <v>1752</v>
      </c>
      <c r="G121" t="s">
        <v>1757</v>
      </c>
      <c r="H121" t="s">
        <v>1779</v>
      </c>
      <c r="I121">
        <v>1367384340</v>
      </c>
      <c r="J121">
        <v>1363960278</v>
      </c>
      <c r="K121" t="b">
        <v>0</v>
      </c>
      <c r="L121">
        <v>119</v>
      </c>
      <c r="M121" t="b">
        <v>1</v>
      </c>
      <c r="N121" t="s">
        <v>1800</v>
      </c>
      <c r="O121">
        <v>103</v>
      </c>
      <c r="P121">
        <v>86.85</v>
      </c>
      <c r="Q121" t="s">
        <v>1850</v>
      </c>
      <c r="R121" t="s">
        <v>1855</v>
      </c>
      <c r="S121" s="10">
        <v>41355.577291666668</v>
      </c>
      <c r="T121" s="10">
        <v>41395.207638888889</v>
      </c>
    </row>
    <row r="122" spans="1:20" x14ac:dyDescent="0.3">
      <c r="A122">
        <v>368</v>
      </c>
      <c r="B122" t="s">
        <v>173</v>
      </c>
      <c r="C122" t="s">
        <v>1049</v>
      </c>
      <c r="D122" s="3">
        <v>12500</v>
      </c>
      <c r="E122" s="5">
        <v>13014</v>
      </c>
      <c r="F122" t="s">
        <v>1752</v>
      </c>
      <c r="G122" t="s">
        <v>1757</v>
      </c>
      <c r="H122" t="s">
        <v>1779</v>
      </c>
      <c r="I122">
        <v>1426426322</v>
      </c>
      <c r="J122">
        <v>1423405922</v>
      </c>
      <c r="K122" t="b">
        <v>0</v>
      </c>
      <c r="L122">
        <v>159</v>
      </c>
      <c r="M122" t="b">
        <v>1</v>
      </c>
      <c r="N122" t="s">
        <v>1800</v>
      </c>
      <c r="O122">
        <v>104</v>
      </c>
      <c r="P122">
        <v>81.849999999999994</v>
      </c>
      <c r="Q122" t="s">
        <v>1850</v>
      </c>
      <c r="R122" t="s">
        <v>1855</v>
      </c>
      <c r="S122" s="10">
        <v>42043.605578703704</v>
      </c>
      <c r="T122" s="10">
        <v>42078.563912037032</v>
      </c>
    </row>
    <row r="123" spans="1:20" x14ac:dyDescent="0.3">
      <c r="A123">
        <v>369</v>
      </c>
      <c r="B123" t="s">
        <v>174</v>
      </c>
      <c r="C123" t="s">
        <v>1050</v>
      </c>
      <c r="D123" s="3">
        <v>6500</v>
      </c>
      <c r="E123" s="5">
        <v>7160.12</v>
      </c>
      <c r="F123" t="s">
        <v>1752</v>
      </c>
      <c r="G123" t="s">
        <v>1757</v>
      </c>
      <c r="H123" t="s">
        <v>1779</v>
      </c>
      <c r="I123">
        <v>1326633269</v>
      </c>
      <c r="J123">
        <v>1324041269</v>
      </c>
      <c r="K123" t="b">
        <v>0</v>
      </c>
      <c r="L123">
        <v>167</v>
      </c>
      <c r="M123" t="b">
        <v>1</v>
      </c>
      <c r="N123" t="s">
        <v>1800</v>
      </c>
      <c r="O123">
        <v>110</v>
      </c>
      <c r="P123">
        <v>42.87</v>
      </c>
      <c r="Q123" t="s">
        <v>1850</v>
      </c>
      <c r="R123" t="s">
        <v>1855</v>
      </c>
      <c r="S123" s="10">
        <v>40893.551724537036</v>
      </c>
      <c r="T123" s="10">
        <v>40923.551724537036</v>
      </c>
    </row>
    <row r="124" spans="1:20" x14ac:dyDescent="0.3">
      <c r="A124">
        <v>370</v>
      </c>
      <c r="B124" t="s">
        <v>175</v>
      </c>
      <c r="C124" t="s">
        <v>1051</v>
      </c>
      <c r="D124" s="3">
        <v>25000</v>
      </c>
      <c r="E124" s="5">
        <v>30505</v>
      </c>
      <c r="F124" t="s">
        <v>1752</v>
      </c>
      <c r="G124" t="s">
        <v>1757</v>
      </c>
      <c r="H124" t="s">
        <v>1779</v>
      </c>
      <c r="I124">
        <v>1483729500</v>
      </c>
      <c r="J124">
        <v>1481137500</v>
      </c>
      <c r="K124" t="b">
        <v>0</v>
      </c>
      <c r="L124">
        <v>43</v>
      </c>
      <c r="M124" t="b">
        <v>1</v>
      </c>
      <c r="N124" t="s">
        <v>1800</v>
      </c>
      <c r="O124">
        <v>122</v>
      </c>
      <c r="P124">
        <v>709.42</v>
      </c>
      <c r="Q124" t="s">
        <v>1850</v>
      </c>
      <c r="R124" t="s">
        <v>1855</v>
      </c>
      <c r="S124" s="10">
        <v>42711.795138888891</v>
      </c>
      <c r="T124" s="10">
        <v>42741.795138888891</v>
      </c>
    </row>
    <row r="125" spans="1:20" x14ac:dyDescent="0.3">
      <c r="A125">
        <v>371</v>
      </c>
      <c r="B125" t="s">
        <v>176</v>
      </c>
      <c r="C125" t="s">
        <v>1052</v>
      </c>
      <c r="D125" s="3">
        <v>150000</v>
      </c>
      <c r="E125" s="5">
        <v>171253</v>
      </c>
      <c r="F125" t="s">
        <v>1752</v>
      </c>
      <c r="G125" t="s">
        <v>1757</v>
      </c>
      <c r="H125" t="s">
        <v>1779</v>
      </c>
      <c r="I125">
        <v>1359743139</v>
      </c>
      <c r="J125">
        <v>1355855139</v>
      </c>
      <c r="K125" t="b">
        <v>0</v>
      </c>
      <c r="L125">
        <v>1062</v>
      </c>
      <c r="M125" t="b">
        <v>1</v>
      </c>
      <c r="N125" t="s">
        <v>1800</v>
      </c>
      <c r="O125">
        <v>114</v>
      </c>
      <c r="P125">
        <v>161.26</v>
      </c>
      <c r="Q125" t="s">
        <v>1850</v>
      </c>
      <c r="R125" t="s">
        <v>1855</v>
      </c>
      <c r="S125" s="10">
        <v>41261.767812500002</v>
      </c>
      <c r="T125" s="10">
        <v>41306.767812500002</v>
      </c>
    </row>
    <row r="126" spans="1:20" x14ac:dyDescent="0.3">
      <c r="A126">
        <v>373</v>
      </c>
      <c r="B126" t="s">
        <v>177</v>
      </c>
      <c r="C126" t="s">
        <v>1053</v>
      </c>
      <c r="D126" s="3">
        <v>7500</v>
      </c>
      <c r="E126" s="5">
        <v>8000</v>
      </c>
      <c r="F126" t="s">
        <v>1752</v>
      </c>
      <c r="G126" t="s">
        <v>1757</v>
      </c>
      <c r="H126" t="s">
        <v>1779</v>
      </c>
      <c r="I126">
        <v>1342648398</v>
      </c>
      <c r="J126">
        <v>1340056398</v>
      </c>
      <c r="K126" t="b">
        <v>0</v>
      </c>
      <c r="L126">
        <v>89</v>
      </c>
      <c r="M126" t="b">
        <v>1</v>
      </c>
      <c r="N126" t="s">
        <v>1800</v>
      </c>
      <c r="O126">
        <v>107</v>
      </c>
      <c r="P126">
        <v>89.89</v>
      </c>
      <c r="Q126" t="s">
        <v>1850</v>
      </c>
      <c r="R126" t="s">
        <v>1855</v>
      </c>
      <c r="S126" s="10">
        <v>41078.91201388889</v>
      </c>
      <c r="T126" s="10">
        <v>41108.91201388889</v>
      </c>
    </row>
    <row r="127" spans="1:20" x14ac:dyDescent="0.3">
      <c r="A127">
        <v>374</v>
      </c>
      <c r="B127" t="s">
        <v>178</v>
      </c>
      <c r="C127" t="s">
        <v>1054</v>
      </c>
      <c r="D127" s="3">
        <v>6000</v>
      </c>
      <c r="E127" s="5">
        <v>7839</v>
      </c>
      <c r="F127" t="s">
        <v>1752</v>
      </c>
      <c r="G127" t="s">
        <v>1757</v>
      </c>
      <c r="H127" t="s">
        <v>1779</v>
      </c>
      <c r="I127">
        <v>1316208031</v>
      </c>
      <c r="J127">
        <v>1312320031</v>
      </c>
      <c r="K127" t="b">
        <v>0</v>
      </c>
      <c r="L127">
        <v>174</v>
      </c>
      <c r="M127" t="b">
        <v>1</v>
      </c>
      <c r="N127" t="s">
        <v>1800</v>
      </c>
      <c r="O127">
        <v>131</v>
      </c>
      <c r="P127">
        <v>45.05</v>
      </c>
      <c r="Q127" t="s">
        <v>1850</v>
      </c>
      <c r="R127" t="s">
        <v>1855</v>
      </c>
      <c r="S127" s="10">
        <v>40757.889247685183</v>
      </c>
      <c r="T127" s="10">
        <v>40802.889247685183</v>
      </c>
    </row>
    <row r="128" spans="1:20" x14ac:dyDescent="0.3">
      <c r="A128">
        <v>375</v>
      </c>
      <c r="B128" t="s">
        <v>179</v>
      </c>
      <c r="C128" t="s">
        <v>1055</v>
      </c>
      <c r="D128" s="3">
        <v>500</v>
      </c>
      <c r="E128" s="5">
        <v>600</v>
      </c>
      <c r="F128" t="s">
        <v>1752</v>
      </c>
      <c r="G128" t="s">
        <v>1757</v>
      </c>
      <c r="H128" t="s">
        <v>1779</v>
      </c>
      <c r="I128">
        <v>1393694280</v>
      </c>
      <c r="J128">
        <v>1390088311</v>
      </c>
      <c r="K128" t="b">
        <v>0</v>
      </c>
      <c r="L128">
        <v>14</v>
      </c>
      <c r="M128" t="b">
        <v>1</v>
      </c>
      <c r="N128" t="s">
        <v>1800</v>
      </c>
      <c r="O128">
        <v>120</v>
      </c>
      <c r="P128">
        <v>42.86</v>
      </c>
      <c r="Q128" t="s">
        <v>1850</v>
      </c>
      <c r="R128" t="s">
        <v>1855</v>
      </c>
      <c r="S128" s="10">
        <v>41657.985081018516</v>
      </c>
      <c r="T128" s="10">
        <v>41699.720833333333</v>
      </c>
    </row>
    <row r="129" spans="1:20" x14ac:dyDescent="0.3">
      <c r="A129">
        <v>377</v>
      </c>
      <c r="B129" t="s">
        <v>180</v>
      </c>
      <c r="C129" t="s">
        <v>1056</v>
      </c>
      <c r="D129" s="3">
        <v>12000</v>
      </c>
      <c r="E129" s="5">
        <v>13728</v>
      </c>
      <c r="F129" t="s">
        <v>1752</v>
      </c>
      <c r="G129" t="s">
        <v>1757</v>
      </c>
      <c r="H129" t="s">
        <v>1779</v>
      </c>
      <c r="I129">
        <v>1447484460</v>
      </c>
      <c r="J129">
        <v>1444888868</v>
      </c>
      <c r="K129" t="b">
        <v>0</v>
      </c>
      <c r="L129">
        <v>133</v>
      </c>
      <c r="M129" t="b">
        <v>1</v>
      </c>
      <c r="N129" t="s">
        <v>1800</v>
      </c>
      <c r="O129">
        <v>114</v>
      </c>
      <c r="P129">
        <v>103.22</v>
      </c>
      <c r="Q129" t="s">
        <v>1850</v>
      </c>
      <c r="R129" t="s">
        <v>1855</v>
      </c>
      <c r="S129" s="10">
        <v>42292.250787037032</v>
      </c>
      <c r="T129" s="10">
        <v>42322.292361111111</v>
      </c>
    </row>
    <row r="130" spans="1:20" x14ac:dyDescent="0.3">
      <c r="A130">
        <v>379</v>
      </c>
      <c r="B130" t="s">
        <v>181</v>
      </c>
      <c r="C130" t="s">
        <v>1057</v>
      </c>
      <c r="D130" s="3">
        <v>15000</v>
      </c>
      <c r="E130" s="5">
        <v>17412</v>
      </c>
      <c r="F130" t="s">
        <v>1752</v>
      </c>
      <c r="G130" t="s">
        <v>1757</v>
      </c>
      <c r="H130" t="s">
        <v>1779</v>
      </c>
      <c r="I130">
        <v>1336062672</v>
      </c>
      <c r="J130">
        <v>1332174672</v>
      </c>
      <c r="K130" t="b">
        <v>0</v>
      </c>
      <c r="L130">
        <v>149</v>
      </c>
      <c r="M130" t="b">
        <v>1</v>
      </c>
      <c r="N130" t="s">
        <v>1800</v>
      </c>
      <c r="O130">
        <v>116</v>
      </c>
      <c r="P130">
        <v>116.86</v>
      </c>
      <c r="Q130" t="s">
        <v>1850</v>
      </c>
      <c r="R130" t="s">
        <v>1855</v>
      </c>
      <c r="S130" s="10">
        <v>40987.688333333332</v>
      </c>
      <c r="T130" s="10">
        <v>41032.688333333332</v>
      </c>
    </row>
    <row r="131" spans="1:20" x14ac:dyDescent="0.3">
      <c r="A131">
        <v>380</v>
      </c>
      <c r="B131" t="s">
        <v>182</v>
      </c>
      <c r="C131" t="s">
        <v>1058</v>
      </c>
      <c r="D131" s="3">
        <v>4000</v>
      </c>
      <c r="E131" s="5">
        <v>5660</v>
      </c>
      <c r="F131" t="s">
        <v>1752</v>
      </c>
      <c r="G131" t="s">
        <v>1757</v>
      </c>
      <c r="H131" t="s">
        <v>1779</v>
      </c>
      <c r="I131">
        <v>1453569392</v>
      </c>
      <c r="J131">
        <v>1451409392</v>
      </c>
      <c r="K131" t="b">
        <v>0</v>
      </c>
      <c r="L131">
        <v>49</v>
      </c>
      <c r="M131" t="b">
        <v>1</v>
      </c>
      <c r="N131" t="s">
        <v>1800</v>
      </c>
      <c r="O131">
        <v>142</v>
      </c>
      <c r="P131">
        <v>115.51</v>
      </c>
      <c r="Q131" t="s">
        <v>1850</v>
      </c>
      <c r="R131" t="s">
        <v>1855</v>
      </c>
      <c r="S131" s="10">
        <v>42367.719814814816</v>
      </c>
      <c r="T131" s="10">
        <v>42392.719814814816</v>
      </c>
    </row>
    <row r="132" spans="1:20" x14ac:dyDescent="0.3">
      <c r="A132">
        <v>381</v>
      </c>
      <c r="B132" t="s">
        <v>183</v>
      </c>
      <c r="C132" t="s">
        <v>1059</v>
      </c>
      <c r="D132" s="3">
        <v>25000</v>
      </c>
      <c r="E132" s="5">
        <v>26182.5</v>
      </c>
      <c r="F132" t="s">
        <v>1752</v>
      </c>
      <c r="G132" t="s">
        <v>1757</v>
      </c>
      <c r="H132" t="s">
        <v>1779</v>
      </c>
      <c r="I132">
        <v>1343624400</v>
      </c>
      <c r="J132">
        <v>1340642717</v>
      </c>
      <c r="K132" t="b">
        <v>0</v>
      </c>
      <c r="L132">
        <v>251</v>
      </c>
      <c r="M132" t="b">
        <v>1</v>
      </c>
      <c r="N132" t="s">
        <v>1800</v>
      </c>
      <c r="O132">
        <v>105</v>
      </c>
      <c r="P132">
        <v>104.31</v>
      </c>
      <c r="Q132" t="s">
        <v>1850</v>
      </c>
      <c r="R132" t="s">
        <v>1855</v>
      </c>
      <c r="S132" s="10">
        <v>41085.698113425926</v>
      </c>
      <c r="T132" s="10">
        <v>41120.208333333336</v>
      </c>
    </row>
    <row r="133" spans="1:20" x14ac:dyDescent="0.3">
      <c r="A133">
        <v>382</v>
      </c>
      <c r="B133" t="s">
        <v>184</v>
      </c>
      <c r="C133" t="s">
        <v>1060</v>
      </c>
      <c r="D133" s="3">
        <v>600</v>
      </c>
      <c r="E133" s="5">
        <v>1535</v>
      </c>
      <c r="F133" t="s">
        <v>1752</v>
      </c>
      <c r="G133" t="s">
        <v>1757</v>
      </c>
      <c r="H133" t="s">
        <v>1779</v>
      </c>
      <c r="I133">
        <v>1346950900</v>
      </c>
      <c r="J133">
        <v>1345741300</v>
      </c>
      <c r="K133" t="b">
        <v>0</v>
      </c>
      <c r="L133">
        <v>22</v>
      </c>
      <c r="M133" t="b">
        <v>1</v>
      </c>
      <c r="N133" t="s">
        <v>1800</v>
      </c>
      <c r="O133">
        <v>256</v>
      </c>
      <c r="P133">
        <v>69.77</v>
      </c>
      <c r="Q133" t="s">
        <v>1850</v>
      </c>
      <c r="R133" t="s">
        <v>1855</v>
      </c>
      <c r="S133" s="10">
        <v>41144.709490740745</v>
      </c>
      <c r="T133" s="10">
        <v>41158.709490740745</v>
      </c>
    </row>
    <row r="134" spans="1:20" x14ac:dyDescent="0.3">
      <c r="A134">
        <v>383</v>
      </c>
      <c r="B134" t="s">
        <v>185</v>
      </c>
      <c r="C134" t="s">
        <v>1061</v>
      </c>
      <c r="D134" s="3">
        <v>999</v>
      </c>
      <c r="E134" s="5">
        <v>2065</v>
      </c>
      <c r="F134" t="s">
        <v>1752</v>
      </c>
      <c r="G134" t="s">
        <v>1757</v>
      </c>
      <c r="H134" t="s">
        <v>1779</v>
      </c>
      <c r="I134">
        <v>1400467759</v>
      </c>
      <c r="J134">
        <v>1398480559</v>
      </c>
      <c r="K134" t="b">
        <v>0</v>
      </c>
      <c r="L134">
        <v>48</v>
      </c>
      <c r="M134" t="b">
        <v>1</v>
      </c>
      <c r="N134" t="s">
        <v>1800</v>
      </c>
      <c r="O134">
        <v>207</v>
      </c>
      <c r="P134">
        <v>43.02</v>
      </c>
      <c r="Q134" t="s">
        <v>1850</v>
      </c>
      <c r="R134" t="s">
        <v>1855</v>
      </c>
      <c r="S134" s="10">
        <v>41755.117581018516</v>
      </c>
      <c r="T134" s="10">
        <v>41778.117581018516</v>
      </c>
    </row>
    <row r="135" spans="1:20" x14ac:dyDescent="0.3">
      <c r="A135">
        <v>384</v>
      </c>
      <c r="B135" t="s">
        <v>186</v>
      </c>
      <c r="C135" t="s">
        <v>1062</v>
      </c>
      <c r="D135" s="3">
        <v>20000</v>
      </c>
      <c r="E135" s="5">
        <v>22421</v>
      </c>
      <c r="F135" t="s">
        <v>1752</v>
      </c>
      <c r="G135" t="s">
        <v>1757</v>
      </c>
      <c r="H135" t="s">
        <v>1779</v>
      </c>
      <c r="I135">
        <v>1420569947</v>
      </c>
      <c r="J135">
        <v>1417977947</v>
      </c>
      <c r="K135" t="b">
        <v>0</v>
      </c>
      <c r="L135">
        <v>383</v>
      </c>
      <c r="M135" t="b">
        <v>1</v>
      </c>
      <c r="N135" t="s">
        <v>1800</v>
      </c>
      <c r="O135">
        <v>112</v>
      </c>
      <c r="P135">
        <v>58.54</v>
      </c>
      <c r="Q135" t="s">
        <v>1850</v>
      </c>
      <c r="R135" t="s">
        <v>1855</v>
      </c>
      <c r="S135" s="10">
        <v>41980.781793981485</v>
      </c>
      <c r="T135" s="10">
        <v>42010.781793981485</v>
      </c>
    </row>
    <row r="136" spans="1:20" x14ac:dyDescent="0.3">
      <c r="A136">
        <v>385</v>
      </c>
      <c r="B136" t="s">
        <v>187</v>
      </c>
      <c r="C136" t="s">
        <v>1063</v>
      </c>
      <c r="D136" s="3">
        <v>25000</v>
      </c>
      <c r="E136" s="5">
        <v>26495.5</v>
      </c>
      <c r="F136" t="s">
        <v>1752</v>
      </c>
      <c r="G136" t="s">
        <v>1757</v>
      </c>
      <c r="H136" t="s">
        <v>1779</v>
      </c>
      <c r="I136">
        <v>1416582101</v>
      </c>
      <c r="J136">
        <v>1413986501</v>
      </c>
      <c r="K136" t="b">
        <v>0</v>
      </c>
      <c r="L136">
        <v>237</v>
      </c>
      <c r="M136" t="b">
        <v>1</v>
      </c>
      <c r="N136" t="s">
        <v>1800</v>
      </c>
      <c r="O136">
        <v>106</v>
      </c>
      <c r="P136">
        <v>111.8</v>
      </c>
      <c r="Q136" t="s">
        <v>1850</v>
      </c>
      <c r="R136" t="s">
        <v>1855</v>
      </c>
      <c r="S136" s="10">
        <v>41934.584502314814</v>
      </c>
      <c r="T136" s="10">
        <v>41964.626168981486</v>
      </c>
    </row>
    <row r="137" spans="1:20" x14ac:dyDescent="0.3">
      <c r="A137">
        <v>386</v>
      </c>
      <c r="B137" t="s">
        <v>188</v>
      </c>
      <c r="C137" t="s">
        <v>1064</v>
      </c>
      <c r="D137" s="3">
        <v>600</v>
      </c>
      <c r="E137" s="5">
        <v>601</v>
      </c>
      <c r="F137" t="s">
        <v>1752</v>
      </c>
      <c r="G137" t="s">
        <v>1757</v>
      </c>
      <c r="H137" t="s">
        <v>1779</v>
      </c>
      <c r="I137">
        <v>1439246991</v>
      </c>
      <c r="J137">
        <v>1437950991</v>
      </c>
      <c r="K137" t="b">
        <v>0</v>
      </c>
      <c r="L137">
        <v>13</v>
      </c>
      <c r="M137" t="b">
        <v>1</v>
      </c>
      <c r="N137" t="s">
        <v>1800</v>
      </c>
      <c r="O137">
        <v>100</v>
      </c>
      <c r="P137">
        <v>46.23</v>
      </c>
      <c r="Q137" t="s">
        <v>1850</v>
      </c>
      <c r="R137" t="s">
        <v>1855</v>
      </c>
      <c r="S137" s="10">
        <v>42211.951284722221</v>
      </c>
      <c r="T137" s="10">
        <v>42226.951284722221</v>
      </c>
    </row>
    <row r="138" spans="1:20" x14ac:dyDescent="0.3">
      <c r="A138">
        <v>387</v>
      </c>
      <c r="B138" t="s">
        <v>189</v>
      </c>
      <c r="C138" t="s">
        <v>1065</v>
      </c>
      <c r="D138" s="3">
        <v>38000</v>
      </c>
      <c r="E138" s="5">
        <v>81316</v>
      </c>
      <c r="F138" t="s">
        <v>1752</v>
      </c>
      <c r="G138" t="s">
        <v>1757</v>
      </c>
      <c r="H138" t="s">
        <v>1779</v>
      </c>
      <c r="I138">
        <v>1439618400</v>
      </c>
      <c r="J138">
        <v>1436976858</v>
      </c>
      <c r="K138" t="b">
        <v>0</v>
      </c>
      <c r="L138">
        <v>562</v>
      </c>
      <c r="M138" t="b">
        <v>1</v>
      </c>
      <c r="N138" t="s">
        <v>1800</v>
      </c>
      <c r="O138">
        <v>214</v>
      </c>
      <c r="P138">
        <v>144.69</v>
      </c>
      <c r="Q138" t="s">
        <v>1850</v>
      </c>
      <c r="R138" t="s">
        <v>1855</v>
      </c>
      <c r="S138" s="10">
        <v>42200.67659722222</v>
      </c>
      <c r="T138" s="10">
        <v>42231.25</v>
      </c>
    </row>
    <row r="139" spans="1:20" x14ac:dyDescent="0.3">
      <c r="A139">
        <v>388</v>
      </c>
      <c r="B139" t="s">
        <v>190</v>
      </c>
      <c r="C139" t="s">
        <v>1066</v>
      </c>
      <c r="D139" s="3">
        <v>5000</v>
      </c>
      <c r="E139" s="5">
        <v>6308</v>
      </c>
      <c r="F139" t="s">
        <v>1752</v>
      </c>
      <c r="G139" t="s">
        <v>1757</v>
      </c>
      <c r="H139" t="s">
        <v>1779</v>
      </c>
      <c r="I139">
        <v>1469670580</v>
      </c>
      <c r="J139">
        <v>1467078580</v>
      </c>
      <c r="K139" t="b">
        <v>0</v>
      </c>
      <c r="L139">
        <v>71</v>
      </c>
      <c r="M139" t="b">
        <v>1</v>
      </c>
      <c r="N139" t="s">
        <v>1800</v>
      </c>
      <c r="O139">
        <v>126</v>
      </c>
      <c r="P139">
        <v>88.85</v>
      </c>
      <c r="Q139" t="s">
        <v>1850</v>
      </c>
      <c r="R139" t="s">
        <v>1855</v>
      </c>
      <c r="S139" s="10">
        <v>42549.076157407413</v>
      </c>
      <c r="T139" s="10">
        <v>42579.076157407413</v>
      </c>
    </row>
    <row r="140" spans="1:20" x14ac:dyDescent="0.3">
      <c r="A140">
        <v>389</v>
      </c>
      <c r="B140" t="s">
        <v>191</v>
      </c>
      <c r="C140" t="s">
        <v>1067</v>
      </c>
      <c r="D140" s="3">
        <v>68000</v>
      </c>
      <c r="E140" s="5">
        <v>123444.12</v>
      </c>
      <c r="F140" t="s">
        <v>1752</v>
      </c>
      <c r="G140" t="s">
        <v>1757</v>
      </c>
      <c r="H140" t="s">
        <v>1779</v>
      </c>
      <c r="I140">
        <v>1394233140</v>
      </c>
      <c r="J140">
        <v>1391477450</v>
      </c>
      <c r="K140" t="b">
        <v>0</v>
      </c>
      <c r="L140">
        <v>1510</v>
      </c>
      <c r="M140" t="b">
        <v>1</v>
      </c>
      <c r="N140" t="s">
        <v>1800</v>
      </c>
      <c r="O140">
        <v>182</v>
      </c>
      <c r="P140">
        <v>81.75</v>
      </c>
      <c r="Q140" t="s">
        <v>1850</v>
      </c>
      <c r="R140" t="s">
        <v>1855</v>
      </c>
      <c r="S140" s="10">
        <v>41674.063078703701</v>
      </c>
      <c r="T140" s="10">
        <v>41705.957638888889</v>
      </c>
    </row>
    <row r="141" spans="1:20" x14ac:dyDescent="0.3">
      <c r="A141">
        <v>390</v>
      </c>
      <c r="B141" t="s">
        <v>192</v>
      </c>
      <c r="C141" t="s">
        <v>1068</v>
      </c>
      <c r="D141" s="3">
        <v>1000</v>
      </c>
      <c r="E141" s="5">
        <v>1000</v>
      </c>
      <c r="F141" t="s">
        <v>1752</v>
      </c>
      <c r="G141" t="s">
        <v>1757</v>
      </c>
      <c r="H141" t="s">
        <v>1779</v>
      </c>
      <c r="I141">
        <v>1431046372</v>
      </c>
      <c r="J141">
        <v>1429318372</v>
      </c>
      <c r="K141" t="b">
        <v>0</v>
      </c>
      <c r="L141">
        <v>14</v>
      </c>
      <c r="M141" t="b">
        <v>1</v>
      </c>
      <c r="N141" t="s">
        <v>1800</v>
      </c>
      <c r="O141">
        <v>100</v>
      </c>
      <c r="P141">
        <v>71.430000000000007</v>
      </c>
      <c r="Q141" t="s">
        <v>1850</v>
      </c>
      <c r="R141" t="s">
        <v>1855</v>
      </c>
      <c r="S141" s="10">
        <v>42112.036712962959</v>
      </c>
      <c r="T141" s="10">
        <v>42132.036712962959</v>
      </c>
    </row>
    <row r="142" spans="1:20" x14ac:dyDescent="0.3">
      <c r="A142">
        <v>391</v>
      </c>
      <c r="B142" t="s">
        <v>193</v>
      </c>
      <c r="C142" t="s">
        <v>1069</v>
      </c>
      <c r="D142" s="3">
        <v>20000</v>
      </c>
      <c r="E142" s="5">
        <v>20122</v>
      </c>
      <c r="F142" t="s">
        <v>1752</v>
      </c>
      <c r="G142" t="s">
        <v>1757</v>
      </c>
      <c r="H142" t="s">
        <v>1779</v>
      </c>
      <c r="I142">
        <v>1324169940</v>
      </c>
      <c r="J142">
        <v>1321578051</v>
      </c>
      <c r="K142" t="b">
        <v>0</v>
      </c>
      <c r="L142">
        <v>193</v>
      </c>
      <c r="M142" t="b">
        <v>1</v>
      </c>
      <c r="N142" t="s">
        <v>1800</v>
      </c>
      <c r="O142">
        <v>101</v>
      </c>
      <c r="P142">
        <v>104.26</v>
      </c>
      <c r="Q142" t="s">
        <v>1850</v>
      </c>
      <c r="R142" t="s">
        <v>1855</v>
      </c>
      <c r="S142" s="10">
        <v>40865.042256944449</v>
      </c>
      <c r="T142" s="10">
        <v>40895.040972222225</v>
      </c>
    </row>
    <row r="143" spans="1:20" x14ac:dyDescent="0.3">
      <c r="A143">
        <v>392</v>
      </c>
      <c r="B143" t="s">
        <v>194</v>
      </c>
      <c r="C143" t="s">
        <v>1070</v>
      </c>
      <c r="D143" s="3">
        <v>18500</v>
      </c>
      <c r="E143" s="5">
        <v>18667</v>
      </c>
      <c r="F143" t="s">
        <v>1752</v>
      </c>
      <c r="G143" t="s">
        <v>1757</v>
      </c>
      <c r="H143" t="s">
        <v>1779</v>
      </c>
      <c r="I143">
        <v>1315450800</v>
      </c>
      <c r="J143">
        <v>1312823571</v>
      </c>
      <c r="K143" t="b">
        <v>0</v>
      </c>
      <c r="L143">
        <v>206</v>
      </c>
      <c r="M143" t="b">
        <v>1</v>
      </c>
      <c r="N143" t="s">
        <v>1800</v>
      </c>
      <c r="O143">
        <v>101</v>
      </c>
      <c r="P143">
        <v>90.62</v>
      </c>
      <c r="Q143" t="s">
        <v>1850</v>
      </c>
      <c r="R143" t="s">
        <v>1855</v>
      </c>
      <c r="S143" s="10">
        <v>40763.717256944445</v>
      </c>
      <c r="T143" s="10">
        <v>40794.125</v>
      </c>
    </row>
    <row r="144" spans="1:20" x14ac:dyDescent="0.3">
      <c r="A144">
        <v>393</v>
      </c>
      <c r="B144" t="s">
        <v>195</v>
      </c>
      <c r="C144" t="s">
        <v>1071</v>
      </c>
      <c r="D144" s="3">
        <v>50000</v>
      </c>
      <c r="E144" s="5">
        <v>55223</v>
      </c>
      <c r="F144" t="s">
        <v>1752</v>
      </c>
      <c r="G144" t="s">
        <v>1757</v>
      </c>
      <c r="H144" t="s">
        <v>1779</v>
      </c>
      <c r="I144">
        <v>1381424452</v>
      </c>
      <c r="J144">
        <v>1378746052</v>
      </c>
      <c r="K144" t="b">
        <v>0</v>
      </c>
      <c r="L144">
        <v>351</v>
      </c>
      <c r="M144" t="b">
        <v>1</v>
      </c>
      <c r="N144" t="s">
        <v>1800</v>
      </c>
      <c r="O144">
        <v>110</v>
      </c>
      <c r="P144">
        <v>157.33000000000001</v>
      </c>
      <c r="Q144" t="s">
        <v>1850</v>
      </c>
      <c r="R144" t="s">
        <v>1855</v>
      </c>
      <c r="S144" s="10">
        <v>41526.708935185183</v>
      </c>
      <c r="T144" s="10">
        <v>41557.708935185183</v>
      </c>
    </row>
    <row r="145" spans="1:20" x14ac:dyDescent="0.3">
      <c r="A145">
        <v>395</v>
      </c>
      <c r="B145" t="s">
        <v>196</v>
      </c>
      <c r="C145" t="s">
        <v>1072</v>
      </c>
      <c r="D145" s="3">
        <v>10000</v>
      </c>
      <c r="E145" s="5">
        <v>10804.45</v>
      </c>
      <c r="F145" t="s">
        <v>1752</v>
      </c>
      <c r="G145" t="s">
        <v>1757</v>
      </c>
      <c r="H145" t="s">
        <v>1779</v>
      </c>
      <c r="I145">
        <v>1335562320</v>
      </c>
      <c r="J145">
        <v>1332452960</v>
      </c>
      <c r="K145" t="b">
        <v>0</v>
      </c>
      <c r="L145">
        <v>184</v>
      </c>
      <c r="M145" t="b">
        <v>1</v>
      </c>
      <c r="N145" t="s">
        <v>1800</v>
      </c>
      <c r="O145">
        <v>108</v>
      </c>
      <c r="P145">
        <v>58.72</v>
      </c>
      <c r="Q145" t="s">
        <v>1850</v>
      </c>
      <c r="R145" t="s">
        <v>1855</v>
      </c>
      <c r="S145" s="10">
        <v>40990.909259259257</v>
      </c>
      <c r="T145" s="10">
        <v>41026.897222222222</v>
      </c>
    </row>
    <row r="146" spans="1:20" x14ac:dyDescent="0.3">
      <c r="A146">
        <v>396</v>
      </c>
      <c r="B146" t="s">
        <v>197</v>
      </c>
      <c r="C146" t="s">
        <v>1073</v>
      </c>
      <c r="D146" s="3">
        <v>15000</v>
      </c>
      <c r="E146" s="5">
        <v>16000</v>
      </c>
      <c r="F146" t="s">
        <v>1752</v>
      </c>
      <c r="G146" t="s">
        <v>1757</v>
      </c>
      <c r="H146" t="s">
        <v>1779</v>
      </c>
      <c r="I146">
        <v>1341668006</v>
      </c>
      <c r="J146">
        <v>1340372006</v>
      </c>
      <c r="K146" t="b">
        <v>0</v>
      </c>
      <c r="L146">
        <v>196</v>
      </c>
      <c r="M146" t="b">
        <v>1</v>
      </c>
      <c r="N146" t="s">
        <v>1800</v>
      </c>
      <c r="O146">
        <v>107</v>
      </c>
      <c r="P146">
        <v>81.63</v>
      </c>
      <c r="Q146" t="s">
        <v>1850</v>
      </c>
      <c r="R146" t="s">
        <v>1855</v>
      </c>
      <c r="S146" s="10">
        <v>41082.564884259256</v>
      </c>
      <c r="T146" s="10">
        <v>41097.564884259256</v>
      </c>
    </row>
    <row r="147" spans="1:20" x14ac:dyDescent="0.3">
      <c r="A147">
        <v>397</v>
      </c>
      <c r="B147" t="s">
        <v>198</v>
      </c>
      <c r="C147" t="s">
        <v>1074</v>
      </c>
      <c r="D147" s="3">
        <v>12444</v>
      </c>
      <c r="E147" s="5">
        <v>12929.35</v>
      </c>
      <c r="F147" t="s">
        <v>1752</v>
      </c>
      <c r="G147" t="s">
        <v>1757</v>
      </c>
      <c r="H147" t="s">
        <v>1779</v>
      </c>
      <c r="I147">
        <v>1283312640</v>
      </c>
      <c r="J147">
        <v>1279651084</v>
      </c>
      <c r="K147" t="b">
        <v>0</v>
      </c>
      <c r="L147">
        <v>229</v>
      </c>
      <c r="M147" t="b">
        <v>1</v>
      </c>
      <c r="N147" t="s">
        <v>1800</v>
      </c>
      <c r="O147">
        <v>104</v>
      </c>
      <c r="P147">
        <v>56.46</v>
      </c>
      <c r="Q147" t="s">
        <v>1850</v>
      </c>
      <c r="R147" t="s">
        <v>1855</v>
      </c>
      <c r="S147" s="10">
        <v>40379.776435185187</v>
      </c>
      <c r="T147" s="10">
        <v>40422.155555555553</v>
      </c>
    </row>
    <row r="148" spans="1:20" x14ac:dyDescent="0.3">
      <c r="A148">
        <v>398</v>
      </c>
      <c r="B148" t="s">
        <v>199</v>
      </c>
      <c r="C148" t="s">
        <v>1075</v>
      </c>
      <c r="D148" s="3">
        <v>7500</v>
      </c>
      <c r="E148" s="5">
        <v>9387</v>
      </c>
      <c r="F148" t="s">
        <v>1752</v>
      </c>
      <c r="G148" t="s">
        <v>1757</v>
      </c>
      <c r="H148" t="s">
        <v>1779</v>
      </c>
      <c r="I148">
        <v>1430334126</v>
      </c>
      <c r="J148">
        <v>1426446126</v>
      </c>
      <c r="K148" t="b">
        <v>0</v>
      </c>
      <c r="L148">
        <v>67</v>
      </c>
      <c r="M148" t="b">
        <v>1</v>
      </c>
      <c r="N148" t="s">
        <v>1800</v>
      </c>
      <c r="O148">
        <v>125</v>
      </c>
      <c r="P148">
        <v>140.1</v>
      </c>
      <c r="Q148" t="s">
        <v>1850</v>
      </c>
      <c r="R148" t="s">
        <v>1855</v>
      </c>
      <c r="S148" s="10">
        <v>42078.793124999997</v>
      </c>
      <c r="T148" s="10">
        <v>42123.793124999997</v>
      </c>
    </row>
    <row r="149" spans="1:20" x14ac:dyDescent="0.3">
      <c r="A149">
        <v>400</v>
      </c>
      <c r="B149" t="s">
        <v>200</v>
      </c>
      <c r="C149" t="s">
        <v>1076</v>
      </c>
      <c r="D149" s="3">
        <v>10000</v>
      </c>
      <c r="E149" s="5">
        <v>11230.25</v>
      </c>
      <c r="F149" t="s">
        <v>1752</v>
      </c>
      <c r="G149" t="s">
        <v>1757</v>
      </c>
      <c r="H149" t="s">
        <v>1779</v>
      </c>
      <c r="I149">
        <v>1400297400</v>
      </c>
      <c r="J149">
        <v>1397661347</v>
      </c>
      <c r="K149" t="b">
        <v>0</v>
      </c>
      <c r="L149">
        <v>62</v>
      </c>
      <c r="M149" t="b">
        <v>1</v>
      </c>
      <c r="N149" t="s">
        <v>1800</v>
      </c>
      <c r="O149">
        <v>112</v>
      </c>
      <c r="P149">
        <v>181.13</v>
      </c>
      <c r="Q149" t="s">
        <v>1850</v>
      </c>
      <c r="R149" t="s">
        <v>1855</v>
      </c>
      <c r="S149" s="10">
        <v>41745.635960648149</v>
      </c>
      <c r="T149" s="10">
        <v>41776.145833333336</v>
      </c>
    </row>
    <row r="150" spans="1:20" x14ac:dyDescent="0.3">
      <c r="A150">
        <v>401</v>
      </c>
      <c r="B150" t="s">
        <v>201</v>
      </c>
      <c r="C150" t="s">
        <v>1077</v>
      </c>
      <c r="D150" s="3">
        <v>50000</v>
      </c>
      <c r="E150" s="5">
        <v>51906</v>
      </c>
      <c r="F150" t="s">
        <v>1752</v>
      </c>
      <c r="G150" t="s">
        <v>1757</v>
      </c>
      <c r="H150" t="s">
        <v>1779</v>
      </c>
      <c r="I150">
        <v>1312747970</v>
      </c>
      <c r="J150">
        <v>1310155970</v>
      </c>
      <c r="K150" t="b">
        <v>0</v>
      </c>
      <c r="L150">
        <v>73</v>
      </c>
      <c r="M150" t="b">
        <v>1</v>
      </c>
      <c r="N150" t="s">
        <v>1800</v>
      </c>
      <c r="O150">
        <v>104</v>
      </c>
      <c r="P150">
        <v>711.04</v>
      </c>
      <c r="Q150" t="s">
        <v>1850</v>
      </c>
      <c r="R150" t="s">
        <v>1855</v>
      </c>
      <c r="S150" s="10">
        <v>40732.842245370368</v>
      </c>
      <c r="T150" s="10">
        <v>40762.842245370368</v>
      </c>
    </row>
    <row r="151" spans="1:20" x14ac:dyDescent="0.3">
      <c r="A151">
        <v>402</v>
      </c>
      <c r="B151" t="s">
        <v>202</v>
      </c>
      <c r="C151" t="s">
        <v>1078</v>
      </c>
      <c r="D151" s="3">
        <v>2000</v>
      </c>
      <c r="E151" s="5">
        <v>2833</v>
      </c>
      <c r="F151" t="s">
        <v>1752</v>
      </c>
      <c r="G151" t="s">
        <v>1757</v>
      </c>
      <c r="H151" t="s">
        <v>1779</v>
      </c>
      <c r="I151">
        <v>1446731817</v>
      </c>
      <c r="J151">
        <v>1444913817</v>
      </c>
      <c r="K151" t="b">
        <v>0</v>
      </c>
      <c r="L151">
        <v>43</v>
      </c>
      <c r="M151" t="b">
        <v>1</v>
      </c>
      <c r="N151" t="s">
        <v>1800</v>
      </c>
      <c r="O151">
        <v>142</v>
      </c>
      <c r="P151">
        <v>65.88</v>
      </c>
      <c r="Q151" t="s">
        <v>1850</v>
      </c>
      <c r="R151" t="s">
        <v>1855</v>
      </c>
      <c r="S151" s="10">
        <v>42292.539548611108</v>
      </c>
      <c r="T151" s="10">
        <v>42313.58121527778</v>
      </c>
    </row>
    <row r="152" spans="1:20" x14ac:dyDescent="0.3">
      <c r="A152">
        <v>403</v>
      </c>
      <c r="B152" t="s">
        <v>203</v>
      </c>
      <c r="C152" t="s">
        <v>1079</v>
      </c>
      <c r="D152" s="3">
        <v>5000</v>
      </c>
      <c r="E152" s="5">
        <v>5263</v>
      </c>
      <c r="F152" t="s">
        <v>1752</v>
      </c>
      <c r="G152" t="s">
        <v>1757</v>
      </c>
      <c r="H152" t="s">
        <v>1779</v>
      </c>
      <c r="I152">
        <v>1312960080</v>
      </c>
      <c r="J152">
        <v>1308900441</v>
      </c>
      <c r="K152" t="b">
        <v>0</v>
      </c>
      <c r="L152">
        <v>70</v>
      </c>
      <c r="M152" t="b">
        <v>1</v>
      </c>
      <c r="N152" t="s">
        <v>1800</v>
      </c>
      <c r="O152">
        <v>105</v>
      </c>
      <c r="P152">
        <v>75.19</v>
      </c>
      <c r="Q152" t="s">
        <v>1850</v>
      </c>
      <c r="R152" t="s">
        <v>1855</v>
      </c>
      <c r="S152" s="10">
        <v>40718.310659722221</v>
      </c>
      <c r="T152" s="10">
        <v>40765.297222222223</v>
      </c>
    </row>
    <row r="153" spans="1:20" x14ac:dyDescent="0.3">
      <c r="A153">
        <v>404</v>
      </c>
      <c r="B153" t="s">
        <v>204</v>
      </c>
      <c r="C153" t="s">
        <v>1080</v>
      </c>
      <c r="D153" s="3">
        <v>35000</v>
      </c>
      <c r="E153" s="5">
        <v>36082</v>
      </c>
      <c r="F153" t="s">
        <v>1752</v>
      </c>
      <c r="G153" t="s">
        <v>1757</v>
      </c>
      <c r="H153" t="s">
        <v>1779</v>
      </c>
      <c r="I153">
        <v>1391641440</v>
      </c>
      <c r="J153">
        <v>1389107062</v>
      </c>
      <c r="K153" t="b">
        <v>0</v>
      </c>
      <c r="L153">
        <v>271</v>
      </c>
      <c r="M153" t="b">
        <v>1</v>
      </c>
      <c r="N153" t="s">
        <v>1800</v>
      </c>
      <c r="O153">
        <v>103</v>
      </c>
      <c r="P153">
        <v>133.13999999999999</v>
      </c>
      <c r="Q153" t="s">
        <v>1850</v>
      </c>
      <c r="R153" t="s">
        <v>1855</v>
      </c>
      <c r="S153" s="10">
        <v>41646.628032407411</v>
      </c>
      <c r="T153" s="10">
        <v>41675.961111111108</v>
      </c>
    </row>
    <row r="154" spans="1:20" x14ac:dyDescent="0.3">
      <c r="A154">
        <v>405</v>
      </c>
      <c r="B154" t="s">
        <v>205</v>
      </c>
      <c r="C154" t="s">
        <v>1081</v>
      </c>
      <c r="D154" s="3">
        <v>2820</v>
      </c>
      <c r="E154" s="5">
        <v>3036</v>
      </c>
      <c r="F154" t="s">
        <v>1752</v>
      </c>
      <c r="G154" t="s">
        <v>1757</v>
      </c>
      <c r="H154" t="s">
        <v>1779</v>
      </c>
      <c r="I154">
        <v>1394071339</v>
      </c>
      <c r="J154">
        <v>1391479339</v>
      </c>
      <c r="K154" t="b">
        <v>0</v>
      </c>
      <c r="L154">
        <v>55</v>
      </c>
      <c r="M154" t="b">
        <v>1</v>
      </c>
      <c r="N154" t="s">
        <v>1800</v>
      </c>
      <c r="O154">
        <v>108</v>
      </c>
      <c r="P154">
        <v>55.2</v>
      </c>
      <c r="Q154" t="s">
        <v>1850</v>
      </c>
      <c r="R154" t="s">
        <v>1855</v>
      </c>
      <c r="S154" s="10">
        <v>41674.08494212963</v>
      </c>
      <c r="T154" s="10">
        <v>41704.08494212963</v>
      </c>
    </row>
    <row r="155" spans="1:20" x14ac:dyDescent="0.3">
      <c r="A155">
        <v>406</v>
      </c>
      <c r="B155" t="s">
        <v>206</v>
      </c>
      <c r="C155" t="s">
        <v>1082</v>
      </c>
      <c r="D155" s="3">
        <v>2800</v>
      </c>
      <c r="E155" s="5">
        <v>3015.73</v>
      </c>
      <c r="F155" t="s">
        <v>1752</v>
      </c>
      <c r="G155" t="s">
        <v>1757</v>
      </c>
      <c r="H155" t="s">
        <v>1779</v>
      </c>
      <c r="I155">
        <v>1304920740</v>
      </c>
      <c r="J155">
        <v>1301975637</v>
      </c>
      <c r="K155" t="b">
        <v>0</v>
      </c>
      <c r="L155">
        <v>35</v>
      </c>
      <c r="M155" t="b">
        <v>1</v>
      </c>
      <c r="N155" t="s">
        <v>1800</v>
      </c>
      <c r="O155">
        <v>108</v>
      </c>
      <c r="P155">
        <v>86.16</v>
      </c>
      <c r="Q155" t="s">
        <v>1850</v>
      </c>
      <c r="R155" t="s">
        <v>1855</v>
      </c>
      <c r="S155" s="10">
        <v>40638.162465277775</v>
      </c>
      <c r="T155" s="10">
        <v>40672.249305555553</v>
      </c>
    </row>
    <row r="156" spans="1:20" x14ac:dyDescent="0.3">
      <c r="A156">
        <v>407</v>
      </c>
      <c r="B156" t="s">
        <v>207</v>
      </c>
      <c r="C156" t="s">
        <v>1083</v>
      </c>
      <c r="D156" s="3">
        <v>2000</v>
      </c>
      <c r="E156" s="5">
        <v>2031</v>
      </c>
      <c r="F156" t="s">
        <v>1752</v>
      </c>
      <c r="G156" t="s">
        <v>1757</v>
      </c>
      <c r="H156" t="s">
        <v>1779</v>
      </c>
      <c r="I156">
        <v>1321739650</v>
      </c>
      <c r="J156">
        <v>1316552050</v>
      </c>
      <c r="K156" t="b">
        <v>0</v>
      </c>
      <c r="L156">
        <v>22</v>
      </c>
      <c r="M156" t="b">
        <v>1</v>
      </c>
      <c r="N156" t="s">
        <v>1800</v>
      </c>
      <c r="O156">
        <v>102</v>
      </c>
      <c r="P156">
        <v>92.32</v>
      </c>
      <c r="Q156" t="s">
        <v>1850</v>
      </c>
      <c r="R156" t="s">
        <v>1855</v>
      </c>
      <c r="S156" s="10">
        <v>40806.870949074073</v>
      </c>
      <c r="T156" s="10">
        <v>40866.912615740745</v>
      </c>
    </row>
    <row r="157" spans="1:20" x14ac:dyDescent="0.3">
      <c r="A157">
        <v>408</v>
      </c>
      <c r="B157" t="s">
        <v>208</v>
      </c>
      <c r="C157" t="s">
        <v>1084</v>
      </c>
      <c r="D157" s="3">
        <v>6000</v>
      </c>
      <c r="E157" s="5">
        <v>6086.26</v>
      </c>
      <c r="F157" t="s">
        <v>1752</v>
      </c>
      <c r="G157" t="s">
        <v>1757</v>
      </c>
      <c r="H157" t="s">
        <v>1779</v>
      </c>
      <c r="I157">
        <v>1383676790</v>
      </c>
      <c r="J157">
        <v>1380217190</v>
      </c>
      <c r="K157" t="b">
        <v>0</v>
      </c>
      <c r="L157">
        <v>38</v>
      </c>
      <c r="M157" t="b">
        <v>1</v>
      </c>
      <c r="N157" t="s">
        <v>1800</v>
      </c>
      <c r="O157">
        <v>101</v>
      </c>
      <c r="P157">
        <v>160.16</v>
      </c>
      <c r="Q157" t="s">
        <v>1850</v>
      </c>
      <c r="R157" t="s">
        <v>1855</v>
      </c>
      <c r="S157" s="10">
        <v>41543.735995370371</v>
      </c>
      <c r="T157" s="10">
        <v>41583.777662037035</v>
      </c>
    </row>
    <row r="158" spans="1:20" x14ac:dyDescent="0.3">
      <c r="A158">
        <v>411</v>
      </c>
      <c r="B158" t="s">
        <v>209</v>
      </c>
      <c r="C158" t="s">
        <v>1085</v>
      </c>
      <c r="D158" s="3">
        <v>30000</v>
      </c>
      <c r="E158" s="5">
        <v>30315</v>
      </c>
      <c r="F158" t="s">
        <v>1752</v>
      </c>
      <c r="G158" t="s">
        <v>1757</v>
      </c>
      <c r="H158" t="s">
        <v>1779</v>
      </c>
      <c r="I158">
        <v>1387688400</v>
      </c>
      <c r="J158">
        <v>1384920804</v>
      </c>
      <c r="K158" t="b">
        <v>0</v>
      </c>
      <c r="L158">
        <v>241</v>
      </c>
      <c r="M158" t="b">
        <v>1</v>
      </c>
      <c r="N158" t="s">
        <v>1800</v>
      </c>
      <c r="O158">
        <v>101</v>
      </c>
      <c r="P158">
        <v>125.79</v>
      </c>
      <c r="Q158" t="s">
        <v>1850</v>
      </c>
      <c r="R158" t="s">
        <v>1855</v>
      </c>
      <c r="S158" s="10">
        <v>41598.17597222222</v>
      </c>
      <c r="T158" s="10">
        <v>41630.208333333336</v>
      </c>
    </row>
    <row r="159" spans="1:20" x14ac:dyDescent="0.3">
      <c r="A159">
        <v>412</v>
      </c>
      <c r="B159" t="s">
        <v>210</v>
      </c>
      <c r="C159" t="s">
        <v>1086</v>
      </c>
      <c r="D159" s="3">
        <v>2500</v>
      </c>
      <c r="E159" s="5">
        <v>3171</v>
      </c>
      <c r="F159" t="s">
        <v>1752</v>
      </c>
      <c r="G159" t="s">
        <v>1757</v>
      </c>
      <c r="H159" t="s">
        <v>1779</v>
      </c>
      <c r="I159">
        <v>1343238578</v>
      </c>
      <c r="J159">
        <v>1341856178</v>
      </c>
      <c r="K159" t="b">
        <v>0</v>
      </c>
      <c r="L159">
        <v>55</v>
      </c>
      <c r="M159" t="b">
        <v>1</v>
      </c>
      <c r="N159" t="s">
        <v>1800</v>
      </c>
      <c r="O159">
        <v>127</v>
      </c>
      <c r="P159">
        <v>57.65</v>
      </c>
      <c r="Q159" t="s">
        <v>1850</v>
      </c>
      <c r="R159" t="s">
        <v>1855</v>
      </c>
      <c r="S159" s="10">
        <v>41099.742800925924</v>
      </c>
      <c r="T159" s="10">
        <v>41115.742800925924</v>
      </c>
    </row>
    <row r="160" spans="1:20" x14ac:dyDescent="0.3">
      <c r="A160">
        <v>413</v>
      </c>
      <c r="B160" t="s">
        <v>211</v>
      </c>
      <c r="C160" t="s">
        <v>1087</v>
      </c>
      <c r="D160" s="3">
        <v>12800</v>
      </c>
      <c r="E160" s="5">
        <v>13451</v>
      </c>
      <c r="F160" t="s">
        <v>1752</v>
      </c>
      <c r="G160" t="s">
        <v>1757</v>
      </c>
      <c r="H160" t="s">
        <v>1779</v>
      </c>
      <c r="I160">
        <v>1342731811</v>
      </c>
      <c r="J160">
        <v>1340139811</v>
      </c>
      <c r="K160" t="b">
        <v>0</v>
      </c>
      <c r="L160">
        <v>171</v>
      </c>
      <c r="M160" t="b">
        <v>1</v>
      </c>
      <c r="N160" t="s">
        <v>1800</v>
      </c>
      <c r="O160">
        <v>105</v>
      </c>
      <c r="P160">
        <v>78.66</v>
      </c>
      <c r="Q160" t="s">
        <v>1850</v>
      </c>
      <c r="R160" t="s">
        <v>1855</v>
      </c>
      <c r="S160" s="10">
        <v>41079.877442129626</v>
      </c>
      <c r="T160" s="10">
        <v>41109.877442129626</v>
      </c>
    </row>
    <row r="161" spans="1:20" x14ac:dyDescent="0.3">
      <c r="A161">
        <v>414</v>
      </c>
      <c r="B161" t="s">
        <v>212</v>
      </c>
      <c r="C161" t="s">
        <v>1088</v>
      </c>
      <c r="D161" s="3">
        <v>18500</v>
      </c>
      <c r="E161" s="5">
        <v>19028</v>
      </c>
      <c r="F161" t="s">
        <v>1752</v>
      </c>
      <c r="G161" t="s">
        <v>1757</v>
      </c>
      <c r="H161" t="s">
        <v>1779</v>
      </c>
      <c r="I161">
        <v>1381541465</v>
      </c>
      <c r="J161">
        <v>1378949465</v>
      </c>
      <c r="K161" t="b">
        <v>0</v>
      </c>
      <c r="L161">
        <v>208</v>
      </c>
      <c r="M161" t="b">
        <v>1</v>
      </c>
      <c r="N161" t="s">
        <v>1800</v>
      </c>
      <c r="O161">
        <v>103</v>
      </c>
      <c r="P161">
        <v>91.48</v>
      </c>
      <c r="Q161" t="s">
        <v>1850</v>
      </c>
      <c r="R161" t="s">
        <v>1855</v>
      </c>
      <c r="S161" s="10">
        <v>41529.063252314816</v>
      </c>
      <c r="T161" s="10">
        <v>41559.063252314816</v>
      </c>
    </row>
    <row r="162" spans="1:20" x14ac:dyDescent="0.3">
      <c r="A162">
        <v>416</v>
      </c>
      <c r="B162" t="s">
        <v>213</v>
      </c>
      <c r="C162" t="s">
        <v>1089</v>
      </c>
      <c r="D162" s="3">
        <v>1000</v>
      </c>
      <c r="E162" s="5">
        <v>1202.17</v>
      </c>
      <c r="F162" t="s">
        <v>1752</v>
      </c>
      <c r="G162" t="s">
        <v>1757</v>
      </c>
      <c r="H162" t="s">
        <v>1779</v>
      </c>
      <c r="I162">
        <v>1391851831</v>
      </c>
      <c r="J162">
        <v>1389259831</v>
      </c>
      <c r="K162" t="b">
        <v>0</v>
      </c>
      <c r="L162">
        <v>25</v>
      </c>
      <c r="M162" t="b">
        <v>1</v>
      </c>
      <c r="N162" t="s">
        <v>1800</v>
      </c>
      <c r="O162">
        <v>120</v>
      </c>
      <c r="P162">
        <v>48.09</v>
      </c>
      <c r="Q162" t="s">
        <v>1850</v>
      </c>
      <c r="R162" t="s">
        <v>1855</v>
      </c>
      <c r="S162" s="10">
        <v>41648.396192129629</v>
      </c>
      <c r="T162" s="10">
        <v>41678.396192129629</v>
      </c>
    </row>
    <row r="163" spans="1:20" x14ac:dyDescent="0.3">
      <c r="A163">
        <v>417</v>
      </c>
      <c r="B163" t="s">
        <v>214</v>
      </c>
      <c r="C163" t="s">
        <v>1090</v>
      </c>
      <c r="D163" s="3">
        <v>10500</v>
      </c>
      <c r="E163" s="5">
        <v>10526</v>
      </c>
      <c r="F163" t="s">
        <v>1752</v>
      </c>
      <c r="G163" t="s">
        <v>1757</v>
      </c>
      <c r="H163" t="s">
        <v>1779</v>
      </c>
      <c r="I163">
        <v>1365395580</v>
      </c>
      <c r="J163">
        <v>1364426260</v>
      </c>
      <c r="K163" t="b">
        <v>0</v>
      </c>
      <c r="L163">
        <v>52</v>
      </c>
      <c r="M163" t="b">
        <v>1</v>
      </c>
      <c r="N163" t="s">
        <v>1800</v>
      </c>
      <c r="O163">
        <v>100</v>
      </c>
      <c r="P163">
        <v>202.42</v>
      </c>
      <c r="Q163" t="s">
        <v>1850</v>
      </c>
      <c r="R163" t="s">
        <v>1855</v>
      </c>
      <c r="S163" s="10">
        <v>41360.970601851855</v>
      </c>
      <c r="T163" s="10">
        <v>41372.189583333333</v>
      </c>
    </row>
    <row r="164" spans="1:20" x14ac:dyDescent="0.3">
      <c r="A164">
        <v>418</v>
      </c>
      <c r="B164" t="s">
        <v>215</v>
      </c>
      <c r="C164" t="s">
        <v>1091</v>
      </c>
      <c r="D164" s="3">
        <v>22400</v>
      </c>
      <c r="E164" s="5">
        <v>22542</v>
      </c>
      <c r="F164" t="s">
        <v>1752</v>
      </c>
      <c r="G164" t="s">
        <v>1757</v>
      </c>
      <c r="H164" t="s">
        <v>1779</v>
      </c>
      <c r="I164">
        <v>1437633997</v>
      </c>
      <c r="J164">
        <v>1435041997</v>
      </c>
      <c r="K164" t="b">
        <v>0</v>
      </c>
      <c r="L164">
        <v>104</v>
      </c>
      <c r="M164" t="b">
        <v>1</v>
      </c>
      <c r="N164" t="s">
        <v>1800</v>
      </c>
      <c r="O164">
        <v>101</v>
      </c>
      <c r="P164">
        <v>216.75</v>
      </c>
      <c r="Q164" t="s">
        <v>1850</v>
      </c>
      <c r="R164" t="s">
        <v>1855</v>
      </c>
      <c r="S164" s="10">
        <v>42178.282372685186</v>
      </c>
      <c r="T164" s="10">
        <v>42208.282372685186</v>
      </c>
    </row>
    <row r="165" spans="1:20" x14ac:dyDescent="0.3">
      <c r="A165">
        <v>419</v>
      </c>
      <c r="B165" t="s">
        <v>216</v>
      </c>
      <c r="C165" t="s">
        <v>1092</v>
      </c>
      <c r="D165" s="3">
        <v>8000</v>
      </c>
      <c r="E165" s="5">
        <v>8035</v>
      </c>
      <c r="F165" t="s">
        <v>1752</v>
      </c>
      <c r="G165" t="s">
        <v>1757</v>
      </c>
      <c r="H165" t="s">
        <v>1779</v>
      </c>
      <c r="I165">
        <v>1372536787</v>
      </c>
      <c r="J165">
        <v>1367352787</v>
      </c>
      <c r="K165" t="b">
        <v>0</v>
      </c>
      <c r="L165">
        <v>73</v>
      </c>
      <c r="M165" t="b">
        <v>1</v>
      </c>
      <c r="N165" t="s">
        <v>1800</v>
      </c>
      <c r="O165">
        <v>100</v>
      </c>
      <c r="P165">
        <v>110.07</v>
      </c>
      <c r="Q165" t="s">
        <v>1850</v>
      </c>
      <c r="R165" t="s">
        <v>1855</v>
      </c>
      <c r="S165" s="10">
        <v>41394.842442129629</v>
      </c>
      <c r="T165" s="10">
        <v>41454.842442129629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418A4-97CA-431E-A48F-3B288397F14C}">
  <dimension ref="A1:T413"/>
  <sheetViews>
    <sheetView topLeftCell="A385" workbookViewId="0">
      <selection activeCell="E413" sqref="E413"/>
    </sheetView>
  </sheetViews>
  <sheetFormatPr defaultRowHeight="14.4" x14ac:dyDescent="0.3"/>
  <cols>
    <col min="4" max="4" width="12.109375" bestFit="1" customWidth="1"/>
    <col min="5" max="5" width="11" bestFit="1" customWidth="1"/>
  </cols>
  <sheetData>
    <row r="1" spans="1:20" x14ac:dyDescent="0.3">
      <c r="A1" t="s">
        <v>0</v>
      </c>
      <c r="B1" t="s">
        <v>1</v>
      </c>
      <c r="C1" t="s">
        <v>876</v>
      </c>
      <c r="D1" s="3" t="s">
        <v>1750</v>
      </c>
      <c r="E1" s="5" t="s">
        <v>1751</v>
      </c>
      <c r="F1" t="s">
        <v>1837</v>
      </c>
      <c r="G1" t="s">
        <v>1756</v>
      </c>
      <c r="H1" t="s">
        <v>1778</v>
      </c>
      <c r="I1" t="s">
        <v>1791</v>
      </c>
      <c r="J1" t="s">
        <v>1792</v>
      </c>
      <c r="K1" t="s">
        <v>1793</v>
      </c>
      <c r="L1" t="s">
        <v>1794</v>
      </c>
      <c r="M1" t="s">
        <v>1795</v>
      </c>
      <c r="N1" t="s">
        <v>1838</v>
      </c>
      <c r="O1" t="s">
        <v>1839</v>
      </c>
      <c r="P1" t="s">
        <v>1840</v>
      </c>
      <c r="Q1" t="s">
        <v>1845</v>
      </c>
      <c r="R1" t="s">
        <v>1846</v>
      </c>
      <c r="S1" s="10" t="s">
        <v>1898</v>
      </c>
      <c r="T1" s="10" t="s">
        <v>1899</v>
      </c>
    </row>
    <row r="2" spans="1:20" x14ac:dyDescent="0.3">
      <c r="A2">
        <v>521</v>
      </c>
      <c r="B2" t="s">
        <v>217</v>
      </c>
      <c r="C2" t="s">
        <v>1093</v>
      </c>
      <c r="D2" s="3">
        <v>5000</v>
      </c>
      <c r="E2" s="5">
        <v>5232</v>
      </c>
      <c r="F2" t="s">
        <v>1752</v>
      </c>
      <c r="G2" t="s">
        <v>1757</v>
      </c>
      <c r="H2" t="s">
        <v>1779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1802</v>
      </c>
      <c r="O2">
        <v>105</v>
      </c>
      <c r="P2">
        <v>93.43</v>
      </c>
      <c r="Q2" t="s">
        <v>1841</v>
      </c>
      <c r="R2" t="s">
        <v>1842</v>
      </c>
      <c r="S2" s="10">
        <v>42646.092812499999</v>
      </c>
      <c r="T2" s="10">
        <v>42675.207638888889</v>
      </c>
    </row>
    <row r="3" spans="1:20" x14ac:dyDescent="0.3">
      <c r="A3">
        <v>522</v>
      </c>
      <c r="B3" t="s">
        <v>218</v>
      </c>
      <c r="C3" t="s">
        <v>1094</v>
      </c>
      <c r="D3" s="3">
        <v>3000</v>
      </c>
      <c r="E3" s="5">
        <v>3440</v>
      </c>
      <c r="F3" t="s">
        <v>1752</v>
      </c>
      <c r="G3" t="s">
        <v>1757</v>
      </c>
      <c r="H3" t="s">
        <v>1779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1802</v>
      </c>
      <c r="O3">
        <v>115</v>
      </c>
      <c r="P3">
        <v>110.97</v>
      </c>
      <c r="Q3" t="s">
        <v>1841</v>
      </c>
      <c r="R3" t="s">
        <v>1842</v>
      </c>
      <c r="S3" s="10">
        <v>42430.040798611109</v>
      </c>
      <c r="T3" s="10">
        <v>42449.999131944445</v>
      </c>
    </row>
    <row r="4" spans="1:20" x14ac:dyDescent="0.3">
      <c r="A4">
        <v>523</v>
      </c>
      <c r="B4" t="s">
        <v>219</v>
      </c>
      <c r="C4" t="s">
        <v>1095</v>
      </c>
      <c r="D4" s="3">
        <v>5000</v>
      </c>
      <c r="E4" s="5">
        <v>6030</v>
      </c>
      <c r="F4" t="s">
        <v>1752</v>
      </c>
      <c r="G4" t="s">
        <v>1757</v>
      </c>
      <c r="H4" t="s">
        <v>1779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1802</v>
      </c>
      <c r="O4">
        <v>121</v>
      </c>
      <c r="P4">
        <v>71.790000000000006</v>
      </c>
      <c r="Q4" t="s">
        <v>1841</v>
      </c>
      <c r="R4" t="s">
        <v>1842</v>
      </c>
      <c r="S4" s="10">
        <v>42238.13282407407</v>
      </c>
      <c r="T4" s="10">
        <v>42268.13282407407</v>
      </c>
    </row>
    <row r="5" spans="1:20" x14ac:dyDescent="0.3">
      <c r="A5">
        <v>525</v>
      </c>
      <c r="B5" t="s">
        <v>220</v>
      </c>
      <c r="C5" t="s">
        <v>1096</v>
      </c>
      <c r="D5" s="3">
        <v>12000</v>
      </c>
      <c r="E5" s="5">
        <v>12000</v>
      </c>
      <c r="F5" t="s">
        <v>1752</v>
      </c>
      <c r="G5" t="s">
        <v>1757</v>
      </c>
      <c r="H5" t="s">
        <v>1779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1802</v>
      </c>
      <c r="O5">
        <v>100</v>
      </c>
      <c r="P5">
        <v>1000</v>
      </c>
      <c r="Q5" t="s">
        <v>1841</v>
      </c>
      <c r="R5" t="s">
        <v>1842</v>
      </c>
      <c r="S5" s="10">
        <v>41850.400937500002</v>
      </c>
      <c r="T5" s="10">
        <v>41895.400937500002</v>
      </c>
    </row>
    <row r="6" spans="1:20" x14ac:dyDescent="0.3">
      <c r="A6">
        <v>527</v>
      </c>
      <c r="B6" t="s">
        <v>221</v>
      </c>
      <c r="C6" t="s">
        <v>1097</v>
      </c>
      <c r="D6" s="3">
        <v>10000</v>
      </c>
      <c r="E6" s="5">
        <v>10085</v>
      </c>
      <c r="F6" t="s">
        <v>1752</v>
      </c>
      <c r="G6" t="s">
        <v>1757</v>
      </c>
      <c r="H6" t="s">
        <v>1779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1802</v>
      </c>
      <c r="O6">
        <v>101</v>
      </c>
      <c r="P6">
        <v>63.83</v>
      </c>
      <c r="Q6" t="s">
        <v>1841</v>
      </c>
      <c r="R6" t="s">
        <v>1842</v>
      </c>
      <c r="S6" s="10">
        <v>42753.205625000002</v>
      </c>
      <c r="T6" s="10">
        <v>42783.670138888891</v>
      </c>
    </row>
    <row r="7" spans="1:20" x14ac:dyDescent="0.3">
      <c r="A7">
        <v>528</v>
      </c>
      <c r="B7" t="s">
        <v>222</v>
      </c>
      <c r="C7" t="s">
        <v>1098</v>
      </c>
      <c r="D7" s="3">
        <v>1150</v>
      </c>
      <c r="E7" s="5">
        <v>1330</v>
      </c>
      <c r="F7" t="s">
        <v>1752</v>
      </c>
      <c r="G7" t="s">
        <v>1757</v>
      </c>
      <c r="H7" t="s">
        <v>1779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1802</v>
      </c>
      <c r="O7">
        <v>116</v>
      </c>
      <c r="P7">
        <v>44.33</v>
      </c>
      <c r="Q7" t="s">
        <v>1841</v>
      </c>
      <c r="R7" t="s">
        <v>1842</v>
      </c>
      <c r="S7" s="10">
        <v>42155.920219907406</v>
      </c>
      <c r="T7" s="10">
        <v>42176.888888888891</v>
      </c>
    </row>
    <row r="8" spans="1:20" x14ac:dyDescent="0.3">
      <c r="A8">
        <v>530</v>
      </c>
      <c r="B8" t="s">
        <v>223</v>
      </c>
      <c r="C8" t="s">
        <v>1099</v>
      </c>
      <c r="D8" s="3">
        <v>3405</v>
      </c>
      <c r="E8" s="5">
        <v>3670</v>
      </c>
      <c r="F8" t="s">
        <v>1752</v>
      </c>
      <c r="G8" t="s">
        <v>1757</v>
      </c>
      <c r="H8" t="s">
        <v>1779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1802</v>
      </c>
      <c r="O8">
        <v>108</v>
      </c>
      <c r="P8">
        <v>126.55</v>
      </c>
      <c r="Q8" t="s">
        <v>1841</v>
      </c>
      <c r="R8" t="s">
        <v>1842</v>
      </c>
      <c r="S8" s="10">
        <v>42157.591064814813</v>
      </c>
      <c r="T8" s="10">
        <v>42179.083333333328</v>
      </c>
    </row>
    <row r="9" spans="1:20" x14ac:dyDescent="0.3">
      <c r="A9">
        <v>531</v>
      </c>
      <c r="B9" t="s">
        <v>224</v>
      </c>
      <c r="C9" t="s">
        <v>1100</v>
      </c>
      <c r="D9" s="3">
        <v>4000</v>
      </c>
      <c r="E9" s="5">
        <v>4000</v>
      </c>
      <c r="F9" t="s">
        <v>1752</v>
      </c>
      <c r="G9" t="s">
        <v>1757</v>
      </c>
      <c r="H9" t="s">
        <v>1779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1802</v>
      </c>
      <c r="O9">
        <v>100</v>
      </c>
      <c r="P9">
        <v>129.03</v>
      </c>
      <c r="Q9" t="s">
        <v>1841</v>
      </c>
      <c r="R9" t="s">
        <v>1842</v>
      </c>
      <c r="S9" s="10">
        <v>42676.065150462964</v>
      </c>
      <c r="T9" s="10">
        <v>42721.290972222225</v>
      </c>
    </row>
    <row r="10" spans="1:20" x14ac:dyDescent="0.3">
      <c r="A10">
        <v>532</v>
      </c>
      <c r="B10" t="s">
        <v>225</v>
      </c>
      <c r="C10" t="s">
        <v>1101</v>
      </c>
      <c r="D10" s="3">
        <v>10000</v>
      </c>
      <c r="E10" s="5">
        <v>12325</v>
      </c>
      <c r="F10" t="s">
        <v>1752</v>
      </c>
      <c r="G10" t="s">
        <v>1757</v>
      </c>
      <c r="H10" t="s">
        <v>1779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1802</v>
      </c>
      <c r="O10">
        <v>123</v>
      </c>
      <c r="P10">
        <v>71.239999999999995</v>
      </c>
      <c r="Q10" t="s">
        <v>1841</v>
      </c>
      <c r="R10" t="s">
        <v>1842</v>
      </c>
      <c r="S10" s="10">
        <v>42473.007037037038</v>
      </c>
      <c r="T10" s="10">
        <v>42503.007037037038</v>
      </c>
    </row>
    <row r="11" spans="1:20" x14ac:dyDescent="0.3">
      <c r="A11">
        <v>537</v>
      </c>
      <c r="B11" t="s">
        <v>226</v>
      </c>
      <c r="C11" t="s">
        <v>1102</v>
      </c>
      <c r="D11" s="3">
        <v>2000</v>
      </c>
      <c r="E11" s="5">
        <v>2410</v>
      </c>
      <c r="F11" t="s">
        <v>1752</v>
      </c>
      <c r="G11" t="s">
        <v>1757</v>
      </c>
      <c r="H11" t="s">
        <v>1779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1802</v>
      </c>
      <c r="O11">
        <v>121</v>
      </c>
      <c r="P11">
        <v>40.85</v>
      </c>
      <c r="Q11" t="s">
        <v>1841</v>
      </c>
      <c r="R11" t="s">
        <v>1842</v>
      </c>
      <c r="S11" s="10">
        <v>42282.768414351856</v>
      </c>
      <c r="T11" s="10">
        <v>42312.810081018513</v>
      </c>
    </row>
    <row r="12" spans="1:20" x14ac:dyDescent="0.3">
      <c r="A12">
        <v>538</v>
      </c>
      <c r="B12" t="s">
        <v>227</v>
      </c>
      <c r="C12" t="s">
        <v>1103</v>
      </c>
      <c r="D12" s="3">
        <v>5000</v>
      </c>
      <c r="E12" s="5">
        <v>15121</v>
      </c>
      <c r="F12" t="s">
        <v>1752</v>
      </c>
      <c r="G12" t="s">
        <v>1757</v>
      </c>
      <c r="H12" t="s">
        <v>1779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1802</v>
      </c>
      <c r="O12">
        <v>302</v>
      </c>
      <c r="P12">
        <v>252.02</v>
      </c>
      <c r="Q12" t="s">
        <v>1841</v>
      </c>
      <c r="R12" t="s">
        <v>1842</v>
      </c>
      <c r="S12" s="10">
        <v>42473.794710648144</v>
      </c>
      <c r="T12" s="10">
        <v>42503.794710648144</v>
      </c>
    </row>
    <row r="13" spans="1:20" x14ac:dyDescent="0.3">
      <c r="A13">
        <v>1284</v>
      </c>
      <c r="B13" t="s">
        <v>228</v>
      </c>
      <c r="C13" t="s">
        <v>1104</v>
      </c>
      <c r="D13" s="3">
        <v>2000</v>
      </c>
      <c r="E13" s="5">
        <v>2020</v>
      </c>
      <c r="F13" t="s">
        <v>1752</v>
      </c>
      <c r="G13" t="s">
        <v>1757</v>
      </c>
      <c r="H13" t="s">
        <v>1779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1802</v>
      </c>
      <c r="O13">
        <v>101</v>
      </c>
      <c r="P13">
        <v>65.16</v>
      </c>
      <c r="Q13" t="s">
        <v>1841</v>
      </c>
      <c r="R13" t="s">
        <v>1842</v>
      </c>
      <c r="S13" s="10">
        <v>42712.23474537037</v>
      </c>
      <c r="T13" s="10">
        <v>42735.707638888889</v>
      </c>
    </row>
    <row r="14" spans="1:20" x14ac:dyDescent="0.3">
      <c r="A14">
        <v>1288</v>
      </c>
      <c r="B14" t="s">
        <v>229</v>
      </c>
      <c r="C14" t="s">
        <v>1105</v>
      </c>
      <c r="D14" s="3">
        <v>4000</v>
      </c>
      <c r="E14" s="5">
        <v>4018</v>
      </c>
      <c r="F14" t="s">
        <v>1752</v>
      </c>
      <c r="G14" t="s">
        <v>1757</v>
      </c>
      <c r="H14" t="s">
        <v>1779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1802</v>
      </c>
      <c r="O14">
        <v>100</v>
      </c>
      <c r="P14">
        <v>65.87</v>
      </c>
      <c r="Q14" t="s">
        <v>1841</v>
      </c>
      <c r="R14" t="s">
        <v>1842</v>
      </c>
      <c r="S14" s="10">
        <v>42561.154664351852</v>
      </c>
      <c r="T14" s="10">
        <v>42592.166666666672</v>
      </c>
    </row>
    <row r="15" spans="1:20" x14ac:dyDescent="0.3">
      <c r="A15">
        <v>1289</v>
      </c>
      <c r="B15" t="s">
        <v>230</v>
      </c>
      <c r="C15" t="s">
        <v>1106</v>
      </c>
      <c r="D15" s="3">
        <v>1500</v>
      </c>
      <c r="E15" s="5">
        <v>1876</v>
      </c>
      <c r="F15" t="s">
        <v>1752</v>
      </c>
      <c r="G15" t="s">
        <v>1757</v>
      </c>
      <c r="H15" t="s">
        <v>1779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1802</v>
      </c>
      <c r="O15">
        <v>125</v>
      </c>
      <c r="P15">
        <v>36.08</v>
      </c>
      <c r="Q15" t="s">
        <v>1841</v>
      </c>
      <c r="R15" t="s">
        <v>1842</v>
      </c>
      <c r="S15" s="10">
        <v>42709.134780092587</v>
      </c>
      <c r="T15" s="10">
        <v>42739.134780092587</v>
      </c>
    </row>
    <row r="16" spans="1:20" x14ac:dyDescent="0.3">
      <c r="A16">
        <v>1290</v>
      </c>
      <c r="B16" t="s">
        <v>231</v>
      </c>
      <c r="C16" t="s">
        <v>1107</v>
      </c>
      <c r="D16" s="3">
        <v>3500</v>
      </c>
      <c r="E16" s="5">
        <v>3800</v>
      </c>
      <c r="F16" t="s">
        <v>1752</v>
      </c>
      <c r="G16" t="s">
        <v>1757</v>
      </c>
      <c r="H16" t="s">
        <v>1779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1802</v>
      </c>
      <c r="O16">
        <v>109</v>
      </c>
      <c r="P16">
        <v>44.19</v>
      </c>
      <c r="Q16" t="s">
        <v>1841</v>
      </c>
      <c r="R16" t="s">
        <v>1842</v>
      </c>
      <c r="S16" s="10">
        <v>42086.614942129629</v>
      </c>
      <c r="T16" s="10">
        <v>42117.290972222225</v>
      </c>
    </row>
    <row r="17" spans="1:20" x14ac:dyDescent="0.3">
      <c r="A17">
        <v>1291</v>
      </c>
      <c r="B17" t="s">
        <v>232</v>
      </c>
      <c r="C17" t="s">
        <v>1108</v>
      </c>
      <c r="D17" s="3">
        <v>3000</v>
      </c>
      <c r="E17" s="5">
        <v>4371</v>
      </c>
      <c r="F17" t="s">
        <v>1752</v>
      </c>
      <c r="G17" t="s">
        <v>1757</v>
      </c>
      <c r="H17" t="s">
        <v>1779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1802</v>
      </c>
      <c r="O17">
        <v>146</v>
      </c>
      <c r="P17">
        <v>104.07</v>
      </c>
      <c r="Q17" t="s">
        <v>1841</v>
      </c>
      <c r="R17" t="s">
        <v>1842</v>
      </c>
      <c r="S17" s="10">
        <v>42064.652673611112</v>
      </c>
      <c r="T17" s="10">
        <v>42101.291666666672</v>
      </c>
    </row>
    <row r="18" spans="1:20" x14ac:dyDescent="0.3">
      <c r="A18">
        <v>1293</v>
      </c>
      <c r="B18" t="s">
        <v>233</v>
      </c>
      <c r="C18" t="s">
        <v>1109</v>
      </c>
      <c r="D18" s="3">
        <v>15000</v>
      </c>
      <c r="E18" s="5">
        <v>15335</v>
      </c>
      <c r="F18" t="s">
        <v>1752</v>
      </c>
      <c r="G18" t="s">
        <v>1757</v>
      </c>
      <c r="H18" t="s">
        <v>1779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1802</v>
      </c>
      <c r="O18">
        <v>102</v>
      </c>
      <c r="P18">
        <v>127.79</v>
      </c>
      <c r="Q18" t="s">
        <v>1841</v>
      </c>
      <c r="R18" t="s">
        <v>1842</v>
      </c>
      <c r="S18" s="10">
        <v>42292.701053240744</v>
      </c>
      <c r="T18" s="10">
        <v>42322.742719907401</v>
      </c>
    </row>
    <row r="19" spans="1:20" x14ac:dyDescent="0.3">
      <c r="A19">
        <v>1297</v>
      </c>
      <c r="B19" t="s">
        <v>234</v>
      </c>
      <c r="C19" t="s">
        <v>1110</v>
      </c>
      <c r="D19" s="3">
        <v>20000</v>
      </c>
      <c r="E19" s="5">
        <v>21905</v>
      </c>
      <c r="F19" t="s">
        <v>1752</v>
      </c>
      <c r="G19" t="s">
        <v>1757</v>
      </c>
      <c r="H19" t="s">
        <v>1779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1802</v>
      </c>
      <c r="O19">
        <v>110</v>
      </c>
      <c r="P19">
        <v>92.04</v>
      </c>
      <c r="Q19" t="s">
        <v>1841</v>
      </c>
      <c r="R19" t="s">
        <v>1842</v>
      </c>
      <c r="S19" s="10">
        <v>42461.747199074074</v>
      </c>
      <c r="T19" s="10">
        <v>42491.747199074074</v>
      </c>
    </row>
    <row r="20" spans="1:20" x14ac:dyDescent="0.3">
      <c r="A20">
        <v>1299</v>
      </c>
      <c r="B20" t="s">
        <v>235</v>
      </c>
      <c r="C20" t="s">
        <v>1111</v>
      </c>
      <c r="D20" s="3">
        <v>3500</v>
      </c>
      <c r="E20" s="5">
        <v>4340</v>
      </c>
      <c r="F20" t="s">
        <v>1752</v>
      </c>
      <c r="G20" t="s">
        <v>1757</v>
      </c>
      <c r="H20" t="s">
        <v>1779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1802</v>
      </c>
      <c r="O20">
        <v>124</v>
      </c>
      <c r="P20">
        <v>135.63</v>
      </c>
      <c r="Q20" t="s">
        <v>1841</v>
      </c>
      <c r="R20" t="s">
        <v>1842</v>
      </c>
      <c r="S20" s="10">
        <v>42169.814340277779</v>
      </c>
      <c r="T20" s="10">
        <v>42199.814340277779</v>
      </c>
    </row>
    <row r="21" spans="1:20" x14ac:dyDescent="0.3">
      <c r="A21">
        <v>1300</v>
      </c>
      <c r="B21" t="s">
        <v>236</v>
      </c>
      <c r="C21" t="s">
        <v>1112</v>
      </c>
      <c r="D21" s="3">
        <v>3000</v>
      </c>
      <c r="E21" s="5">
        <v>4050</v>
      </c>
      <c r="F21" t="s">
        <v>1752</v>
      </c>
      <c r="G21" t="s">
        <v>1757</v>
      </c>
      <c r="H21" t="s">
        <v>1779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1802</v>
      </c>
      <c r="O21">
        <v>135</v>
      </c>
      <c r="P21">
        <v>168.75</v>
      </c>
      <c r="Q21" t="s">
        <v>1841</v>
      </c>
      <c r="R21" t="s">
        <v>1842</v>
      </c>
      <c r="S21" s="10">
        <v>42483.675208333334</v>
      </c>
      <c r="T21" s="10">
        <v>42522.789583333331</v>
      </c>
    </row>
    <row r="22" spans="1:20" x14ac:dyDescent="0.3">
      <c r="A22">
        <v>1301</v>
      </c>
      <c r="B22" t="s">
        <v>237</v>
      </c>
      <c r="C22" t="s">
        <v>1113</v>
      </c>
      <c r="D22" s="3">
        <v>2000</v>
      </c>
      <c r="E22" s="5">
        <v>2055</v>
      </c>
      <c r="F22" t="s">
        <v>1752</v>
      </c>
      <c r="G22" t="s">
        <v>1757</v>
      </c>
      <c r="H22" t="s">
        <v>1779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1802</v>
      </c>
      <c r="O22">
        <v>103</v>
      </c>
      <c r="P22">
        <v>70.86</v>
      </c>
      <c r="Q22" t="s">
        <v>1841</v>
      </c>
      <c r="R22" t="s">
        <v>1842</v>
      </c>
      <c r="S22" s="10">
        <v>42195.749745370369</v>
      </c>
      <c r="T22" s="10">
        <v>42206.125</v>
      </c>
    </row>
    <row r="23" spans="1:20" x14ac:dyDescent="0.3">
      <c r="A23">
        <v>1302</v>
      </c>
      <c r="B23" t="s">
        <v>238</v>
      </c>
      <c r="C23" t="s">
        <v>1114</v>
      </c>
      <c r="D23" s="3">
        <v>2500</v>
      </c>
      <c r="E23" s="5">
        <v>2500</v>
      </c>
      <c r="F23" t="s">
        <v>1752</v>
      </c>
      <c r="G23" t="s">
        <v>1757</v>
      </c>
      <c r="H23" t="s">
        <v>1779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1802</v>
      </c>
      <c r="O23">
        <v>100</v>
      </c>
      <c r="P23">
        <v>50</v>
      </c>
      <c r="Q23" t="s">
        <v>1841</v>
      </c>
      <c r="R23" t="s">
        <v>1842</v>
      </c>
      <c r="S23" s="10">
        <v>42675.057997685188</v>
      </c>
      <c r="T23" s="10">
        <v>42705.099664351852</v>
      </c>
    </row>
    <row r="24" spans="1:20" x14ac:dyDescent="0.3">
      <c r="A24">
        <v>2781</v>
      </c>
      <c r="B24" t="s">
        <v>239</v>
      </c>
      <c r="C24" t="s">
        <v>1115</v>
      </c>
      <c r="D24" s="3">
        <v>1250</v>
      </c>
      <c r="E24" s="5">
        <v>1316</v>
      </c>
      <c r="F24" t="s">
        <v>1752</v>
      </c>
      <c r="G24" t="s">
        <v>1757</v>
      </c>
      <c r="H24" t="s">
        <v>1779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1802</v>
      </c>
      <c r="O24">
        <v>105</v>
      </c>
      <c r="P24">
        <v>47</v>
      </c>
      <c r="Q24" t="s">
        <v>1841</v>
      </c>
      <c r="R24" t="s">
        <v>1842</v>
      </c>
      <c r="S24" s="10">
        <v>42018.94159722222</v>
      </c>
      <c r="T24" s="10">
        <v>42047.291666666672</v>
      </c>
    </row>
    <row r="25" spans="1:20" x14ac:dyDescent="0.3">
      <c r="A25">
        <v>2782</v>
      </c>
      <c r="B25" t="s">
        <v>240</v>
      </c>
      <c r="C25" t="s">
        <v>1116</v>
      </c>
      <c r="D25" s="3">
        <v>1000</v>
      </c>
      <c r="E25" s="5">
        <v>1200</v>
      </c>
      <c r="F25" t="s">
        <v>1752</v>
      </c>
      <c r="G25" t="s">
        <v>1757</v>
      </c>
      <c r="H25" t="s">
        <v>1779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1802</v>
      </c>
      <c r="O25">
        <v>120</v>
      </c>
      <c r="P25">
        <v>66.67</v>
      </c>
      <c r="Q25" t="s">
        <v>1841</v>
      </c>
      <c r="R25" t="s">
        <v>1842</v>
      </c>
      <c r="S25" s="10">
        <v>42026.924976851849</v>
      </c>
      <c r="T25" s="10">
        <v>42052.207638888889</v>
      </c>
    </row>
    <row r="26" spans="1:20" x14ac:dyDescent="0.3">
      <c r="A26">
        <v>2784</v>
      </c>
      <c r="B26" t="s">
        <v>241</v>
      </c>
      <c r="C26" t="s">
        <v>1117</v>
      </c>
      <c r="D26" s="3">
        <v>6000</v>
      </c>
      <c r="E26" s="5">
        <v>7140</v>
      </c>
      <c r="F26" t="s">
        <v>1752</v>
      </c>
      <c r="G26" t="s">
        <v>1757</v>
      </c>
      <c r="H26" t="s">
        <v>1779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1802</v>
      </c>
      <c r="O26">
        <v>119</v>
      </c>
      <c r="P26">
        <v>66.11</v>
      </c>
      <c r="Q26" t="s">
        <v>1841</v>
      </c>
      <c r="R26" t="s">
        <v>1842</v>
      </c>
      <c r="S26" s="10">
        <v>41920.787534722222</v>
      </c>
      <c r="T26" s="10">
        <v>41941.787534722222</v>
      </c>
    </row>
    <row r="27" spans="1:20" x14ac:dyDescent="0.3">
      <c r="A27">
        <v>2785</v>
      </c>
      <c r="B27" t="s">
        <v>242</v>
      </c>
      <c r="C27" t="s">
        <v>1118</v>
      </c>
      <c r="D27" s="3">
        <v>5000</v>
      </c>
      <c r="E27" s="5">
        <v>5234</v>
      </c>
      <c r="F27" t="s">
        <v>1752</v>
      </c>
      <c r="G27" t="s">
        <v>1757</v>
      </c>
      <c r="H27" t="s">
        <v>1779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1802</v>
      </c>
      <c r="O27">
        <v>105</v>
      </c>
      <c r="P27">
        <v>36.86</v>
      </c>
      <c r="Q27" t="s">
        <v>1841</v>
      </c>
      <c r="R27" t="s">
        <v>1842</v>
      </c>
      <c r="S27" s="10">
        <v>42558.189432870371</v>
      </c>
      <c r="T27" s="10">
        <v>42587.875</v>
      </c>
    </row>
    <row r="28" spans="1:20" x14ac:dyDescent="0.3">
      <c r="A28">
        <v>2787</v>
      </c>
      <c r="B28" t="s">
        <v>243</v>
      </c>
      <c r="C28" t="s">
        <v>1119</v>
      </c>
      <c r="D28" s="3">
        <v>1000</v>
      </c>
      <c r="E28" s="5">
        <v>1197</v>
      </c>
      <c r="F28" t="s">
        <v>1752</v>
      </c>
      <c r="G28" t="s">
        <v>1757</v>
      </c>
      <c r="H28" t="s">
        <v>1779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1802</v>
      </c>
      <c r="O28">
        <v>120</v>
      </c>
      <c r="P28">
        <v>31.5</v>
      </c>
      <c r="Q28" t="s">
        <v>1841</v>
      </c>
      <c r="R28" t="s">
        <v>1842</v>
      </c>
      <c r="S28" s="10">
        <v>41808.198518518519</v>
      </c>
      <c r="T28" s="10">
        <v>41838.198518518519</v>
      </c>
    </row>
    <row r="29" spans="1:20" x14ac:dyDescent="0.3">
      <c r="A29">
        <v>2788</v>
      </c>
      <c r="B29" t="s">
        <v>244</v>
      </c>
      <c r="C29" t="s">
        <v>1120</v>
      </c>
      <c r="D29" s="3">
        <v>2000</v>
      </c>
      <c r="E29" s="5">
        <v>2050</v>
      </c>
      <c r="F29" t="s">
        <v>1752</v>
      </c>
      <c r="G29" t="s">
        <v>1757</v>
      </c>
      <c r="H29" t="s">
        <v>1779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1802</v>
      </c>
      <c r="O29">
        <v>103</v>
      </c>
      <c r="P29">
        <v>102.5</v>
      </c>
      <c r="Q29" t="s">
        <v>1841</v>
      </c>
      <c r="R29" t="s">
        <v>1842</v>
      </c>
      <c r="S29" s="10">
        <v>42550.701886574068</v>
      </c>
      <c r="T29" s="10">
        <v>42580.701886574068</v>
      </c>
    </row>
    <row r="30" spans="1:20" x14ac:dyDescent="0.3">
      <c r="A30">
        <v>2789</v>
      </c>
      <c r="B30" t="s">
        <v>245</v>
      </c>
      <c r="C30" t="s">
        <v>1121</v>
      </c>
      <c r="D30" s="3">
        <v>3000</v>
      </c>
      <c r="E30" s="5">
        <v>3035</v>
      </c>
      <c r="F30" t="s">
        <v>1752</v>
      </c>
      <c r="G30" t="s">
        <v>1757</v>
      </c>
      <c r="H30" t="s">
        <v>1779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1802</v>
      </c>
      <c r="O30">
        <v>101</v>
      </c>
      <c r="P30">
        <v>126.46</v>
      </c>
      <c r="Q30" t="s">
        <v>1841</v>
      </c>
      <c r="R30" t="s">
        <v>1842</v>
      </c>
      <c r="S30" s="10">
        <v>42056.013124999998</v>
      </c>
      <c r="T30" s="10">
        <v>42075.166666666672</v>
      </c>
    </row>
    <row r="31" spans="1:20" x14ac:dyDescent="0.3">
      <c r="A31">
        <v>2790</v>
      </c>
      <c r="B31" t="s">
        <v>246</v>
      </c>
      <c r="C31" t="s">
        <v>1122</v>
      </c>
      <c r="D31" s="3">
        <v>3000</v>
      </c>
      <c r="E31" s="5">
        <v>3160</v>
      </c>
      <c r="F31" t="s">
        <v>1752</v>
      </c>
      <c r="G31" t="s">
        <v>1757</v>
      </c>
      <c r="H31" t="s">
        <v>1779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1802</v>
      </c>
      <c r="O31">
        <v>105</v>
      </c>
      <c r="P31">
        <v>47.88</v>
      </c>
      <c r="Q31" t="s">
        <v>1841</v>
      </c>
      <c r="R31" t="s">
        <v>1842</v>
      </c>
      <c r="S31" s="10">
        <v>42016.938692129625</v>
      </c>
      <c r="T31" s="10">
        <v>42046.938692129625</v>
      </c>
    </row>
    <row r="32" spans="1:20" x14ac:dyDescent="0.3">
      <c r="A32">
        <v>2791</v>
      </c>
      <c r="B32" t="s">
        <v>247</v>
      </c>
      <c r="C32" t="s">
        <v>1123</v>
      </c>
      <c r="D32" s="3">
        <v>2000</v>
      </c>
      <c r="E32" s="5">
        <v>2050</v>
      </c>
      <c r="F32" t="s">
        <v>1752</v>
      </c>
      <c r="G32" t="s">
        <v>1757</v>
      </c>
      <c r="H32" t="s">
        <v>1779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1802</v>
      </c>
      <c r="O32">
        <v>103</v>
      </c>
      <c r="P32">
        <v>73.209999999999994</v>
      </c>
      <c r="Q32" t="s">
        <v>1841</v>
      </c>
      <c r="R32" t="s">
        <v>1842</v>
      </c>
      <c r="S32" s="10">
        <v>42591.899988425925</v>
      </c>
      <c r="T32" s="10">
        <v>42622.166666666672</v>
      </c>
    </row>
    <row r="33" spans="1:20" x14ac:dyDescent="0.3">
      <c r="A33">
        <v>2792</v>
      </c>
      <c r="B33" t="s">
        <v>248</v>
      </c>
      <c r="C33" t="s">
        <v>1124</v>
      </c>
      <c r="D33" s="3">
        <v>2000</v>
      </c>
      <c r="E33" s="5">
        <v>2152</v>
      </c>
      <c r="F33" t="s">
        <v>1752</v>
      </c>
      <c r="G33" t="s">
        <v>1757</v>
      </c>
      <c r="H33" t="s">
        <v>1779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1802</v>
      </c>
      <c r="O33">
        <v>108</v>
      </c>
      <c r="P33">
        <v>89.67</v>
      </c>
      <c r="Q33" t="s">
        <v>1841</v>
      </c>
      <c r="R33" t="s">
        <v>1842</v>
      </c>
      <c r="S33" s="10">
        <v>42183.231006944443</v>
      </c>
      <c r="T33" s="10">
        <v>42228.231006944443</v>
      </c>
    </row>
    <row r="34" spans="1:20" x14ac:dyDescent="0.3">
      <c r="A34">
        <v>2795</v>
      </c>
      <c r="B34" t="s">
        <v>249</v>
      </c>
      <c r="C34" t="s">
        <v>1125</v>
      </c>
      <c r="D34" s="3">
        <v>700</v>
      </c>
      <c r="E34" s="5">
        <v>730</v>
      </c>
      <c r="F34" t="s">
        <v>1752</v>
      </c>
      <c r="G34" t="s">
        <v>1757</v>
      </c>
      <c r="H34" t="s">
        <v>1779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1802</v>
      </c>
      <c r="O34">
        <v>104</v>
      </c>
      <c r="P34">
        <v>36.5</v>
      </c>
      <c r="Q34" t="s">
        <v>1841</v>
      </c>
      <c r="R34" t="s">
        <v>1842</v>
      </c>
      <c r="S34" s="10">
        <v>41780.525937500002</v>
      </c>
      <c r="T34" s="10">
        <v>41796.958333333336</v>
      </c>
    </row>
    <row r="35" spans="1:20" x14ac:dyDescent="0.3">
      <c r="A35">
        <v>2803</v>
      </c>
      <c r="B35" t="s">
        <v>250</v>
      </c>
      <c r="C35" t="s">
        <v>1126</v>
      </c>
      <c r="D35" s="3">
        <v>10000</v>
      </c>
      <c r="E35" s="5">
        <v>12795</v>
      </c>
      <c r="F35" t="s">
        <v>1752</v>
      </c>
      <c r="G35" t="s">
        <v>1757</v>
      </c>
      <c r="H35" t="s">
        <v>1779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1802</v>
      </c>
      <c r="O35">
        <v>128</v>
      </c>
      <c r="P35">
        <v>90.74</v>
      </c>
      <c r="Q35" t="s">
        <v>1841</v>
      </c>
      <c r="R35" t="s">
        <v>1842</v>
      </c>
      <c r="S35" s="10">
        <v>42158.065694444449</v>
      </c>
      <c r="T35" s="10">
        <v>42201</v>
      </c>
    </row>
    <row r="36" spans="1:20" x14ac:dyDescent="0.3">
      <c r="A36">
        <v>2807</v>
      </c>
      <c r="B36" t="s">
        <v>251</v>
      </c>
      <c r="C36" t="s">
        <v>1127</v>
      </c>
      <c r="D36" s="3">
        <v>5000</v>
      </c>
      <c r="E36" s="5">
        <v>6300</v>
      </c>
      <c r="F36" t="s">
        <v>1752</v>
      </c>
      <c r="G36" t="s">
        <v>1757</v>
      </c>
      <c r="H36" t="s">
        <v>1779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1802</v>
      </c>
      <c r="O36">
        <v>126</v>
      </c>
      <c r="P36">
        <v>67.739999999999995</v>
      </c>
      <c r="Q36" t="s">
        <v>1841</v>
      </c>
      <c r="R36" t="s">
        <v>1842</v>
      </c>
      <c r="S36" s="10">
        <v>42154.873124999998</v>
      </c>
      <c r="T36" s="10">
        <v>42184.873124999998</v>
      </c>
    </row>
    <row r="37" spans="1:20" x14ac:dyDescent="0.3">
      <c r="A37">
        <v>2808</v>
      </c>
      <c r="B37" t="s">
        <v>252</v>
      </c>
      <c r="C37" t="s">
        <v>1128</v>
      </c>
      <c r="D37" s="3">
        <v>4500</v>
      </c>
      <c r="E37" s="5">
        <v>4511</v>
      </c>
      <c r="F37" t="s">
        <v>1752</v>
      </c>
      <c r="G37" t="s">
        <v>1757</v>
      </c>
      <c r="H37" t="s">
        <v>1779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1802</v>
      </c>
      <c r="O37">
        <v>100</v>
      </c>
      <c r="P37">
        <v>65.38</v>
      </c>
      <c r="Q37" t="s">
        <v>1841</v>
      </c>
      <c r="R37" t="s">
        <v>1842</v>
      </c>
      <c r="S37" s="10">
        <v>42208.84646990741</v>
      </c>
      <c r="T37" s="10">
        <v>42238.84646990741</v>
      </c>
    </row>
    <row r="38" spans="1:20" x14ac:dyDescent="0.3">
      <c r="A38">
        <v>2809</v>
      </c>
      <c r="B38" t="s">
        <v>253</v>
      </c>
      <c r="C38" t="s">
        <v>1129</v>
      </c>
      <c r="D38" s="3">
        <v>2500</v>
      </c>
      <c r="E38" s="5">
        <v>2560</v>
      </c>
      <c r="F38" t="s">
        <v>1752</v>
      </c>
      <c r="G38" t="s">
        <v>1757</v>
      </c>
      <c r="H38" t="s">
        <v>1779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1802</v>
      </c>
      <c r="O38">
        <v>102</v>
      </c>
      <c r="P38">
        <v>121.9</v>
      </c>
      <c r="Q38" t="s">
        <v>1841</v>
      </c>
      <c r="R38" t="s">
        <v>1842</v>
      </c>
      <c r="S38" s="10">
        <v>42451.496817129635</v>
      </c>
      <c r="T38" s="10">
        <v>42459.610416666663</v>
      </c>
    </row>
    <row r="39" spans="1:20" x14ac:dyDescent="0.3">
      <c r="A39">
        <v>2810</v>
      </c>
      <c r="B39" t="s">
        <v>254</v>
      </c>
      <c r="C39" t="s">
        <v>1130</v>
      </c>
      <c r="D39" s="3">
        <v>2500</v>
      </c>
      <c r="E39" s="5">
        <v>2705</v>
      </c>
      <c r="F39" t="s">
        <v>1752</v>
      </c>
      <c r="G39" t="s">
        <v>1757</v>
      </c>
      <c r="H39" t="s">
        <v>1779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1802</v>
      </c>
      <c r="O39">
        <v>108</v>
      </c>
      <c r="P39">
        <v>47.46</v>
      </c>
      <c r="Q39" t="s">
        <v>1841</v>
      </c>
      <c r="R39" t="s">
        <v>1842</v>
      </c>
      <c r="S39" s="10">
        <v>41759.13962962963</v>
      </c>
      <c r="T39" s="10">
        <v>41791.165972222225</v>
      </c>
    </row>
    <row r="40" spans="1:20" x14ac:dyDescent="0.3">
      <c r="A40">
        <v>2813</v>
      </c>
      <c r="B40" t="s">
        <v>255</v>
      </c>
      <c r="C40" t="s">
        <v>1131</v>
      </c>
      <c r="D40" s="3">
        <v>2800</v>
      </c>
      <c r="E40" s="5">
        <v>3572.12</v>
      </c>
      <c r="F40" t="s">
        <v>1752</v>
      </c>
      <c r="G40" t="s">
        <v>1757</v>
      </c>
      <c r="H40" t="s">
        <v>1779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1802</v>
      </c>
      <c r="O40">
        <v>128</v>
      </c>
      <c r="P40">
        <v>37.21</v>
      </c>
      <c r="Q40" t="s">
        <v>1841</v>
      </c>
      <c r="R40" t="s">
        <v>1842</v>
      </c>
      <c r="S40" s="10">
        <v>42693.742604166662</v>
      </c>
      <c r="T40" s="10">
        <v>42718.742604166662</v>
      </c>
    </row>
    <row r="41" spans="1:20" x14ac:dyDescent="0.3">
      <c r="A41">
        <v>2818</v>
      </c>
      <c r="B41" t="s">
        <v>256</v>
      </c>
      <c r="C41" t="s">
        <v>1132</v>
      </c>
      <c r="D41" s="3">
        <v>10000</v>
      </c>
      <c r="E41" s="5">
        <v>10603</v>
      </c>
      <c r="F41" t="s">
        <v>1752</v>
      </c>
      <c r="G41" t="s">
        <v>1757</v>
      </c>
      <c r="H41" t="s">
        <v>1779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1802</v>
      </c>
      <c r="O41">
        <v>106</v>
      </c>
      <c r="P41">
        <v>103.95</v>
      </c>
      <c r="Q41" t="s">
        <v>1841</v>
      </c>
      <c r="R41" t="s">
        <v>1842</v>
      </c>
      <c r="S41" s="10">
        <v>42250.598217592589</v>
      </c>
      <c r="T41" s="10">
        <v>42270.598217592589</v>
      </c>
    </row>
    <row r="42" spans="1:20" x14ac:dyDescent="0.3">
      <c r="A42">
        <v>2822</v>
      </c>
      <c r="B42" t="s">
        <v>257</v>
      </c>
      <c r="C42" t="s">
        <v>1133</v>
      </c>
      <c r="D42" s="3">
        <v>6000</v>
      </c>
      <c r="E42" s="5">
        <v>6000</v>
      </c>
      <c r="F42" t="s">
        <v>1752</v>
      </c>
      <c r="G42" t="s">
        <v>1757</v>
      </c>
      <c r="H42" t="s">
        <v>1779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1802</v>
      </c>
      <c r="O42">
        <v>100</v>
      </c>
      <c r="P42">
        <v>63.83</v>
      </c>
      <c r="Q42" t="s">
        <v>1841</v>
      </c>
      <c r="R42" t="s">
        <v>1842</v>
      </c>
      <c r="S42" s="10">
        <v>42060.683935185181</v>
      </c>
      <c r="T42" s="10">
        <v>42090.642268518524</v>
      </c>
    </row>
    <row r="43" spans="1:20" x14ac:dyDescent="0.3">
      <c r="A43">
        <v>2824</v>
      </c>
      <c r="B43" t="s">
        <v>258</v>
      </c>
      <c r="C43" t="s">
        <v>1134</v>
      </c>
      <c r="D43" s="3">
        <v>650</v>
      </c>
      <c r="E43" s="5">
        <v>760</v>
      </c>
      <c r="F43" t="s">
        <v>1752</v>
      </c>
      <c r="G43" t="s">
        <v>1757</v>
      </c>
      <c r="H43" t="s">
        <v>1779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1802</v>
      </c>
      <c r="O43">
        <v>117</v>
      </c>
      <c r="P43">
        <v>50.67</v>
      </c>
      <c r="Q43" t="s">
        <v>1841</v>
      </c>
      <c r="R43" t="s">
        <v>1842</v>
      </c>
      <c r="S43" s="10">
        <v>42136.270787037036</v>
      </c>
      <c r="T43" s="10">
        <v>42168.071527777778</v>
      </c>
    </row>
    <row r="44" spans="1:20" x14ac:dyDescent="0.3">
      <c r="A44">
        <v>2826</v>
      </c>
      <c r="B44" t="s">
        <v>259</v>
      </c>
      <c r="C44" t="s">
        <v>1135</v>
      </c>
      <c r="D44" s="3">
        <v>2000</v>
      </c>
      <c r="E44" s="5">
        <v>2155</v>
      </c>
      <c r="F44" t="s">
        <v>1752</v>
      </c>
      <c r="G44" t="s">
        <v>1757</v>
      </c>
      <c r="H44" t="s">
        <v>1779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1802</v>
      </c>
      <c r="O44">
        <v>108</v>
      </c>
      <c r="P44">
        <v>113.42</v>
      </c>
      <c r="Q44" t="s">
        <v>1841</v>
      </c>
      <c r="R44" t="s">
        <v>1842</v>
      </c>
      <c r="S44" s="10">
        <v>42171.034861111111</v>
      </c>
      <c r="T44" s="10">
        <v>42195.291666666672</v>
      </c>
    </row>
    <row r="45" spans="1:20" x14ac:dyDescent="0.3">
      <c r="A45">
        <v>2827</v>
      </c>
      <c r="B45" t="s">
        <v>260</v>
      </c>
      <c r="C45" t="s">
        <v>1136</v>
      </c>
      <c r="D45" s="3">
        <v>2000</v>
      </c>
      <c r="E45" s="5">
        <v>2405</v>
      </c>
      <c r="F45" t="s">
        <v>1752</v>
      </c>
      <c r="G45" t="s">
        <v>1757</v>
      </c>
      <c r="H45" t="s">
        <v>1779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1802</v>
      </c>
      <c r="O45">
        <v>120</v>
      </c>
      <c r="P45">
        <v>104.57</v>
      </c>
      <c r="Q45" t="s">
        <v>1841</v>
      </c>
      <c r="R45" t="s">
        <v>1842</v>
      </c>
      <c r="S45" s="10">
        <v>42494.683634259258</v>
      </c>
      <c r="T45" s="10">
        <v>42524.6875</v>
      </c>
    </row>
    <row r="46" spans="1:20" x14ac:dyDescent="0.3">
      <c r="A46">
        <v>2830</v>
      </c>
      <c r="B46" t="s">
        <v>261</v>
      </c>
      <c r="C46" t="s">
        <v>1137</v>
      </c>
      <c r="D46" s="3">
        <v>3000</v>
      </c>
      <c r="E46" s="5">
        <v>3000</v>
      </c>
      <c r="F46" t="s">
        <v>1752</v>
      </c>
      <c r="G46" t="s">
        <v>1757</v>
      </c>
      <c r="H46" t="s">
        <v>1779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1802</v>
      </c>
      <c r="O46">
        <v>100</v>
      </c>
      <c r="P46">
        <v>272.73</v>
      </c>
      <c r="Q46" t="s">
        <v>1841</v>
      </c>
      <c r="R46" t="s">
        <v>1842</v>
      </c>
      <c r="S46" s="10">
        <v>41758.839675925927</v>
      </c>
      <c r="T46" s="10">
        <v>41771.165972222225</v>
      </c>
    </row>
    <row r="47" spans="1:20" x14ac:dyDescent="0.3">
      <c r="A47">
        <v>2831</v>
      </c>
      <c r="B47" t="s">
        <v>262</v>
      </c>
      <c r="C47" t="s">
        <v>1138</v>
      </c>
      <c r="D47" s="3">
        <v>3000</v>
      </c>
      <c r="E47" s="5">
        <v>3320</v>
      </c>
      <c r="F47" t="s">
        <v>1752</v>
      </c>
      <c r="G47" t="s">
        <v>1757</v>
      </c>
      <c r="H47" t="s">
        <v>1779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1802</v>
      </c>
      <c r="O47">
        <v>111</v>
      </c>
      <c r="P47">
        <v>63.85</v>
      </c>
      <c r="Q47" t="s">
        <v>1841</v>
      </c>
      <c r="R47" t="s">
        <v>1842</v>
      </c>
      <c r="S47" s="10">
        <v>42171.824884259258</v>
      </c>
      <c r="T47" s="10">
        <v>42201.824884259258</v>
      </c>
    </row>
    <row r="48" spans="1:20" x14ac:dyDescent="0.3">
      <c r="A48">
        <v>2833</v>
      </c>
      <c r="B48" t="s">
        <v>263</v>
      </c>
      <c r="C48" t="s">
        <v>1139</v>
      </c>
      <c r="D48" s="3">
        <v>2700</v>
      </c>
      <c r="E48" s="5">
        <v>2923</v>
      </c>
      <c r="F48" t="s">
        <v>1752</v>
      </c>
      <c r="G48" t="s">
        <v>1757</v>
      </c>
      <c r="H48" t="s">
        <v>1779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1802</v>
      </c>
      <c r="O48">
        <v>108</v>
      </c>
      <c r="P48">
        <v>83.51</v>
      </c>
      <c r="Q48" t="s">
        <v>1841</v>
      </c>
      <c r="R48" t="s">
        <v>1842</v>
      </c>
      <c r="S48" s="10">
        <v>42268.127696759257</v>
      </c>
      <c r="T48" s="10">
        <v>42288.083333333328</v>
      </c>
    </row>
    <row r="49" spans="1:20" x14ac:dyDescent="0.3">
      <c r="A49">
        <v>2836</v>
      </c>
      <c r="B49" t="s">
        <v>264</v>
      </c>
      <c r="C49" t="s">
        <v>1140</v>
      </c>
      <c r="D49" s="3">
        <v>450</v>
      </c>
      <c r="E49" s="5">
        <v>485</v>
      </c>
      <c r="F49" t="s">
        <v>1752</v>
      </c>
      <c r="G49" t="s">
        <v>1757</v>
      </c>
      <c r="H49" t="s">
        <v>1779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1802</v>
      </c>
      <c r="O49">
        <v>108</v>
      </c>
      <c r="P49">
        <v>44.09</v>
      </c>
      <c r="Q49" t="s">
        <v>1841</v>
      </c>
      <c r="R49" t="s">
        <v>1842</v>
      </c>
      <c r="S49" s="10">
        <v>42746.261782407411</v>
      </c>
      <c r="T49" s="10">
        <v>42784.207638888889</v>
      </c>
    </row>
    <row r="50" spans="1:20" x14ac:dyDescent="0.3">
      <c r="A50">
        <v>2838</v>
      </c>
      <c r="B50" t="s">
        <v>265</v>
      </c>
      <c r="C50" t="s">
        <v>1141</v>
      </c>
      <c r="D50" s="3">
        <v>2000</v>
      </c>
      <c r="E50" s="5">
        <v>2405</v>
      </c>
      <c r="F50" t="s">
        <v>1752</v>
      </c>
      <c r="G50" t="s">
        <v>1757</v>
      </c>
      <c r="H50" t="s">
        <v>1779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1802</v>
      </c>
      <c r="O50">
        <v>120</v>
      </c>
      <c r="P50">
        <v>44.54</v>
      </c>
      <c r="Q50" t="s">
        <v>1841</v>
      </c>
      <c r="R50" t="s">
        <v>1842</v>
      </c>
      <c r="S50" s="10">
        <v>41842.607592592591</v>
      </c>
      <c r="T50" s="10">
        <v>41864.916666666664</v>
      </c>
    </row>
    <row r="51" spans="1:20" x14ac:dyDescent="0.3">
      <c r="A51">
        <v>2839</v>
      </c>
      <c r="B51" t="s">
        <v>266</v>
      </c>
      <c r="C51" t="s">
        <v>1142</v>
      </c>
      <c r="D51" s="3">
        <v>3500</v>
      </c>
      <c r="E51" s="5">
        <v>3900</v>
      </c>
      <c r="F51" t="s">
        <v>1752</v>
      </c>
      <c r="G51" t="s">
        <v>1757</v>
      </c>
      <c r="H51" t="s">
        <v>1779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1802</v>
      </c>
      <c r="O51">
        <v>111</v>
      </c>
      <c r="P51">
        <v>125.81</v>
      </c>
      <c r="Q51" t="s">
        <v>1841</v>
      </c>
      <c r="R51" t="s">
        <v>1842</v>
      </c>
      <c r="S51" s="10">
        <v>41853.240208333329</v>
      </c>
      <c r="T51" s="10">
        <v>41876.207638888889</v>
      </c>
    </row>
    <row r="52" spans="1:20" x14ac:dyDescent="0.3">
      <c r="A52">
        <v>2961</v>
      </c>
      <c r="B52" t="s">
        <v>328</v>
      </c>
      <c r="C52" t="s">
        <v>1204</v>
      </c>
      <c r="D52" s="3">
        <v>5000</v>
      </c>
      <c r="E52" s="5">
        <v>5481</v>
      </c>
      <c r="F52" t="s">
        <v>1752</v>
      </c>
      <c r="G52" t="s">
        <v>1757</v>
      </c>
      <c r="H52" t="s">
        <v>1779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1802</v>
      </c>
      <c r="O52">
        <v>110</v>
      </c>
      <c r="P52">
        <v>50.75</v>
      </c>
      <c r="Q52" t="s">
        <v>1841</v>
      </c>
      <c r="R52" t="s">
        <v>1842</v>
      </c>
      <c r="S52" s="10">
        <v>42061.212488425925</v>
      </c>
      <c r="T52" s="10">
        <v>42089.166666666672</v>
      </c>
    </row>
    <row r="53" spans="1:20" x14ac:dyDescent="0.3">
      <c r="A53">
        <v>2962</v>
      </c>
      <c r="B53" t="s">
        <v>329</v>
      </c>
      <c r="C53" t="s">
        <v>1205</v>
      </c>
      <c r="D53" s="3">
        <v>1000</v>
      </c>
      <c r="E53" s="5">
        <v>1218</v>
      </c>
      <c r="F53" t="s">
        <v>1752</v>
      </c>
      <c r="G53" t="s">
        <v>1757</v>
      </c>
      <c r="H53" t="s">
        <v>1779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1802</v>
      </c>
      <c r="O53">
        <v>122</v>
      </c>
      <c r="P53">
        <v>60.9</v>
      </c>
      <c r="Q53" t="s">
        <v>1841</v>
      </c>
      <c r="R53" t="s">
        <v>1842</v>
      </c>
      <c r="S53" s="10">
        <v>42036.24428240741</v>
      </c>
      <c r="T53" s="10">
        <v>42064.290972222225</v>
      </c>
    </row>
    <row r="54" spans="1:20" x14ac:dyDescent="0.3">
      <c r="A54">
        <v>2963</v>
      </c>
      <c r="B54" t="s">
        <v>330</v>
      </c>
      <c r="C54" t="s">
        <v>1206</v>
      </c>
      <c r="D54" s="3">
        <v>10000</v>
      </c>
      <c r="E54" s="5">
        <v>10685</v>
      </c>
      <c r="F54" t="s">
        <v>1752</v>
      </c>
      <c r="G54" t="s">
        <v>1757</v>
      </c>
      <c r="H54" t="s">
        <v>1779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1802</v>
      </c>
      <c r="O54">
        <v>107</v>
      </c>
      <c r="P54">
        <v>109.03</v>
      </c>
      <c r="Q54" t="s">
        <v>1841</v>
      </c>
      <c r="R54" t="s">
        <v>1842</v>
      </c>
      <c r="S54" s="10">
        <v>42157.470185185186</v>
      </c>
      <c r="T54" s="10">
        <v>42187.470185185186</v>
      </c>
    </row>
    <row r="55" spans="1:20" x14ac:dyDescent="0.3">
      <c r="A55">
        <v>2964</v>
      </c>
      <c r="B55" t="s">
        <v>331</v>
      </c>
      <c r="C55" t="s">
        <v>1207</v>
      </c>
      <c r="D55" s="3">
        <v>5000</v>
      </c>
      <c r="E55" s="5">
        <v>5035.6899999999996</v>
      </c>
      <c r="F55" t="s">
        <v>1752</v>
      </c>
      <c r="G55" t="s">
        <v>1757</v>
      </c>
      <c r="H55" t="s">
        <v>1779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1802</v>
      </c>
      <c r="O55">
        <v>101</v>
      </c>
      <c r="P55">
        <v>25.69</v>
      </c>
      <c r="Q55" t="s">
        <v>1841</v>
      </c>
      <c r="R55" t="s">
        <v>1842</v>
      </c>
      <c r="S55" s="10">
        <v>41827.909942129627</v>
      </c>
      <c r="T55" s="10">
        <v>41857.897222222222</v>
      </c>
    </row>
    <row r="56" spans="1:20" x14ac:dyDescent="0.3">
      <c r="A56">
        <v>2965</v>
      </c>
      <c r="B56" t="s">
        <v>332</v>
      </c>
      <c r="C56" t="s">
        <v>1208</v>
      </c>
      <c r="D56" s="3">
        <v>1500</v>
      </c>
      <c r="E56" s="5">
        <v>1635</v>
      </c>
      <c r="F56" t="s">
        <v>1752</v>
      </c>
      <c r="G56" t="s">
        <v>1757</v>
      </c>
      <c r="H56" t="s">
        <v>1779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1802</v>
      </c>
      <c r="O56">
        <v>109</v>
      </c>
      <c r="P56">
        <v>41.92</v>
      </c>
      <c r="Q56" t="s">
        <v>1841</v>
      </c>
      <c r="R56" t="s">
        <v>1842</v>
      </c>
      <c r="S56" s="10">
        <v>42162.729548611111</v>
      </c>
      <c r="T56" s="10">
        <v>42192.729548611111</v>
      </c>
    </row>
    <row r="57" spans="1:20" x14ac:dyDescent="0.3">
      <c r="A57">
        <v>2966</v>
      </c>
      <c r="B57" t="s">
        <v>333</v>
      </c>
      <c r="C57" t="s">
        <v>1209</v>
      </c>
      <c r="D57" s="3">
        <v>10000</v>
      </c>
      <c r="E57" s="5">
        <v>11363</v>
      </c>
      <c r="F57" t="s">
        <v>1752</v>
      </c>
      <c r="G57" t="s">
        <v>1757</v>
      </c>
      <c r="H57" t="s">
        <v>1779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1802</v>
      </c>
      <c r="O57">
        <v>114</v>
      </c>
      <c r="P57">
        <v>88.77</v>
      </c>
      <c r="Q57" t="s">
        <v>1841</v>
      </c>
      <c r="R57" t="s">
        <v>1842</v>
      </c>
      <c r="S57" s="10">
        <v>42233.738564814819</v>
      </c>
      <c r="T57" s="10">
        <v>42263.738564814819</v>
      </c>
    </row>
    <row r="58" spans="1:20" x14ac:dyDescent="0.3">
      <c r="A58">
        <v>2967</v>
      </c>
      <c r="B58" t="s">
        <v>334</v>
      </c>
      <c r="C58" t="s">
        <v>1210</v>
      </c>
      <c r="D58" s="3">
        <v>5000</v>
      </c>
      <c r="E58" s="5">
        <v>5696</v>
      </c>
      <c r="F58" t="s">
        <v>1752</v>
      </c>
      <c r="G58" t="s">
        <v>1757</v>
      </c>
      <c r="H58" t="s">
        <v>1779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1802</v>
      </c>
      <c r="O58">
        <v>114</v>
      </c>
      <c r="P58">
        <v>80.23</v>
      </c>
      <c r="Q58" t="s">
        <v>1841</v>
      </c>
      <c r="R58" t="s">
        <v>1842</v>
      </c>
      <c r="S58" s="10">
        <v>42042.197824074072</v>
      </c>
      <c r="T58" s="10">
        <v>42072.156157407408</v>
      </c>
    </row>
    <row r="59" spans="1:20" x14ac:dyDescent="0.3">
      <c r="A59">
        <v>2968</v>
      </c>
      <c r="B59" t="s">
        <v>335</v>
      </c>
      <c r="C59" t="s">
        <v>1211</v>
      </c>
      <c r="D59" s="3">
        <v>3500</v>
      </c>
      <c r="E59" s="5">
        <v>3710</v>
      </c>
      <c r="F59" t="s">
        <v>1752</v>
      </c>
      <c r="G59" t="s">
        <v>1757</v>
      </c>
      <c r="H59" t="s">
        <v>1779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1802</v>
      </c>
      <c r="O59">
        <v>106</v>
      </c>
      <c r="P59">
        <v>78.94</v>
      </c>
      <c r="Q59" t="s">
        <v>1841</v>
      </c>
      <c r="R59" t="s">
        <v>1842</v>
      </c>
      <c r="S59" s="10">
        <v>42585.523842592593</v>
      </c>
      <c r="T59" s="10">
        <v>42599.165972222225</v>
      </c>
    </row>
    <row r="60" spans="1:20" x14ac:dyDescent="0.3">
      <c r="A60">
        <v>2970</v>
      </c>
      <c r="B60" t="s">
        <v>336</v>
      </c>
      <c r="C60" t="s">
        <v>1212</v>
      </c>
      <c r="D60" s="3">
        <v>6000</v>
      </c>
      <c r="E60" s="5">
        <v>6360</v>
      </c>
      <c r="F60" t="s">
        <v>1752</v>
      </c>
      <c r="G60" t="s">
        <v>1757</v>
      </c>
      <c r="H60" t="s">
        <v>1779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1802</v>
      </c>
      <c r="O60">
        <v>106</v>
      </c>
      <c r="P60">
        <v>69.89</v>
      </c>
      <c r="Q60" t="s">
        <v>1841</v>
      </c>
      <c r="R60" t="s">
        <v>1842</v>
      </c>
      <c r="S60" s="10">
        <v>41808.669571759259</v>
      </c>
      <c r="T60" s="10">
        <v>41838.669571759259</v>
      </c>
    </row>
    <row r="61" spans="1:20" x14ac:dyDescent="0.3">
      <c r="A61">
        <v>2971</v>
      </c>
      <c r="B61" t="s">
        <v>337</v>
      </c>
      <c r="C61" t="s">
        <v>1213</v>
      </c>
      <c r="D61" s="3">
        <v>3200</v>
      </c>
      <c r="E61" s="5">
        <v>3205</v>
      </c>
      <c r="F61" t="s">
        <v>1752</v>
      </c>
      <c r="G61" t="s">
        <v>1757</v>
      </c>
      <c r="H61" t="s">
        <v>1779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1802</v>
      </c>
      <c r="O61">
        <v>100</v>
      </c>
      <c r="P61">
        <v>74.53</v>
      </c>
      <c r="Q61" t="s">
        <v>1841</v>
      </c>
      <c r="R61" t="s">
        <v>1842</v>
      </c>
      <c r="S61" s="10">
        <v>41852.658310185187</v>
      </c>
      <c r="T61" s="10">
        <v>41882.658310185187</v>
      </c>
    </row>
    <row r="62" spans="1:20" x14ac:dyDescent="0.3">
      <c r="A62">
        <v>2972</v>
      </c>
      <c r="B62" t="s">
        <v>338</v>
      </c>
      <c r="C62" t="s">
        <v>1214</v>
      </c>
      <c r="D62" s="3">
        <v>2000</v>
      </c>
      <c r="E62" s="5">
        <v>2107</v>
      </c>
      <c r="F62" t="s">
        <v>1752</v>
      </c>
      <c r="G62" t="s">
        <v>1757</v>
      </c>
      <c r="H62" t="s">
        <v>1779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1802</v>
      </c>
      <c r="O62">
        <v>105</v>
      </c>
      <c r="P62">
        <v>123.94</v>
      </c>
      <c r="Q62" t="s">
        <v>1841</v>
      </c>
      <c r="R62" t="s">
        <v>1842</v>
      </c>
      <c r="S62" s="10">
        <v>42694.110185185185</v>
      </c>
      <c r="T62" s="10">
        <v>42709.041666666672</v>
      </c>
    </row>
    <row r="63" spans="1:20" x14ac:dyDescent="0.3">
      <c r="A63">
        <v>2973</v>
      </c>
      <c r="B63" t="s">
        <v>339</v>
      </c>
      <c r="C63" t="s">
        <v>1215</v>
      </c>
      <c r="D63" s="3">
        <v>5000</v>
      </c>
      <c r="E63" s="5">
        <v>8740</v>
      </c>
      <c r="F63" t="s">
        <v>1752</v>
      </c>
      <c r="G63" t="s">
        <v>1757</v>
      </c>
      <c r="H63" t="s">
        <v>1779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1802</v>
      </c>
      <c r="O63">
        <v>175</v>
      </c>
      <c r="P63">
        <v>264.85000000000002</v>
      </c>
      <c r="Q63" t="s">
        <v>1841</v>
      </c>
      <c r="R63" t="s">
        <v>1842</v>
      </c>
      <c r="S63" s="10">
        <v>42341.818379629629</v>
      </c>
      <c r="T63" s="10">
        <v>42370.166666666672</v>
      </c>
    </row>
    <row r="64" spans="1:20" x14ac:dyDescent="0.3">
      <c r="A64">
        <v>2974</v>
      </c>
      <c r="B64" t="s">
        <v>340</v>
      </c>
      <c r="C64" t="s">
        <v>1216</v>
      </c>
      <c r="D64" s="3">
        <v>5000</v>
      </c>
      <c r="E64" s="5">
        <v>5100</v>
      </c>
      <c r="F64" t="s">
        <v>1752</v>
      </c>
      <c r="G64" t="s">
        <v>1757</v>
      </c>
      <c r="H64" t="s">
        <v>1779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1802</v>
      </c>
      <c r="O64">
        <v>102</v>
      </c>
      <c r="P64">
        <v>58.62</v>
      </c>
      <c r="Q64" t="s">
        <v>1841</v>
      </c>
      <c r="R64" t="s">
        <v>1842</v>
      </c>
      <c r="S64" s="10">
        <v>41880.061006944445</v>
      </c>
      <c r="T64" s="10">
        <v>41908.065972222219</v>
      </c>
    </row>
    <row r="65" spans="1:20" x14ac:dyDescent="0.3">
      <c r="A65">
        <v>2975</v>
      </c>
      <c r="B65" t="s">
        <v>341</v>
      </c>
      <c r="C65" t="s">
        <v>1217</v>
      </c>
      <c r="D65" s="3">
        <v>8000</v>
      </c>
      <c r="E65" s="5">
        <v>8010</v>
      </c>
      <c r="F65" t="s">
        <v>1752</v>
      </c>
      <c r="G65" t="s">
        <v>1757</v>
      </c>
      <c r="H65" t="s">
        <v>1779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1802</v>
      </c>
      <c r="O65">
        <v>100</v>
      </c>
      <c r="P65">
        <v>70.88</v>
      </c>
      <c r="Q65" t="s">
        <v>1841</v>
      </c>
      <c r="R65" t="s">
        <v>1842</v>
      </c>
      <c r="S65" s="10">
        <v>41941.683865740742</v>
      </c>
      <c r="T65" s="10">
        <v>41970.125</v>
      </c>
    </row>
    <row r="66" spans="1:20" x14ac:dyDescent="0.3">
      <c r="A66">
        <v>2977</v>
      </c>
      <c r="B66" t="s">
        <v>342</v>
      </c>
      <c r="C66" t="s">
        <v>1218</v>
      </c>
      <c r="D66" s="3">
        <v>3000</v>
      </c>
      <c r="E66" s="5">
        <v>3407</v>
      </c>
      <c r="F66" t="s">
        <v>1752</v>
      </c>
      <c r="G66" t="s">
        <v>1757</v>
      </c>
      <c r="H66" t="s">
        <v>1779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1802</v>
      </c>
      <c r="O66">
        <v>114</v>
      </c>
      <c r="P66">
        <v>113.57</v>
      </c>
      <c r="Q66" t="s">
        <v>1841</v>
      </c>
      <c r="R66" t="s">
        <v>1842</v>
      </c>
      <c r="S66" s="10">
        <v>42026.88118055556</v>
      </c>
      <c r="T66" s="10">
        <v>42086.093055555553</v>
      </c>
    </row>
    <row r="67" spans="1:20" x14ac:dyDescent="0.3">
      <c r="A67">
        <v>2978</v>
      </c>
      <c r="B67" t="s">
        <v>343</v>
      </c>
      <c r="C67" t="s">
        <v>1219</v>
      </c>
      <c r="D67" s="3">
        <v>750</v>
      </c>
      <c r="E67" s="5">
        <v>971</v>
      </c>
      <c r="F67" t="s">
        <v>1752</v>
      </c>
      <c r="G67" t="s">
        <v>1757</v>
      </c>
      <c r="H67" t="s">
        <v>1779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1802</v>
      </c>
      <c r="O67">
        <v>129</v>
      </c>
      <c r="P67">
        <v>60.69</v>
      </c>
      <c r="Q67" t="s">
        <v>1841</v>
      </c>
      <c r="R67" t="s">
        <v>1842</v>
      </c>
      <c r="S67" s="10">
        <v>41922.640590277777</v>
      </c>
      <c r="T67" s="10">
        <v>41932.249305555553</v>
      </c>
    </row>
    <row r="68" spans="1:20" x14ac:dyDescent="0.3">
      <c r="A68">
        <v>2979</v>
      </c>
      <c r="B68" t="s">
        <v>344</v>
      </c>
      <c r="C68" t="s">
        <v>1220</v>
      </c>
      <c r="D68" s="3">
        <v>5000</v>
      </c>
      <c r="E68" s="5">
        <v>5070</v>
      </c>
      <c r="F68" t="s">
        <v>1752</v>
      </c>
      <c r="G68" t="s">
        <v>1757</v>
      </c>
      <c r="H68" t="s">
        <v>1779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1802</v>
      </c>
      <c r="O68">
        <v>101</v>
      </c>
      <c r="P68">
        <v>110.22</v>
      </c>
      <c r="Q68" t="s">
        <v>1841</v>
      </c>
      <c r="R68" t="s">
        <v>1842</v>
      </c>
      <c r="S68" s="10">
        <v>41993.824340277773</v>
      </c>
      <c r="T68" s="10">
        <v>42010.25</v>
      </c>
    </row>
    <row r="69" spans="1:20" x14ac:dyDescent="0.3">
      <c r="A69">
        <v>2980</v>
      </c>
      <c r="B69" t="s">
        <v>345</v>
      </c>
      <c r="C69" t="s">
        <v>1221</v>
      </c>
      <c r="D69" s="3">
        <v>3000</v>
      </c>
      <c r="E69" s="5">
        <v>3275</v>
      </c>
      <c r="F69" t="s">
        <v>1752</v>
      </c>
      <c r="G69" t="s">
        <v>1757</v>
      </c>
      <c r="H69" t="s">
        <v>1779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1802</v>
      </c>
      <c r="O69">
        <v>109</v>
      </c>
      <c r="P69">
        <v>136.46</v>
      </c>
      <c r="Q69" t="s">
        <v>1841</v>
      </c>
      <c r="R69" t="s">
        <v>1842</v>
      </c>
      <c r="S69" s="10">
        <v>42219.915856481486</v>
      </c>
      <c r="T69" s="10">
        <v>42240.083333333328</v>
      </c>
    </row>
    <row r="70" spans="1:20" x14ac:dyDescent="0.3">
      <c r="A70">
        <v>3147</v>
      </c>
      <c r="B70" t="s">
        <v>346</v>
      </c>
      <c r="C70" t="s">
        <v>1222</v>
      </c>
      <c r="D70" s="3">
        <v>20000</v>
      </c>
      <c r="E70" s="5">
        <v>23505</v>
      </c>
      <c r="F70" t="s">
        <v>1752</v>
      </c>
      <c r="G70" t="s">
        <v>1757</v>
      </c>
      <c r="H70" t="s">
        <v>1779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1802</v>
      </c>
      <c r="O70">
        <v>118</v>
      </c>
      <c r="P70">
        <v>110.35</v>
      </c>
      <c r="Q70" t="s">
        <v>1841</v>
      </c>
      <c r="R70" t="s">
        <v>1842</v>
      </c>
      <c r="S70" s="10">
        <v>41909.969386574077</v>
      </c>
      <c r="T70" s="10">
        <v>41950.011053240742</v>
      </c>
    </row>
    <row r="71" spans="1:20" x14ac:dyDescent="0.3">
      <c r="A71">
        <v>3148</v>
      </c>
      <c r="B71" t="s">
        <v>347</v>
      </c>
      <c r="C71" t="s">
        <v>1223</v>
      </c>
      <c r="D71" s="3">
        <v>1800</v>
      </c>
      <c r="E71" s="5">
        <v>2361</v>
      </c>
      <c r="F71" t="s">
        <v>1752</v>
      </c>
      <c r="G71" t="s">
        <v>1757</v>
      </c>
      <c r="H71" t="s">
        <v>1779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1802</v>
      </c>
      <c r="O71">
        <v>131</v>
      </c>
      <c r="P71">
        <v>41.42</v>
      </c>
      <c r="Q71" t="s">
        <v>1841</v>
      </c>
      <c r="R71" t="s">
        <v>1842</v>
      </c>
      <c r="S71" s="10">
        <v>41891.665324074071</v>
      </c>
      <c r="T71" s="10">
        <v>41913.166666666664</v>
      </c>
    </row>
    <row r="72" spans="1:20" x14ac:dyDescent="0.3">
      <c r="A72">
        <v>3149</v>
      </c>
      <c r="B72" t="s">
        <v>348</v>
      </c>
      <c r="C72" t="s">
        <v>1224</v>
      </c>
      <c r="D72" s="3">
        <v>1250</v>
      </c>
      <c r="E72" s="5">
        <v>1300</v>
      </c>
      <c r="F72" t="s">
        <v>1752</v>
      </c>
      <c r="G72" t="s">
        <v>1757</v>
      </c>
      <c r="H72" t="s">
        <v>1779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1802</v>
      </c>
      <c r="O72">
        <v>104</v>
      </c>
      <c r="P72">
        <v>52</v>
      </c>
      <c r="Q72" t="s">
        <v>1841</v>
      </c>
      <c r="R72" t="s">
        <v>1842</v>
      </c>
      <c r="S72" s="10">
        <v>41226.017361111109</v>
      </c>
      <c r="T72" s="10">
        <v>41250.083333333336</v>
      </c>
    </row>
    <row r="73" spans="1:20" x14ac:dyDescent="0.3">
      <c r="A73">
        <v>3150</v>
      </c>
      <c r="B73" t="s">
        <v>349</v>
      </c>
      <c r="C73" t="s">
        <v>1225</v>
      </c>
      <c r="D73" s="3">
        <v>3500</v>
      </c>
      <c r="E73" s="5">
        <v>3535</v>
      </c>
      <c r="F73" t="s">
        <v>1752</v>
      </c>
      <c r="G73" t="s">
        <v>1757</v>
      </c>
      <c r="H73" t="s">
        <v>1779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1802</v>
      </c>
      <c r="O73">
        <v>101</v>
      </c>
      <c r="P73">
        <v>33.99</v>
      </c>
      <c r="Q73" t="s">
        <v>1841</v>
      </c>
      <c r="R73" t="s">
        <v>1842</v>
      </c>
      <c r="S73" s="10">
        <v>40478.263923611114</v>
      </c>
      <c r="T73" s="10">
        <v>40568.166666666664</v>
      </c>
    </row>
    <row r="74" spans="1:20" x14ac:dyDescent="0.3">
      <c r="A74">
        <v>3151</v>
      </c>
      <c r="B74" t="s">
        <v>350</v>
      </c>
      <c r="C74" t="s">
        <v>1226</v>
      </c>
      <c r="D74" s="3">
        <v>3500</v>
      </c>
      <c r="E74" s="5">
        <v>3514</v>
      </c>
      <c r="F74" t="s">
        <v>1752</v>
      </c>
      <c r="G74" t="s">
        <v>1757</v>
      </c>
      <c r="H74" t="s">
        <v>1779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1802</v>
      </c>
      <c r="O74">
        <v>100</v>
      </c>
      <c r="P74">
        <v>103.35</v>
      </c>
      <c r="Q74" t="s">
        <v>1841</v>
      </c>
      <c r="R74" t="s">
        <v>1842</v>
      </c>
      <c r="S74" s="10">
        <v>41862.83997685185</v>
      </c>
      <c r="T74" s="10">
        <v>41892.83997685185</v>
      </c>
    </row>
    <row r="75" spans="1:20" x14ac:dyDescent="0.3">
      <c r="A75">
        <v>3153</v>
      </c>
      <c r="B75" t="s">
        <v>351</v>
      </c>
      <c r="C75" t="s">
        <v>1227</v>
      </c>
      <c r="D75" s="3">
        <v>3000</v>
      </c>
      <c r="E75" s="5">
        <v>10067.5</v>
      </c>
      <c r="F75" t="s">
        <v>1752</v>
      </c>
      <c r="G75" t="s">
        <v>1757</v>
      </c>
      <c r="H75" t="s">
        <v>1779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1802</v>
      </c>
      <c r="O75">
        <v>336</v>
      </c>
      <c r="P75">
        <v>41.77</v>
      </c>
      <c r="Q75" t="s">
        <v>1841</v>
      </c>
      <c r="R75" t="s">
        <v>1842</v>
      </c>
      <c r="S75" s="10">
        <v>40633.154363425929</v>
      </c>
      <c r="T75" s="10">
        <v>40664.207638888889</v>
      </c>
    </row>
    <row r="76" spans="1:20" x14ac:dyDescent="0.3">
      <c r="A76">
        <v>3154</v>
      </c>
      <c r="B76" t="s">
        <v>352</v>
      </c>
      <c r="C76" t="s">
        <v>1228</v>
      </c>
      <c r="D76" s="3">
        <v>7000</v>
      </c>
      <c r="E76" s="5">
        <v>7905</v>
      </c>
      <c r="F76" t="s">
        <v>1752</v>
      </c>
      <c r="G76" t="s">
        <v>1757</v>
      </c>
      <c r="H76" t="s">
        <v>1779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1802</v>
      </c>
      <c r="O76">
        <v>113</v>
      </c>
      <c r="P76">
        <v>64.27</v>
      </c>
      <c r="Q76" t="s">
        <v>1841</v>
      </c>
      <c r="R76" t="s">
        <v>1842</v>
      </c>
      <c r="S76" s="10">
        <v>40970.875671296293</v>
      </c>
      <c r="T76" s="10">
        <v>41000.834004629629</v>
      </c>
    </row>
    <row r="77" spans="1:20" x14ac:dyDescent="0.3">
      <c r="A77">
        <v>3156</v>
      </c>
      <c r="B77" t="s">
        <v>353</v>
      </c>
      <c r="C77" t="s">
        <v>1229</v>
      </c>
      <c r="D77" s="3">
        <v>5500</v>
      </c>
      <c r="E77" s="5">
        <v>5600</v>
      </c>
      <c r="F77" t="s">
        <v>1752</v>
      </c>
      <c r="G77" t="s">
        <v>1757</v>
      </c>
      <c r="H77" t="s">
        <v>1779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1802</v>
      </c>
      <c r="O77">
        <v>102</v>
      </c>
      <c r="P77">
        <v>62.92</v>
      </c>
      <c r="Q77" t="s">
        <v>1841</v>
      </c>
      <c r="R77" t="s">
        <v>1842</v>
      </c>
      <c r="S77" s="10">
        <v>41026.953055555554</v>
      </c>
      <c r="T77" s="10">
        <v>41061.953055555554</v>
      </c>
    </row>
    <row r="78" spans="1:20" x14ac:dyDescent="0.3">
      <c r="A78">
        <v>3157</v>
      </c>
      <c r="B78" t="s">
        <v>354</v>
      </c>
      <c r="C78" t="s">
        <v>1230</v>
      </c>
      <c r="D78" s="3">
        <v>4000</v>
      </c>
      <c r="E78" s="5">
        <v>4040</v>
      </c>
      <c r="F78" t="s">
        <v>1752</v>
      </c>
      <c r="G78" t="s">
        <v>1757</v>
      </c>
      <c r="H78" t="s">
        <v>1779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1802</v>
      </c>
      <c r="O78">
        <v>101</v>
      </c>
      <c r="P78">
        <v>98.54</v>
      </c>
      <c r="Q78" t="s">
        <v>1841</v>
      </c>
      <c r="R78" t="s">
        <v>1842</v>
      </c>
      <c r="S78" s="10">
        <v>41829.788252314815</v>
      </c>
      <c r="T78" s="10">
        <v>41839.208333333336</v>
      </c>
    </row>
    <row r="79" spans="1:20" x14ac:dyDescent="0.3">
      <c r="A79">
        <v>3158</v>
      </c>
      <c r="B79" t="s">
        <v>355</v>
      </c>
      <c r="C79" t="s">
        <v>1231</v>
      </c>
      <c r="D79" s="3">
        <v>5000</v>
      </c>
      <c r="E79" s="5">
        <v>5700</v>
      </c>
      <c r="F79" t="s">
        <v>1752</v>
      </c>
      <c r="G79" t="s">
        <v>1757</v>
      </c>
      <c r="H79" t="s">
        <v>1779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1802</v>
      </c>
      <c r="O79">
        <v>114</v>
      </c>
      <c r="P79">
        <v>82.61</v>
      </c>
      <c r="Q79" t="s">
        <v>1841</v>
      </c>
      <c r="R79" t="s">
        <v>1842</v>
      </c>
      <c r="S79" s="10">
        <v>41447.839722222219</v>
      </c>
      <c r="T79" s="10">
        <v>41477.839722222219</v>
      </c>
    </row>
    <row r="80" spans="1:20" x14ac:dyDescent="0.3">
      <c r="A80">
        <v>3159</v>
      </c>
      <c r="B80" t="s">
        <v>356</v>
      </c>
      <c r="C80" t="s">
        <v>1232</v>
      </c>
      <c r="D80" s="3">
        <v>1500</v>
      </c>
      <c r="E80" s="5">
        <v>2002.22</v>
      </c>
      <c r="F80" t="s">
        <v>1752</v>
      </c>
      <c r="G80" t="s">
        <v>1757</v>
      </c>
      <c r="H80" t="s">
        <v>1779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1802</v>
      </c>
      <c r="O80">
        <v>133</v>
      </c>
      <c r="P80">
        <v>38.5</v>
      </c>
      <c r="Q80" t="s">
        <v>1841</v>
      </c>
      <c r="R80" t="s">
        <v>1842</v>
      </c>
      <c r="S80" s="10">
        <v>40884.066678240742</v>
      </c>
      <c r="T80" s="10">
        <v>40926.958333333336</v>
      </c>
    </row>
    <row r="81" spans="1:20" x14ac:dyDescent="0.3">
      <c r="A81">
        <v>3160</v>
      </c>
      <c r="B81" t="s">
        <v>357</v>
      </c>
      <c r="C81" t="s">
        <v>1233</v>
      </c>
      <c r="D81" s="3">
        <v>4500</v>
      </c>
      <c r="E81" s="5">
        <v>4569</v>
      </c>
      <c r="F81" t="s">
        <v>1752</v>
      </c>
      <c r="G81" t="s">
        <v>1757</v>
      </c>
      <c r="H81" t="s">
        <v>1779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1802</v>
      </c>
      <c r="O81">
        <v>102</v>
      </c>
      <c r="P81">
        <v>80.16</v>
      </c>
      <c r="Q81" t="s">
        <v>1841</v>
      </c>
      <c r="R81" t="s">
        <v>1842</v>
      </c>
      <c r="S81" s="10">
        <v>41841.26489583333</v>
      </c>
      <c r="T81" s="10">
        <v>41864.207638888889</v>
      </c>
    </row>
    <row r="82" spans="1:20" x14ac:dyDescent="0.3">
      <c r="A82">
        <v>3162</v>
      </c>
      <c r="B82" t="s">
        <v>358</v>
      </c>
      <c r="C82" t="s">
        <v>1234</v>
      </c>
      <c r="D82" s="3">
        <v>4000</v>
      </c>
      <c r="E82" s="5">
        <v>5086</v>
      </c>
      <c r="F82" t="s">
        <v>1752</v>
      </c>
      <c r="G82" t="s">
        <v>1757</v>
      </c>
      <c r="H82" t="s">
        <v>1779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1802</v>
      </c>
      <c r="O82">
        <v>127</v>
      </c>
      <c r="P82">
        <v>80.73</v>
      </c>
      <c r="Q82" t="s">
        <v>1841</v>
      </c>
      <c r="R82" t="s">
        <v>1842</v>
      </c>
      <c r="S82" s="10">
        <v>41799.685902777775</v>
      </c>
      <c r="T82" s="10">
        <v>41827.083333333336</v>
      </c>
    </row>
    <row r="83" spans="1:20" x14ac:dyDescent="0.3">
      <c r="A83">
        <v>3163</v>
      </c>
      <c r="B83" t="s">
        <v>359</v>
      </c>
      <c r="C83" t="s">
        <v>1235</v>
      </c>
      <c r="D83" s="3">
        <v>13000</v>
      </c>
      <c r="E83" s="5">
        <v>14450</v>
      </c>
      <c r="F83" t="s">
        <v>1752</v>
      </c>
      <c r="G83" t="s">
        <v>1757</v>
      </c>
      <c r="H83" t="s">
        <v>1779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1802</v>
      </c>
      <c r="O83">
        <v>111</v>
      </c>
      <c r="P83">
        <v>200.69</v>
      </c>
      <c r="Q83" t="s">
        <v>1841</v>
      </c>
      <c r="R83" t="s">
        <v>1842</v>
      </c>
      <c r="S83" s="10">
        <v>41775.753761574073</v>
      </c>
      <c r="T83" s="10">
        <v>41805.753761574073</v>
      </c>
    </row>
    <row r="84" spans="1:20" x14ac:dyDescent="0.3">
      <c r="A84">
        <v>3164</v>
      </c>
      <c r="B84" t="s">
        <v>360</v>
      </c>
      <c r="C84" t="s">
        <v>1236</v>
      </c>
      <c r="D84" s="3">
        <v>2500</v>
      </c>
      <c r="E84" s="5">
        <v>2669</v>
      </c>
      <c r="F84" t="s">
        <v>1752</v>
      </c>
      <c r="G84" t="s">
        <v>1757</v>
      </c>
      <c r="H84" t="s">
        <v>1779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1802</v>
      </c>
      <c r="O84">
        <v>107</v>
      </c>
      <c r="P84">
        <v>37.590000000000003</v>
      </c>
      <c r="Q84" t="s">
        <v>1841</v>
      </c>
      <c r="R84" t="s">
        <v>1842</v>
      </c>
      <c r="S84" s="10">
        <v>41766.80572916667</v>
      </c>
      <c r="T84" s="10">
        <v>41799.80572916667</v>
      </c>
    </row>
    <row r="85" spans="1:20" x14ac:dyDescent="0.3">
      <c r="A85">
        <v>3165</v>
      </c>
      <c r="B85" t="s">
        <v>361</v>
      </c>
      <c r="C85" t="s">
        <v>1237</v>
      </c>
      <c r="D85" s="3">
        <v>750</v>
      </c>
      <c r="E85" s="5">
        <v>1220</v>
      </c>
      <c r="F85" t="s">
        <v>1752</v>
      </c>
      <c r="G85" t="s">
        <v>1757</v>
      </c>
      <c r="H85" t="s">
        <v>1779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1802</v>
      </c>
      <c r="O85">
        <v>163</v>
      </c>
      <c r="P85">
        <v>58.1</v>
      </c>
      <c r="Q85" t="s">
        <v>1841</v>
      </c>
      <c r="R85" t="s">
        <v>1842</v>
      </c>
      <c r="S85" s="10">
        <v>40644.159259259257</v>
      </c>
      <c r="T85" s="10">
        <v>40666.165972222225</v>
      </c>
    </row>
    <row r="86" spans="1:20" x14ac:dyDescent="0.3">
      <c r="A86">
        <v>3166</v>
      </c>
      <c r="B86" t="s">
        <v>362</v>
      </c>
      <c r="C86" t="s">
        <v>1238</v>
      </c>
      <c r="D86" s="3">
        <v>35000</v>
      </c>
      <c r="E86" s="5">
        <v>56079.83</v>
      </c>
      <c r="F86" t="s">
        <v>1752</v>
      </c>
      <c r="G86" t="s">
        <v>1757</v>
      </c>
      <c r="H86" t="s">
        <v>1779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1802</v>
      </c>
      <c r="O86">
        <v>160</v>
      </c>
      <c r="P86">
        <v>60.3</v>
      </c>
      <c r="Q86" t="s">
        <v>1841</v>
      </c>
      <c r="R86" t="s">
        <v>1842</v>
      </c>
      <c r="S86" s="10">
        <v>41940.69158564815</v>
      </c>
      <c r="T86" s="10">
        <v>41969.332638888889</v>
      </c>
    </row>
    <row r="87" spans="1:20" x14ac:dyDescent="0.3">
      <c r="A87">
        <v>3167</v>
      </c>
      <c r="B87" t="s">
        <v>363</v>
      </c>
      <c r="C87" t="s">
        <v>1239</v>
      </c>
      <c r="D87" s="3">
        <v>3000</v>
      </c>
      <c r="E87" s="5">
        <v>3485</v>
      </c>
      <c r="F87" t="s">
        <v>1752</v>
      </c>
      <c r="G87" t="s">
        <v>1757</v>
      </c>
      <c r="H87" t="s">
        <v>1779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1802</v>
      </c>
      <c r="O87">
        <v>116</v>
      </c>
      <c r="P87">
        <v>63.36</v>
      </c>
      <c r="Q87" t="s">
        <v>1841</v>
      </c>
      <c r="R87" t="s">
        <v>1842</v>
      </c>
      <c r="S87" s="10">
        <v>41839.175706018519</v>
      </c>
      <c r="T87" s="10">
        <v>41853.175706018519</v>
      </c>
    </row>
    <row r="88" spans="1:20" x14ac:dyDescent="0.3">
      <c r="A88">
        <v>3168</v>
      </c>
      <c r="B88" t="s">
        <v>364</v>
      </c>
      <c r="C88" t="s">
        <v>1240</v>
      </c>
      <c r="D88" s="3">
        <v>2500</v>
      </c>
      <c r="E88" s="5">
        <v>3105</v>
      </c>
      <c r="F88" t="s">
        <v>1752</v>
      </c>
      <c r="G88" t="s">
        <v>1757</v>
      </c>
      <c r="H88" t="s">
        <v>1779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1802</v>
      </c>
      <c r="O88">
        <v>124</v>
      </c>
      <c r="P88">
        <v>50.9</v>
      </c>
      <c r="Q88" t="s">
        <v>1841</v>
      </c>
      <c r="R88" t="s">
        <v>1842</v>
      </c>
      <c r="S88" s="10">
        <v>41772.105937500004</v>
      </c>
      <c r="T88" s="10">
        <v>41803.916666666664</v>
      </c>
    </row>
    <row r="89" spans="1:20" x14ac:dyDescent="0.3">
      <c r="A89">
        <v>3169</v>
      </c>
      <c r="B89" t="s">
        <v>365</v>
      </c>
      <c r="C89" t="s">
        <v>1241</v>
      </c>
      <c r="D89" s="3">
        <v>8000</v>
      </c>
      <c r="E89" s="5">
        <v>8241</v>
      </c>
      <c r="F89" t="s">
        <v>1752</v>
      </c>
      <c r="G89" t="s">
        <v>1757</v>
      </c>
      <c r="H89" t="s">
        <v>1779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1802</v>
      </c>
      <c r="O89">
        <v>103</v>
      </c>
      <c r="P89">
        <v>100.5</v>
      </c>
      <c r="Q89" t="s">
        <v>1841</v>
      </c>
      <c r="R89" t="s">
        <v>1842</v>
      </c>
      <c r="S89" s="10">
        <v>41591.737974537034</v>
      </c>
      <c r="T89" s="10">
        <v>41621.207638888889</v>
      </c>
    </row>
    <row r="90" spans="1:20" x14ac:dyDescent="0.3">
      <c r="A90">
        <v>3170</v>
      </c>
      <c r="B90" t="s">
        <v>366</v>
      </c>
      <c r="C90" t="s">
        <v>1242</v>
      </c>
      <c r="D90" s="3">
        <v>2000</v>
      </c>
      <c r="E90" s="5">
        <v>2245</v>
      </c>
      <c r="F90" t="s">
        <v>1752</v>
      </c>
      <c r="G90" t="s">
        <v>1757</v>
      </c>
      <c r="H90" t="s">
        <v>1779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1802</v>
      </c>
      <c r="O90">
        <v>112</v>
      </c>
      <c r="P90">
        <v>31.62</v>
      </c>
      <c r="Q90" t="s">
        <v>1841</v>
      </c>
      <c r="R90" t="s">
        <v>1842</v>
      </c>
      <c r="S90" s="10">
        <v>41789.080370370371</v>
      </c>
      <c r="T90" s="10">
        <v>41822.166666666664</v>
      </c>
    </row>
    <row r="91" spans="1:20" x14ac:dyDescent="0.3">
      <c r="A91">
        <v>3172</v>
      </c>
      <c r="B91" t="s">
        <v>367</v>
      </c>
      <c r="C91" t="s">
        <v>1243</v>
      </c>
      <c r="D91" s="3">
        <v>2000</v>
      </c>
      <c r="E91" s="5">
        <v>2300</v>
      </c>
      <c r="F91" t="s">
        <v>1752</v>
      </c>
      <c r="G91" t="s">
        <v>1757</v>
      </c>
      <c r="H91" t="s">
        <v>1779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1802</v>
      </c>
      <c r="O91">
        <v>115</v>
      </c>
      <c r="P91">
        <v>79.31</v>
      </c>
      <c r="Q91" t="s">
        <v>1841</v>
      </c>
      <c r="R91" t="s">
        <v>1842</v>
      </c>
      <c r="S91" s="10">
        <v>40923.729953703703</v>
      </c>
      <c r="T91" s="10">
        <v>40953.729953703703</v>
      </c>
    </row>
    <row r="92" spans="1:20" x14ac:dyDescent="0.3">
      <c r="A92">
        <v>3173</v>
      </c>
      <c r="B92" t="s">
        <v>368</v>
      </c>
      <c r="C92" t="s">
        <v>1244</v>
      </c>
      <c r="D92" s="3">
        <v>10000</v>
      </c>
      <c r="E92" s="5">
        <v>10300</v>
      </c>
      <c r="F92" t="s">
        <v>1752</v>
      </c>
      <c r="G92" t="s">
        <v>1757</v>
      </c>
      <c r="H92" t="s">
        <v>1779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1802</v>
      </c>
      <c r="O92">
        <v>103</v>
      </c>
      <c r="P92">
        <v>139.19</v>
      </c>
      <c r="Q92" t="s">
        <v>1841</v>
      </c>
      <c r="R92" t="s">
        <v>1842</v>
      </c>
      <c r="S92" s="10">
        <v>41878.878379629627</v>
      </c>
      <c r="T92" s="10">
        <v>41908.878379629627</v>
      </c>
    </row>
    <row r="93" spans="1:20" x14ac:dyDescent="0.3">
      <c r="A93">
        <v>3174</v>
      </c>
      <c r="B93" t="s">
        <v>369</v>
      </c>
      <c r="C93" t="s">
        <v>1245</v>
      </c>
      <c r="D93" s="3">
        <v>3000</v>
      </c>
      <c r="E93" s="5">
        <v>3034</v>
      </c>
      <c r="F93" t="s">
        <v>1752</v>
      </c>
      <c r="G93" t="s">
        <v>1757</v>
      </c>
      <c r="H93" t="s">
        <v>1779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1802</v>
      </c>
      <c r="O93">
        <v>101</v>
      </c>
      <c r="P93">
        <v>131.91</v>
      </c>
      <c r="Q93" t="s">
        <v>1841</v>
      </c>
      <c r="R93" t="s">
        <v>1842</v>
      </c>
      <c r="S93" s="10">
        <v>41862.864675925928</v>
      </c>
      <c r="T93" s="10">
        <v>41876.864675925928</v>
      </c>
    </row>
    <row r="94" spans="1:20" x14ac:dyDescent="0.3">
      <c r="A94">
        <v>3175</v>
      </c>
      <c r="B94" t="s">
        <v>370</v>
      </c>
      <c r="C94" t="s">
        <v>1246</v>
      </c>
      <c r="D94" s="3">
        <v>5000</v>
      </c>
      <c r="E94" s="5">
        <v>5478</v>
      </c>
      <c r="F94" t="s">
        <v>1752</v>
      </c>
      <c r="G94" t="s">
        <v>1757</v>
      </c>
      <c r="H94" t="s">
        <v>1779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1802</v>
      </c>
      <c r="O94">
        <v>110</v>
      </c>
      <c r="P94">
        <v>91.3</v>
      </c>
      <c r="Q94" t="s">
        <v>1841</v>
      </c>
      <c r="R94" t="s">
        <v>1842</v>
      </c>
      <c r="S94" s="10">
        <v>40531.886886574073</v>
      </c>
      <c r="T94" s="10">
        <v>40591.886886574073</v>
      </c>
    </row>
    <row r="95" spans="1:20" x14ac:dyDescent="0.3">
      <c r="A95">
        <v>3176</v>
      </c>
      <c r="B95" t="s">
        <v>371</v>
      </c>
      <c r="C95" t="s">
        <v>1247</v>
      </c>
      <c r="D95" s="3">
        <v>1900</v>
      </c>
      <c r="E95" s="5">
        <v>2182</v>
      </c>
      <c r="F95" t="s">
        <v>1752</v>
      </c>
      <c r="G95" t="s">
        <v>1757</v>
      </c>
      <c r="H95" t="s">
        <v>1779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1802</v>
      </c>
      <c r="O95">
        <v>115</v>
      </c>
      <c r="P95">
        <v>39.67</v>
      </c>
      <c r="Q95" t="s">
        <v>1841</v>
      </c>
      <c r="R95" t="s">
        <v>1842</v>
      </c>
      <c r="S95" s="10">
        <v>41477.930914351848</v>
      </c>
      <c r="T95" s="10">
        <v>41504.625</v>
      </c>
    </row>
    <row r="96" spans="1:20" x14ac:dyDescent="0.3">
      <c r="A96">
        <v>3177</v>
      </c>
      <c r="B96" t="s">
        <v>372</v>
      </c>
      <c r="C96" t="s">
        <v>1248</v>
      </c>
      <c r="D96" s="3">
        <v>2500</v>
      </c>
      <c r="E96" s="5">
        <v>2935</v>
      </c>
      <c r="F96" t="s">
        <v>1752</v>
      </c>
      <c r="G96" t="s">
        <v>1757</v>
      </c>
      <c r="H96" t="s">
        <v>1779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1802</v>
      </c>
      <c r="O96">
        <v>117</v>
      </c>
      <c r="P96">
        <v>57.55</v>
      </c>
      <c r="Q96" t="s">
        <v>1841</v>
      </c>
      <c r="R96" t="s">
        <v>1842</v>
      </c>
      <c r="S96" s="10">
        <v>41781.666770833333</v>
      </c>
      <c r="T96" s="10">
        <v>41811.666770833333</v>
      </c>
    </row>
    <row r="97" spans="1:20" x14ac:dyDescent="0.3">
      <c r="A97">
        <v>3179</v>
      </c>
      <c r="B97" t="s">
        <v>373</v>
      </c>
      <c r="C97" t="s">
        <v>1249</v>
      </c>
      <c r="D97" s="3">
        <v>4200</v>
      </c>
      <c r="E97" s="5">
        <v>4794.82</v>
      </c>
      <c r="F97" t="s">
        <v>1752</v>
      </c>
      <c r="G97" t="s">
        <v>1757</v>
      </c>
      <c r="H97" t="s">
        <v>1779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1802</v>
      </c>
      <c r="O97">
        <v>114</v>
      </c>
      <c r="P97">
        <v>77.34</v>
      </c>
      <c r="Q97" t="s">
        <v>1841</v>
      </c>
      <c r="R97" t="s">
        <v>1842</v>
      </c>
      <c r="S97" s="10">
        <v>41375.702210648145</v>
      </c>
      <c r="T97" s="10">
        <v>41400.702210648145</v>
      </c>
    </row>
    <row r="98" spans="1:20" x14ac:dyDescent="0.3">
      <c r="A98">
        <v>3182</v>
      </c>
      <c r="B98" t="s">
        <v>374</v>
      </c>
      <c r="C98" t="s">
        <v>1250</v>
      </c>
      <c r="D98" s="3">
        <v>7000</v>
      </c>
      <c r="E98" s="5">
        <v>7062</v>
      </c>
      <c r="F98" t="s">
        <v>1752</v>
      </c>
      <c r="G98" t="s">
        <v>1757</v>
      </c>
      <c r="H98" t="s">
        <v>1779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1802</v>
      </c>
      <c r="O98">
        <v>101</v>
      </c>
      <c r="P98">
        <v>46.77</v>
      </c>
      <c r="Q98" t="s">
        <v>1841</v>
      </c>
      <c r="R98" t="s">
        <v>1842</v>
      </c>
      <c r="S98" s="10">
        <v>40883.949317129627</v>
      </c>
      <c r="T98" s="10">
        <v>40939.708333333336</v>
      </c>
    </row>
    <row r="99" spans="1:20" x14ac:dyDescent="0.3">
      <c r="A99">
        <v>3183</v>
      </c>
      <c r="B99" t="s">
        <v>375</v>
      </c>
      <c r="C99" t="s">
        <v>1251</v>
      </c>
      <c r="D99" s="3">
        <v>2500</v>
      </c>
      <c r="E99" s="5">
        <v>2725</v>
      </c>
      <c r="F99" t="s">
        <v>1752</v>
      </c>
      <c r="G99" t="s">
        <v>1757</v>
      </c>
      <c r="H99" t="s">
        <v>1779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1802</v>
      </c>
      <c r="O99">
        <v>109</v>
      </c>
      <c r="P99">
        <v>40.07</v>
      </c>
      <c r="Q99" t="s">
        <v>1841</v>
      </c>
      <c r="R99" t="s">
        <v>1842</v>
      </c>
      <c r="S99" s="10">
        <v>41491.79478009259</v>
      </c>
      <c r="T99" s="10">
        <v>41509.79478009259</v>
      </c>
    </row>
    <row r="100" spans="1:20" x14ac:dyDescent="0.3">
      <c r="A100">
        <v>3184</v>
      </c>
      <c r="B100" t="s">
        <v>376</v>
      </c>
      <c r="C100" t="s">
        <v>1252</v>
      </c>
      <c r="D100" s="3">
        <v>4300</v>
      </c>
      <c r="E100" s="5">
        <v>4610</v>
      </c>
      <c r="F100" t="s">
        <v>1752</v>
      </c>
      <c r="G100" t="s">
        <v>1757</v>
      </c>
      <c r="H100" t="s">
        <v>1779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1802</v>
      </c>
      <c r="O100">
        <v>107</v>
      </c>
      <c r="P100">
        <v>100.22</v>
      </c>
      <c r="Q100" t="s">
        <v>1841</v>
      </c>
      <c r="R100" t="s">
        <v>1842</v>
      </c>
      <c r="S100" s="10">
        <v>41791.993414351848</v>
      </c>
      <c r="T100" s="10">
        <v>41821.993414351848</v>
      </c>
    </row>
    <row r="101" spans="1:20" x14ac:dyDescent="0.3">
      <c r="A101">
        <v>3187</v>
      </c>
      <c r="B101" t="s">
        <v>377</v>
      </c>
      <c r="C101" t="s">
        <v>1253</v>
      </c>
      <c r="D101" s="3">
        <v>15000</v>
      </c>
      <c r="E101" s="5">
        <v>17444</v>
      </c>
      <c r="F101" t="s">
        <v>1752</v>
      </c>
      <c r="G101" t="s">
        <v>1757</v>
      </c>
      <c r="H101" t="s">
        <v>1779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1802</v>
      </c>
      <c r="O101">
        <v>116</v>
      </c>
      <c r="P101">
        <v>71.489999999999995</v>
      </c>
      <c r="Q101" t="s">
        <v>1841</v>
      </c>
      <c r="R101" t="s">
        <v>1842</v>
      </c>
      <c r="S101" s="10">
        <v>41835.666354166664</v>
      </c>
      <c r="T101" s="10">
        <v>41855.666354166664</v>
      </c>
    </row>
    <row r="102" spans="1:20" x14ac:dyDescent="0.3">
      <c r="A102">
        <v>3208</v>
      </c>
      <c r="B102" t="s">
        <v>378</v>
      </c>
      <c r="C102" t="s">
        <v>1254</v>
      </c>
      <c r="D102" s="3">
        <v>5000</v>
      </c>
      <c r="E102" s="5">
        <v>5175</v>
      </c>
      <c r="F102" t="s">
        <v>1752</v>
      </c>
      <c r="G102" t="s">
        <v>1757</v>
      </c>
      <c r="H102" t="s">
        <v>1779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1802</v>
      </c>
      <c r="O102">
        <v>104</v>
      </c>
      <c r="P102">
        <v>63.11</v>
      </c>
      <c r="Q102" t="s">
        <v>1841</v>
      </c>
      <c r="R102" t="s">
        <v>1842</v>
      </c>
      <c r="S102" s="10">
        <v>41827.605057870373</v>
      </c>
      <c r="T102" s="10">
        <v>41848.605057870373</v>
      </c>
    </row>
    <row r="103" spans="1:20" x14ac:dyDescent="0.3">
      <c r="A103">
        <v>3209</v>
      </c>
      <c r="B103" t="s">
        <v>379</v>
      </c>
      <c r="C103" t="s">
        <v>1255</v>
      </c>
      <c r="D103" s="3">
        <v>9500</v>
      </c>
      <c r="E103" s="5">
        <v>11335.7</v>
      </c>
      <c r="F103" t="s">
        <v>1752</v>
      </c>
      <c r="G103" t="s">
        <v>1757</v>
      </c>
      <c r="H103" t="s">
        <v>1779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1802</v>
      </c>
      <c r="O103">
        <v>119</v>
      </c>
      <c r="P103">
        <v>50.16</v>
      </c>
      <c r="Q103" t="s">
        <v>1841</v>
      </c>
      <c r="R103" t="s">
        <v>1842</v>
      </c>
      <c r="S103" s="10">
        <v>41778.637245370373</v>
      </c>
      <c r="T103" s="10">
        <v>41810.958333333336</v>
      </c>
    </row>
    <row r="104" spans="1:20" x14ac:dyDescent="0.3">
      <c r="A104">
        <v>3210</v>
      </c>
      <c r="B104" t="s">
        <v>380</v>
      </c>
      <c r="C104" t="s">
        <v>1256</v>
      </c>
      <c r="D104" s="3">
        <v>3000</v>
      </c>
      <c r="E104" s="5">
        <v>3773</v>
      </c>
      <c r="F104" t="s">
        <v>1752</v>
      </c>
      <c r="G104" t="s">
        <v>1757</v>
      </c>
      <c r="H104" t="s">
        <v>1779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1802</v>
      </c>
      <c r="O104">
        <v>126</v>
      </c>
      <c r="P104">
        <v>62.88</v>
      </c>
      <c r="Q104" t="s">
        <v>1841</v>
      </c>
      <c r="R104" t="s">
        <v>1842</v>
      </c>
      <c r="S104" s="10">
        <v>41013.936562499999</v>
      </c>
      <c r="T104" s="10">
        <v>41061.165972222225</v>
      </c>
    </row>
    <row r="105" spans="1:20" x14ac:dyDescent="0.3">
      <c r="A105">
        <v>3211</v>
      </c>
      <c r="B105" t="s">
        <v>381</v>
      </c>
      <c r="C105" t="s">
        <v>1257</v>
      </c>
      <c r="D105" s="3">
        <v>23000</v>
      </c>
      <c r="E105" s="5">
        <v>27541</v>
      </c>
      <c r="F105" t="s">
        <v>1752</v>
      </c>
      <c r="G105" t="s">
        <v>1757</v>
      </c>
      <c r="H105" t="s">
        <v>1779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1802</v>
      </c>
      <c r="O105">
        <v>120</v>
      </c>
      <c r="P105">
        <v>85.53</v>
      </c>
      <c r="Q105" t="s">
        <v>1841</v>
      </c>
      <c r="R105" t="s">
        <v>1842</v>
      </c>
      <c r="S105" s="10">
        <v>41834.586574074077</v>
      </c>
      <c r="T105" s="10">
        <v>41866.083333333336</v>
      </c>
    </row>
    <row r="106" spans="1:20" x14ac:dyDescent="0.3">
      <c r="A106">
        <v>3212</v>
      </c>
      <c r="B106" t="s">
        <v>382</v>
      </c>
      <c r="C106" t="s">
        <v>1258</v>
      </c>
      <c r="D106" s="3">
        <v>4000</v>
      </c>
      <c r="E106" s="5">
        <v>5050</v>
      </c>
      <c r="F106" t="s">
        <v>1752</v>
      </c>
      <c r="G106" t="s">
        <v>1757</v>
      </c>
      <c r="H106" t="s">
        <v>1779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1802</v>
      </c>
      <c r="O106">
        <v>126</v>
      </c>
      <c r="P106">
        <v>53.72</v>
      </c>
      <c r="Q106" t="s">
        <v>1841</v>
      </c>
      <c r="R106" t="s">
        <v>1842</v>
      </c>
      <c r="S106" s="10">
        <v>41829.795729166668</v>
      </c>
      <c r="T106" s="10">
        <v>41859.795729166668</v>
      </c>
    </row>
    <row r="107" spans="1:20" x14ac:dyDescent="0.3">
      <c r="A107">
        <v>3215</v>
      </c>
      <c r="B107" t="s">
        <v>383</v>
      </c>
      <c r="C107" t="s">
        <v>1259</v>
      </c>
      <c r="D107" s="3">
        <v>35000</v>
      </c>
      <c r="E107" s="5">
        <v>35123</v>
      </c>
      <c r="F107" t="s">
        <v>1752</v>
      </c>
      <c r="G107" t="s">
        <v>1757</v>
      </c>
      <c r="H107" t="s">
        <v>1779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1802</v>
      </c>
      <c r="O107">
        <v>100</v>
      </c>
      <c r="P107">
        <v>262.11</v>
      </c>
      <c r="Q107" t="s">
        <v>1841</v>
      </c>
      <c r="R107" t="s">
        <v>1842</v>
      </c>
      <c r="S107" s="10">
        <v>42219.665173611109</v>
      </c>
      <c r="T107" s="10">
        <v>42257.165972222225</v>
      </c>
    </row>
    <row r="108" spans="1:20" x14ac:dyDescent="0.3">
      <c r="A108">
        <v>3217</v>
      </c>
      <c r="B108" t="s">
        <v>384</v>
      </c>
      <c r="C108" t="s">
        <v>1260</v>
      </c>
      <c r="D108" s="3">
        <v>4500</v>
      </c>
      <c r="E108" s="5">
        <v>5221</v>
      </c>
      <c r="F108" t="s">
        <v>1752</v>
      </c>
      <c r="G108" t="s">
        <v>1757</v>
      </c>
      <c r="H108" t="s">
        <v>1779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1802</v>
      </c>
      <c r="O108">
        <v>116</v>
      </c>
      <c r="P108">
        <v>50.2</v>
      </c>
      <c r="Q108" t="s">
        <v>1841</v>
      </c>
      <c r="R108" t="s">
        <v>1842</v>
      </c>
      <c r="S108" s="10">
        <v>42648.546111111107</v>
      </c>
      <c r="T108" s="10">
        <v>42678.546111111107</v>
      </c>
    </row>
    <row r="109" spans="1:20" x14ac:dyDescent="0.3">
      <c r="A109">
        <v>3219</v>
      </c>
      <c r="B109" t="s">
        <v>385</v>
      </c>
      <c r="C109" t="s">
        <v>1261</v>
      </c>
      <c r="D109" s="3">
        <v>20000</v>
      </c>
      <c r="E109" s="5">
        <v>20022</v>
      </c>
      <c r="F109" t="s">
        <v>1752</v>
      </c>
      <c r="G109" t="s">
        <v>1757</v>
      </c>
      <c r="H109" t="s">
        <v>1779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1802</v>
      </c>
      <c r="O109">
        <v>100</v>
      </c>
      <c r="P109">
        <v>168.25</v>
      </c>
      <c r="Q109" t="s">
        <v>1841</v>
      </c>
      <c r="R109" t="s">
        <v>1842</v>
      </c>
      <c r="S109" s="10">
        <v>42050.983182870375</v>
      </c>
      <c r="T109" s="10">
        <v>42085.941516203704</v>
      </c>
    </row>
    <row r="110" spans="1:20" x14ac:dyDescent="0.3">
      <c r="A110">
        <v>3220</v>
      </c>
      <c r="B110" t="s">
        <v>386</v>
      </c>
      <c r="C110" t="s">
        <v>1262</v>
      </c>
      <c r="D110" s="3">
        <v>15000</v>
      </c>
      <c r="E110" s="5">
        <v>15126</v>
      </c>
      <c r="F110" t="s">
        <v>1752</v>
      </c>
      <c r="G110" t="s">
        <v>1757</v>
      </c>
      <c r="H110" t="s">
        <v>1779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1802</v>
      </c>
      <c r="O110">
        <v>101</v>
      </c>
      <c r="P110">
        <v>256.37</v>
      </c>
      <c r="Q110" t="s">
        <v>1841</v>
      </c>
      <c r="R110" t="s">
        <v>1842</v>
      </c>
      <c r="S110" s="10">
        <v>42772.833379629628</v>
      </c>
      <c r="T110" s="10">
        <v>42806.875</v>
      </c>
    </row>
    <row r="111" spans="1:20" x14ac:dyDescent="0.3">
      <c r="A111">
        <v>3222</v>
      </c>
      <c r="B111" t="s">
        <v>387</v>
      </c>
      <c r="C111" t="s">
        <v>1263</v>
      </c>
      <c r="D111" s="3">
        <v>2500</v>
      </c>
      <c r="E111" s="5">
        <v>3120</v>
      </c>
      <c r="F111" t="s">
        <v>1752</v>
      </c>
      <c r="G111" t="s">
        <v>1757</v>
      </c>
      <c r="H111" t="s">
        <v>1779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1802</v>
      </c>
      <c r="O111">
        <v>125</v>
      </c>
      <c r="P111">
        <v>37.14</v>
      </c>
      <c r="Q111" t="s">
        <v>1841</v>
      </c>
      <c r="R111" t="s">
        <v>1842</v>
      </c>
      <c r="S111" s="10">
        <v>42270.582141203704</v>
      </c>
      <c r="T111" s="10">
        <v>42301.895138888889</v>
      </c>
    </row>
    <row r="112" spans="1:20" x14ac:dyDescent="0.3">
      <c r="A112">
        <v>3223</v>
      </c>
      <c r="B112" t="s">
        <v>388</v>
      </c>
      <c r="C112" t="s">
        <v>1264</v>
      </c>
      <c r="D112" s="3">
        <v>3100</v>
      </c>
      <c r="E112" s="5">
        <v>3395</v>
      </c>
      <c r="F112" t="s">
        <v>1752</v>
      </c>
      <c r="G112" t="s">
        <v>1757</v>
      </c>
      <c r="H112" t="s">
        <v>1779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1802</v>
      </c>
      <c r="O112">
        <v>110</v>
      </c>
      <c r="P112">
        <v>45.88</v>
      </c>
      <c r="Q112" t="s">
        <v>1841</v>
      </c>
      <c r="R112" t="s">
        <v>1842</v>
      </c>
      <c r="S112" s="10">
        <v>42206.835370370376</v>
      </c>
      <c r="T112" s="10">
        <v>42236.835370370376</v>
      </c>
    </row>
    <row r="113" spans="1:20" x14ac:dyDescent="0.3">
      <c r="A113">
        <v>3224</v>
      </c>
      <c r="B113" t="s">
        <v>389</v>
      </c>
      <c r="C113" t="s">
        <v>1265</v>
      </c>
      <c r="D113" s="3">
        <v>30000</v>
      </c>
      <c r="E113" s="5">
        <v>30610</v>
      </c>
      <c r="F113" t="s">
        <v>1752</v>
      </c>
      <c r="G113" t="s">
        <v>1757</v>
      </c>
      <c r="H113" t="s">
        <v>1779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1802</v>
      </c>
      <c r="O113">
        <v>102</v>
      </c>
      <c r="P113">
        <v>141.71</v>
      </c>
      <c r="Q113" t="s">
        <v>1841</v>
      </c>
      <c r="R113" t="s">
        <v>1842</v>
      </c>
      <c r="S113" s="10">
        <v>42697.850844907407</v>
      </c>
      <c r="T113" s="10">
        <v>42745.208333333328</v>
      </c>
    </row>
    <row r="114" spans="1:20" x14ac:dyDescent="0.3">
      <c r="A114">
        <v>3225</v>
      </c>
      <c r="B114" t="s">
        <v>390</v>
      </c>
      <c r="C114" t="s">
        <v>1266</v>
      </c>
      <c r="D114" s="3">
        <v>2000</v>
      </c>
      <c r="E114" s="5">
        <v>2047</v>
      </c>
      <c r="F114" t="s">
        <v>1752</v>
      </c>
      <c r="G114" t="s">
        <v>1757</v>
      </c>
      <c r="H114" t="s">
        <v>1779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1802</v>
      </c>
      <c r="O114">
        <v>102</v>
      </c>
      <c r="P114">
        <v>52.49</v>
      </c>
      <c r="Q114" t="s">
        <v>1841</v>
      </c>
      <c r="R114" t="s">
        <v>1842</v>
      </c>
      <c r="S114" s="10">
        <v>42503.559467592597</v>
      </c>
      <c r="T114" s="10">
        <v>42524.875</v>
      </c>
    </row>
    <row r="115" spans="1:20" x14ac:dyDescent="0.3">
      <c r="A115">
        <v>3228</v>
      </c>
      <c r="B115" t="s">
        <v>391</v>
      </c>
      <c r="C115" t="s">
        <v>1267</v>
      </c>
      <c r="D115" s="3">
        <v>7000</v>
      </c>
      <c r="E115" s="5">
        <v>7164</v>
      </c>
      <c r="F115" t="s">
        <v>1752</v>
      </c>
      <c r="G115" t="s">
        <v>1757</v>
      </c>
      <c r="H115" t="s">
        <v>1779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1802</v>
      </c>
      <c r="O115">
        <v>102</v>
      </c>
      <c r="P115">
        <v>193.62</v>
      </c>
      <c r="Q115" t="s">
        <v>1841</v>
      </c>
      <c r="R115" t="s">
        <v>1842</v>
      </c>
      <c r="S115" s="10">
        <v>42323.70930555556</v>
      </c>
      <c r="T115" s="10">
        <v>42355.207638888889</v>
      </c>
    </row>
    <row r="116" spans="1:20" x14ac:dyDescent="0.3">
      <c r="A116">
        <v>3229</v>
      </c>
      <c r="B116" t="s">
        <v>392</v>
      </c>
      <c r="C116" t="s">
        <v>1268</v>
      </c>
      <c r="D116" s="3">
        <v>20000</v>
      </c>
      <c r="E116" s="5">
        <v>21573</v>
      </c>
      <c r="F116" t="s">
        <v>1752</v>
      </c>
      <c r="G116" t="s">
        <v>1757</v>
      </c>
      <c r="H116" t="s">
        <v>1779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1802</v>
      </c>
      <c r="O116">
        <v>108</v>
      </c>
      <c r="P116">
        <v>106.8</v>
      </c>
      <c r="Q116" t="s">
        <v>1841</v>
      </c>
      <c r="R116" t="s">
        <v>1842</v>
      </c>
      <c r="S116" s="10">
        <v>41933.291643518518</v>
      </c>
      <c r="T116" s="10">
        <v>41963.333310185189</v>
      </c>
    </row>
    <row r="117" spans="1:20" x14ac:dyDescent="0.3">
      <c r="A117">
        <v>3230</v>
      </c>
      <c r="B117" t="s">
        <v>393</v>
      </c>
      <c r="C117" t="s">
        <v>1269</v>
      </c>
      <c r="D117" s="3">
        <v>2600</v>
      </c>
      <c r="E117" s="5">
        <v>2857</v>
      </c>
      <c r="F117" t="s">
        <v>1752</v>
      </c>
      <c r="G117" t="s">
        <v>1757</v>
      </c>
      <c r="H117" t="s">
        <v>1779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1802</v>
      </c>
      <c r="O117">
        <v>110</v>
      </c>
      <c r="P117">
        <v>77.22</v>
      </c>
      <c r="Q117" t="s">
        <v>1841</v>
      </c>
      <c r="R117" t="s">
        <v>1842</v>
      </c>
      <c r="S117" s="10">
        <v>41898.168125000004</v>
      </c>
      <c r="T117" s="10">
        <v>41913.165972222225</v>
      </c>
    </row>
    <row r="118" spans="1:20" x14ac:dyDescent="0.3">
      <c r="A118">
        <v>3231</v>
      </c>
      <c r="B118" t="s">
        <v>394</v>
      </c>
      <c r="C118" t="s">
        <v>1270</v>
      </c>
      <c r="D118" s="3">
        <v>1000</v>
      </c>
      <c r="E118" s="5">
        <v>1610</v>
      </c>
      <c r="F118" t="s">
        <v>1752</v>
      </c>
      <c r="G118" t="s">
        <v>1757</v>
      </c>
      <c r="H118" t="s">
        <v>1779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1802</v>
      </c>
      <c r="O118">
        <v>161</v>
      </c>
      <c r="P118">
        <v>57.5</v>
      </c>
      <c r="Q118" t="s">
        <v>1841</v>
      </c>
      <c r="R118" t="s">
        <v>1842</v>
      </c>
      <c r="S118" s="10">
        <v>42446.943831018521</v>
      </c>
      <c r="T118" s="10">
        <v>42476.943831018521</v>
      </c>
    </row>
    <row r="119" spans="1:20" x14ac:dyDescent="0.3">
      <c r="A119">
        <v>3232</v>
      </c>
      <c r="B119" t="s">
        <v>395</v>
      </c>
      <c r="C119" t="s">
        <v>1271</v>
      </c>
      <c r="D119" s="3">
        <v>1000</v>
      </c>
      <c r="E119" s="5">
        <v>1312</v>
      </c>
      <c r="F119" t="s">
        <v>1752</v>
      </c>
      <c r="G119" t="s">
        <v>1757</v>
      </c>
      <c r="H119" t="s">
        <v>1779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1802</v>
      </c>
      <c r="O119">
        <v>131</v>
      </c>
      <c r="P119">
        <v>50.46</v>
      </c>
      <c r="Q119" t="s">
        <v>1841</v>
      </c>
      <c r="R119" t="s">
        <v>1842</v>
      </c>
      <c r="S119" s="10">
        <v>42463.81385416667</v>
      </c>
      <c r="T119" s="10">
        <v>42494.165972222225</v>
      </c>
    </row>
    <row r="120" spans="1:20" x14ac:dyDescent="0.3">
      <c r="A120">
        <v>3233</v>
      </c>
      <c r="B120" t="s">
        <v>396</v>
      </c>
      <c r="C120" t="s">
        <v>1272</v>
      </c>
      <c r="D120" s="3">
        <v>5000</v>
      </c>
      <c r="E120" s="5">
        <v>5940</v>
      </c>
      <c r="F120" t="s">
        <v>1752</v>
      </c>
      <c r="G120" t="s">
        <v>1757</v>
      </c>
      <c r="H120" t="s">
        <v>1779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1802</v>
      </c>
      <c r="O120">
        <v>119</v>
      </c>
      <c r="P120">
        <v>97.38</v>
      </c>
      <c r="Q120" t="s">
        <v>1841</v>
      </c>
      <c r="R120" t="s">
        <v>1842</v>
      </c>
      <c r="S120" s="10">
        <v>42766.805034722223</v>
      </c>
      <c r="T120" s="10">
        <v>42796.805034722223</v>
      </c>
    </row>
    <row r="121" spans="1:20" x14ac:dyDescent="0.3">
      <c r="A121">
        <v>3235</v>
      </c>
      <c r="B121" t="s">
        <v>397</v>
      </c>
      <c r="C121" t="s">
        <v>1273</v>
      </c>
      <c r="D121" s="3">
        <v>15000</v>
      </c>
      <c r="E121" s="5">
        <v>15481</v>
      </c>
      <c r="F121" t="s">
        <v>1752</v>
      </c>
      <c r="G121" t="s">
        <v>1757</v>
      </c>
      <c r="H121" t="s">
        <v>1779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1802</v>
      </c>
      <c r="O121">
        <v>103</v>
      </c>
      <c r="P121">
        <v>85.53</v>
      </c>
      <c r="Q121" t="s">
        <v>1841</v>
      </c>
      <c r="R121" t="s">
        <v>1842</v>
      </c>
      <c r="S121" s="10">
        <v>42522.347812499997</v>
      </c>
      <c r="T121" s="10">
        <v>42552.347812499997</v>
      </c>
    </row>
    <row r="122" spans="1:20" x14ac:dyDescent="0.3">
      <c r="A122">
        <v>3236</v>
      </c>
      <c r="B122" t="s">
        <v>398</v>
      </c>
      <c r="C122" t="s">
        <v>1274</v>
      </c>
      <c r="D122" s="3">
        <v>20000</v>
      </c>
      <c r="E122" s="5">
        <v>20120</v>
      </c>
      <c r="F122" t="s">
        <v>1752</v>
      </c>
      <c r="G122" t="s">
        <v>1757</v>
      </c>
      <c r="H122" t="s">
        <v>1779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1802</v>
      </c>
      <c r="O122">
        <v>101</v>
      </c>
      <c r="P122">
        <v>182.91</v>
      </c>
      <c r="Q122" t="s">
        <v>1841</v>
      </c>
      <c r="R122" t="s">
        <v>1842</v>
      </c>
      <c r="S122" s="10">
        <v>42702.917048611111</v>
      </c>
      <c r="T122" s="10">
        <v>42732.917048611111</v>
      </c>
    </row>
    <row r="123" spans="1:20" x14ac:dyDescent="0.3">
      <c r="A123">
        <v>3237</v>
      </c>
      <c r="B123" t="s">
        <v>399</v>
      </c>
      <c r="C123" t="s">
        <v>1275</v>
      </c>
      <c r="D123" s="3">
        <v>35000</v>
      </c>
      <c r="E123" s="5">
        <v>35275.64</v>
      </c>
      <c r="F123" t="s">
        <v>1752</v>
      </c>
      <c r="G123" t="s">
        <v>1757</v>
      </c>
      <c r="H123" t="s">
        <v>1779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1802</v>
      </c>
      <c r="O123">
        <v>101</v>
      </c>
      <c r="P123">
        <v>131.13999999999999</v>
      </c>
      <c r="Q123" t="s">
        <v>1841</v>
      </c>
      <c r="R123" t="s">
        <v>1842</v>
      </c>
      <c r="S123" s="10">
        <v>42252.474351851852</v>
      </c>
      <c r="T123" s="10">
        <v>42276.165972222225</v>
      </c>
    </row>
    <row r="124" spans="1:20" x14ac:dyDescent="0.3">
      <c r="A124">
        <v>3241</v>
      </c>
      <c r="B124" t="s">
        <v>400</v>
      </c>
      <c r="C124" t="s">
        <v>1276</v>
      </c>
      <c r="D124" s="3">
        <v>8500</v>
      </c>
      <c r="E124" s="5">
        <v>9801</v>
      </c>
      <c r="F124" t="s">
        <v>1752</v>
      </c>
      <c r="G124" t="s">
        <v>1757</v>
      </c>
      <c r="H124" t="s">
        <v>1779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1802</v>
      </c>
      <c r="O124">
        <v>115</v>
      </c>
      <c r="P124">
        <v>58.69</v>
      </c>
      <c r="Q124" t="s">
        <v>1841</v>
      </c>
      <c r="R124" t="s">
        <v>1842</v>
      </c>
      <c r="S124" s="10">
        <v>41893.324884259258</v>
      </c>
      <c r="T124" s="10">
        <v>41926.290972222225</v>
      </c>
    </row>
    <row r="125" spans="1:20" x14ac:dyDescent="0.3">
      <c r="A125">
        <v>3242</v>
      </c>
      <c r="B125" t="s">
        <v>401</v>
      </c>
      <c r="C125" t="s">
        <v>1277</v>
      </c>
      <c r="D125" s="3">
        <v>10000</v>
      </c>
      <c r="E125" s="5">
        <v>12730.42</v>
      </c>
      <c r="F125" t="s">
        <v>1752</v>
      </c>
      <c r="G125" t="s">
        <v>1757</v>
      </c>
      <c r="H125" t="s">
        <v>1779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1802</v>
      </c>
      <c r="O125">
        <v>127</v>
      </c>
      <c r="P125">
        <v>69.569999999999993</v>
      </c>
      <c r="Q125" t="s">
        <v>1841</v>
      </c>
      <c r="R125" t="s">
        <v>1842</v>
      </c>
      <c r="S125" s="10">
        <v>41871.755694444444</v>
      </c>
      <c r="T125" s="10">
        <v>41901.755694444444</v>
      </c>
    </row>
    <row r="126" spans="1:20" x14ac:dyDescent="0.3">
      <c r="A126">
        <v>3243</v>
      </c>
      <c r="B126" t="s">
        <v>402</v>
      </c>
      <c r="C126" t="s">
        <v>1278</v>
      </c>
      <c r="D126" s="3">
        <v>8000</v>
      </c>
      <c r="E126" s="5">
        <v>8227</v>
      </c>
      <c r="F126" t="s">
        <v>1752</v>
      </c>
      <c r="G126" t="s">
        <v>1757</v>
      </c>
      <c r="H126" t="s">
        <v>1779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1802</v>
      </c>
      <c r="O126">
        <v>103</v>
      </c>
      <c r="P126">
        <v>115.87</v>
      </c>
      <c r="Q126" t="s">
        <v>1841</v>
      </c>
      <c r="R126" t="s">
        <v>1842</v>
      </c>
      <c r="S126" s="10">
        <v>42262.096782407403</v>
      </c>
      <c r="T126" s="10">
        <v>42286</v>
      </c>
    </row>
    <row r="127" spans="1:20" x14ac:dyDescent="0.3">
      <c r="A127">
        <v>3245</v>
      </c>
      <c r="B127" t="s">
        <v>403</v>
      </c>
      <c r="C127" t="s">
        <v>1279</v>
      </c>
      <c r="D127" s="3">
        <v>21000</v>
      </c>
      <c r="E127" s="5">
        <v>21904</v>
      </c>
      <c r="F127" t="s">
        <v>1752</v>
      </c>
      <c r="G127" t="s">
        <v>1757</v>
      </c>
      <c r="H127" t="s">
        <v>1779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1802</v>
      </c>
      <c r="O127">
        <v>104</v>
      </c>
      <c r="P127">
        <v>81.13</v>
      </c>
      <c r="Q127" t="s">
        <v>1841</v>
      </c>
      <c r="R127" t="s">
        <v>1842</v>
      </c>
      <c r="S127" s="10">
        <v>42135.60020833333</v>
      </c>
      <c r="T127" s="10">
        <v>42167.083333333328</v>
      </c>
    </row>
    <row r="128" spans="1:20" x14ac:dyDescent="0.3">
      <c r="A128">
        <v>3246</v>
      </c>
      <c r="B128" t="s">
        <v>404</v>
      </c>
      <c r="C128" t="s">
        <v>1280</v>
      </c>
      <c r="D128" s="3">
        <v>10000</v>
      </c>
      <c r="E128" s="5">
        <v>11122</v>
      </c>
      <c r="F128" t="s">
        <v>1752</v>
      </c>
      <c r="G128" t="s">
        <v>1757</v>
      </c>
      <c r="H128" t="s">
        <v>1779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1802</v>
      </c>
      <c r="O128">
        <v>111</v>
      </c>
      <c r="P128">
        <v>57.63</v>
      </c>
      <c r="Q128" t="s">
        <v>1841</v>
      </c>
      <c r="R128" t="s">
        <v>1842</v>
      </c>
      <c r="S128" s="10">
        <v>42230.472222222219</v>
      </c>
      <c r="T128" s="10">
        <v>42259.165972222225</v>
      </c>
    </row>
    <row r="129" spans="1:20" x14ac:dyDescent="0.3">
      <c r="A129">
        <v>3248</v>
      </c>
      <c r="B129" t="s">
        <v>405</v>
      </c>
      <c r="C129" t="s">
        <v>1281</v>
      </c>
      <c r="D129" s="3">
        <v>12000</v>
      </c>
      <c r="E129" s="5">
        <v>12095</v>
      </c>
      <c r="F129" t="s">
        <v>1752</v>
      </c>
      <c r="G129" t="s">
        <v>1757</v>
      </c>
      <c r="H129" t="s">
        <v>1779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1802</v>
      </c>
      <c r="O129">
        <v>101</v>
      </c>
      <c r="P129">
        <v>60.48</v>
      </c>
      <c r="Q129" t="s">
        <v>1841</v>
      </c>
      <c r="R129" t="s">
        <v>1842</v>
      </c>
      <c r="S129" s="10">
        <v>42068.888391203705</v>
      </c>
      <c r="T129" s="10">
        <v>42098.846724537041</v>
      </c>
    </row>
    <row r="130" spans="1:20" x14ac:dyDescent="0.3">
      <c r="A130">
        <v>3249</v>
      </c>
      <c r="B130" t="s">
        <v>406</v>
      </c>
      <c r="C130" t="s">
        <v>1282</v>
      </c>
      <c r="D130" s="3">
        <v>5500</v>
      </c>
      <c r="E130" s="5">
        <v>5771</v>
      </c>
      <c r="F130" t="s">
        <v>1752</v>
      </c>
      <c r="G130" t="s">
        <v>1757</v>
      </c>
      <c r="H130" t="s">
        <v>1779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1802</v>
      </c>
      <c r="O130">
        <v>105</v>
      </c>
      <c r="P130">
        <v>65.58</v>
      </c>
      <c r="Q130" t="s">
        <v>1841</v>
      </c>
      <c r="R130" t="s">
        <v>1842</v>
      </c>
      <c r="S130" s="10">
        <v>42145.746689814812</v>
      </c>
      <c r="T130" s="10">
        <v>42175.746689814812</v>
      </c>
    </row>
    <row r="131" spans="1:20" x14ac:dyDescent="0.3">
      <c r="A131">
        <v>3250</v>
      </c>
      <c r="B131" t="s">
        <v>407</v>
      </c>
      <c r="C131" t="s">
        <v>1283</v>
      </c>
      <c r="D131" s="3">
        <v>25000</v>
      </c>
      <c r="E131" s="5">
        <v>25388</v>
      </c>
      <c r="F131" t="s">
        <v>1752</v>
      </c>
      <c r="G131" t="s">
        <v>1757</v>
      </c>
      <c r="H131" t="s">
        <v>1779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1802</v>
      </c>
      <c r="O131">
        <v>102</v>
      </c>
      <c r="P131">
        <v>119.19</v>
      </c>
      <c r="Q131" t="s">
        <v>1841</v>
      </c>
      <c r="R131" t="s">
        <v>1842</v>
      </c>
      <c r="S131" s="10">
        <v>41918.742175925923</v>
      </c>
      <c r="T131" s="10">
        <v>41948.783842592595</v>
      </c>
    </row>
    <row r="132" spans="1:20" x14ac:dyDescent="0.3">
      <c r="A132">
        <v>3251</v>
      </c>
      <c r="B132" t="s">
        <v>408</v>
      </c>
      <c r="C132" t="s">
        <v>1284</v>
      </c>
      <c r="D132" s="3">
        <v>1500</v>
      </c>
      <c r="E132" s="5">
        <v>1661</v>
      </c>
      <c r="F132" t="s">
        <v>1752</v>
      </c>
      <c r="G132" t="s">
        <v>1757</v>
      </c>
      <c r="H132" t="s">
        <v>1779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1802</v>
      </c>
      <c r="O132">
        <v>111</v>
      </c>
      <c r="P132">
        <v>83.05</v>
      </c>
      <c r="Q132" t="s">
        <v>1841</v>
      </c>
      <c r="R132" t="s">
        <v>1842</v>
      </c>
      <c r="S132" s="10">
        <v>42146.731087962966</v>
      </c>
      <c r="T132" s="10">
        <v>42176.731087962966</v>
      </c>
    </row>
    <row r="133" spans="1:20" x14ac:dyDescent="0.3">
      <c r="A133">
        <v>3253</v>
      </c>
      <c r="B133" t="s">
        <v>409</v>
      </c>
      <c r="C133" t="s">
        <v>1285</v>
      </c>
      <c r="D133" s="3">
        <v>20000</v>
      </c>
      <c r="E133" s="5">
        <v>20365</v>
      </c>
      <c r="F133" t="s">
        <v>1752</v>
      </c>
      <c r="G133" t="s">
        <v>1757</v>
      </c>
      <c r="H133" t="s">
        <v>1779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1802</v>
      </c>
      <c r="O133">
        <v>102</v>
      </c>
      <c r="P133">
        <v>177.09</v>
      </c>
      <c r="Q133" t="s">
        <v>1841</v>
      </c>
      <c r="R133" t="s">
        <v>1842</v>
      </c>
      <c r="S133" s="10">
        <v>42602.576712962968</v>
      </c>
      <c r="T133" s="10">
        <v>42621.15625</v>
      </c>
    </row>
    <row r="134" spans="1:20" x14ac:dyDescent="0.3">
      <c r="A134">
        <v>3256</v>
      </c>
      <c r="B134" t="s">
        <v>410</v>
      </c>
      <c r="C134" t="s">
        <v>1286</v>
      </c>
      <c r="D134" s="3">
        <v>10000</v>
      </c>
      <c r="E134" s="5">
        <v>12806</v>
      </c>
      <c r="F134" t="s">
        <v>1752</v>
      </c>
      <c r="G134" t="s">
        <v>1757</v>
      </c>
      <c r="H134" t="s">
        <v>1779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1802</v>
      </c>
      <c r="O134">
        <v>128</v>
      </c>
      <c r="P134">
        <v>72.760000000000005</v>
      </c>
      <c r="Q134" t="s">
        <v>1841</v>
      </c>
      <c r="R134" t="s">
        <v>1842</v>
      </c>
      <c r="S134" s="10">
        <v>42144.573807870373</v>
      </c>
      <c r="T134" s="10">
        <v>42166.165972222225</v>
      </c>
    </row>
    <row r="135" spans="1:20" x14ac:dyDescent="0.3">
      <c r="A135">
        <v>3258</v>
      </c>
      <c r="B135" t="s">
        <v>411</v>
      </c>
      <c r="C135" t="s">
        <v>1287</v>
      </c>
      <c r="D135" s="3">
        <v>7000</v>
      </c>
      <c r="E135" s="5">
        <v>7365</v>
      </c>
      <c r="F135" t="s">
        <v>1752</v>
      </c>
      <c r="G135" t="s">
        <v>1757</v>
      </c>
      <c r="H135" t="s">
        <v>1779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1802</v>
      </c>
      <c r="O135">
        <v>105</v>
      </c>
      <c r="P135">
        <v>98.2</v>
      </c>
      <c r="Q135" t="s">
        <v>1841</v>
      </c>
      <c r="R135" t="s">
        <v>1842</v>
      </c>
      <c r="S135" s="10">
        <v>41982.887280092589</v>
      </c>
      <c r="T135" s="10">
        <v>42012.887280092589</v>
      </c>
    </row>
    <row r="136" spans="1:20" x14ac:dyDescent="0.3">
      <c r="A136">
        <v>3259</v>
      </c>
      <c r="B136" t="s">
        <v>412</v>
      </c>
      <c r="C136" t="s">
        <v>1288</v>
      </c>
      <c r="D136" s="3">
        <v>23000</v>
      </c>
      <c r="E136" s="5">
        <v>24418.6</v>
      </c>
      <c r="F136" t="s">
        <v>1752</v>
      </c>
      <c r="G136" t="s">
        <v>1757</v>
      </c>
      <c r="H136" t="s">
        <v>1779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1802</v>
      </c>
      <c r="O136">
        <v>106</v>
      </c>
      <c r="P136">
        <v>251.74</v>
      </c>
      <c r="Q136" t="s">
        <v>1841</v>
      </c>
      <c r="R136" t="s">
        <v>1842</v>
      </c>
      <c r="S136" s="10">
        <v>42614.760937500003</v>
      </c>
      <c r="T136" s="10">
        <v>42644.165972222225</v>
      </c>
    </row>
    <row r="137" spans="1:20" x14ac:dyDescent="0.3">
      <c r="A137">
        <v>3260</v>
      </c>
      <c r="B137" t="s">
        <v>413</v>
      </c>
      <c r="C137" t="s">
        <v>1289</v>
      </c>
      <c r="D137" s="3">
        <v>5000</v>
      </c>
      <c r="E137" s="5">
        <v>5462</v>
      </c>
      <c r="F137" t="s">
        <v>1752</v>
      </c>
      <c r="G137" t="s">
        <v>1757</v>
      </c>
      <c r="H137" t="s">
        <v>1779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1802</v>
      </c>
      <c r="O137">
        <v>109</v>
      </c>
      <c r="P137">
        <v>74.819999999999993</v>
      </c>
      <c r="Q137" t="s">
        <v>1841</v>
      </c>
      <c r="R137" t="s">
        <v>1842</v>
      </c>
      <c r="S137" s="10">
        <v>42303.672662037032</v>
      </c>
      <c r="T137" s="10">
        <v>42338.714328703703</v>
      </c>
    </row>
    <row r="138" spans="1:20" x14ac:dyDescent="0.3">
      <c r="A138">
        <v>3261</v>
      </c>
      <c r="B138" t="s">
        <v>414</v>
      </c>
      <c r="C138" t="s">
        <v>1290</v>
      </c>
      <c r="D138" s="3">
        <v>3300</v>
      </c>
      <c r="E138" s="5">
        <v>3315</v>
      </c>
      <c r="F138" t="s">
        <v>1752</v>
      </c>
      <c r="G138" t="s">
        <v>1757</v>
      </c>
      <c r="H138" t="s">
        <v>1779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1802</v>
      </c>
      <c r="O138">
        <v>100</v>
      </c>
      <c r="P138">
        <v>67.650000000000006</v>
      </c>
      <c r="Q138" t="s">
        <v>1841</v>
      </c>
      <c r="R138" t="s">
        <v>1842</v>
      </c>
      <c r="S138" s="10">
        <v>42171.725416666668</v>
      </c>
      <c r="T138" s="10">
        <v>42201.725416666668</v>
      </c>
    </row>
    <row r="139" spans="1:20" x14ac:dyDescent="0.3">
      <c r="A139">
        <v>3262</v>
      </c>
      <c r="B139" t="s">
        <v>415</v>
      </c>
      <c r="C139" t="s">
        <v>1291</v>
      </c>
      <c r="D139" s="3">
        <v>12200</v>
      </c>
      <c r="E139" s="5">
        <v>12571</v>
      </c>
      <c r="F139" t="s">
        <v>1752</v>
      </c>
      <c r="G139" t="s">
        <v>1757</v>
      </c>
      <c r="H139" t="s">
        <v>1779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1802</v>
      </c>
      <c r="O139">
        <v>103</v>
      </c>
      <c r="P139">
        <v>93.81</v>
      </c>
      <c r="Q139" t="s">
        <v>1841</v>
      </c>
      <c r="R139" t="s">
        <v>1842</v>
      </c>
      <c r="S139" s="10">
        <v>41964.315532407403</v>
      </c>
      <c r="T139" s="10">
        <v>41995.166666666672</v>
      </c>
    </row>
    <row r="140" spans="1:20" x14ac:dyDescent="0.3">
      <c r="A140">
        <v>3263</v>
      </c>
      <c r="B140" t="s">
        <v>416</v>
      </c>
      <c r="C140" t="s">
        <v>1292</v>
      </c>
      <c r="D140" s="3">
        <v>2500</v>
      </c>
      <c r="E140" s="5">
        <v>2804.16</v>
      </c>
      <c r="F140" t="s">
        <v>1752</v>
      </c>
      <c r="G140" t="s">
        <v>1757</v>
      </c>
      <c r="H140" t="s">
        <v>1779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1802</v>
      </c>
      <c r="O140">
        <v>112</v>
      </c>
      <c r="P140">
        <v>41.24</v>
      </c>
      <c r="Q140" t="s">
        <v>1841</v>
      </c>
      <c r="R140" t="s">
        <v>1842</v>
      </c>
      <c r="S140" s="10">
        <v>42284.516064814816</v>
      </c>
      <c r="T140" s="10">
        <v>42307.875</v>
      </c>
    </row>
    <row r="141" spans="1:20" x14ac:dyDescent="0.3">
      <c r="A141">
        <v>3264</v>
      </c>
      <c r="B141" t="s">
        <v>417</v>
      </c>
      <c r="C141" t="s">
        <v>1293</v>
      </c>
      <c r="D141" s="3">
        <v>2500</v>
      </c>
      <c r="E141" s="5">
        <v>2575</v>
      </c>
      <c r="F141" t="s">
        <v>1752</v>
      </c>
      <c r="G141" t="s">
        <v>1757</v>
      </c>
      <c r="H141" t="s">
        <v>1779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1802</v>
      </c>
      <c r="O141">
        <v>103</v>
      </c>
      <c r="P141">
        <v>52.55</v>
      </c>
      <c r="Q141" t="s">
        <v>1841</v>
      </c>
      <c r="R141" t="s">
        <v>1842</v>
      </c>
      <c r="S141" s="10">
        <v>42016.800208333334</v>
      </c>
      <c r="T141" s="10">
        <v>42032.916666666672</v>
      </c>
    </row>
    <row r="142" spans="1:20" x14ac:dyDescent="0.3">
      <c r="A142">
        <v>3266</v>
      </c>
      <c r="B142" t="s">
        <v>418</v>
      </c>
      <c r="C142" t="s">
        <v>1294</v>
      </c>
      <c r="D142" s="3">
        <v>6000</v>
      </c>
      <c r="E142" s="5">
        <v>7877</v>
      </c>
      <c r="F142" t="s">
        <v>1752</v>
      </c>
      <c r="G142" t="s">
        <v>1757</v>
      </c>
      <c r="H142" t="s">
        <v>1779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1802</v>
      </c>
      <c r="O142">
        <v>131</v>
      </c>
      <c r="P142">
        <v>48.33</v>
      </c>
      <c r="Q142" t="s">
        <v>1841</v>
      </c>
      <c r="R142" t="s">
        <v>1842</v>
      </c>
      <c r="S142" s="10">
        <v>42136.536134259266</v>
      </c>
      <c r="T142" s="10">
        <v>42167.875</v>
      </c>
    </row>
    <row r="143" spans="1:20" x14ac:dyDescent="0.3">
      <c r="A143">
        <v>3267</v>
      </c>
      <c r="B143" t="s">
        <v>419</v>
      </c>
      <c r="C143" t="s">
        <v>1295</v>
      </c>
      <c r="D143" s="3">
        <v>15000</v>
      </c>
      <c r="E143" s="5">
        <v>15315</v>
      </c>
      <c r="F143" t="s">
        <v>1752</v>
      </c>
      <c r="G143" t="s">
        <v>1757</v>
      </c>
      <c r="H143" t="s">
        <v>1779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1802</v>
      </c>
      <c r="O143">
        <v>102</v>
      </c>
      <c r="P143">
        <v>53.18</v>
      </c>
      <c r="Q143" t="s">
        <v>1841</v>
      </c>
      <c r="R143" t="s">
        <v>1842</v>
      </c>
      <c r="S143" s="10">
        <v>42172.757638888885</v>
      </c>
      <c r="T143" s="10">
        <v>42202.757638888885</v>
      </c>
    </row>
    <row r="144" spans="1:20" x14ac:dyDescent="0.3">
      <c r="A144">
        <v>3268</v>
      </c>
      <c r="B144" t="s">
        <v>420</v>
      </c>
      <c r="C144" t="s">
        <v>1296</v>
      </c>
      <c r="D144" s="3">
        <v>2000</v>
      </c>
      <c r="E144" s="5">
        <v>2560</v>
      </c>
      <c r="F144" t="s">
        <v>1752</v>
      </c>
      <c r="G144" t="s">
        <v>1757</v>
      </c>
      <c r="H144" t="s">
        <v>1779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1802</v>
      </c>
      <c r="O144">
        <v>128</v>
      </c>
      <c r="P144">
        <v>60.95</v>
      </c>
      <c r="Q144" t="s">
        <v>1841</v>
      </c>
      <c r="R144" t="s">
        <v>1842</v>
      </c>
      <c r="S144" s="10">
        <v>42590.90425925926</v>
      </c>
      <c r="T144" s="10">
        <v>42606.90425925926</v>
      </c>
    </row>
    <row r="145" spans="1:20" x14ac:dyDescent="0.3">
      <c r="A145">
        <v>3272</v>
      </c>
      <c r="B145" t="s">
        <v>421</v>
      </c>
      <c r="C145" t="s">
        <v>1297</v>
      </c>
      <c r="D145" s="3">
        <v>10000</v>
      </c>
      <c r="E145" s="5">
        <v>15443</v>
      </c>
      <c r="F145" t="s">
        <v>1752</v>
      </c>
      <c r="G145" t="s">
        <v>1757</v>
      </c>
      <c r="H145" t="s">
        <v>1779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1802</v>
      </c>
      <c r="O145">
        <v>154</v>
      </c>
      <c r="P145">
        <v>106.5</v>
      </c>
      <c r="Q145" t="s">
        <v>1841</v>
      </c>
      <c r="R145" t="s">
        <v>1842</v>
      </c>
      <c r="S145" s="10">
        <v>42284.500104166669</v>
      </c>
      <c r="T145" s="10">
        <v>42314.541770833333</v>
      </c>
    </row>
    <row r="146" spans="1:20" x14ac:dyDescent="0.3">
      <c r="A146">
        <v>3273</v>
      </c>
      <c r="B146" t="s">
        <v>422</v>
      </c>
      <c r="C146" t="s">
        <v>1298</v>
      </c>
      <c r="D146" s="3">
        <v>4000</v>
      </c>
      <c r="E146" s="5">
        <v>4296</v>
      </c>
      <c r="F146" t="s">
        <v>1752</v>
      </c>
      <c r="G146" t="s">
        <v>1757</v>
      </c>
      <c r="H146" t="s">
        <v>1779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1802</v>
      </c>
      <c r="O146">
        <v>107</v>
      </c>
      <c r="P146">
        <v>204.57</v>
      </c>
      <c r="Q146" t="s">
        <v>1841</v>
      </c>
      <c r="R146" t="s">
        <v>1842</v>
      </c>
      <c r="S146" s="10">
        <v>42611.801412037035</v>
      </c>
      <c r="T146" s="10">
        <v>42627.791666666672</v>
      </c>
    </row>
    <row r="147" spans="1:20" x14ac:dyDescent="0.3">
      <c r="A147">
        <v>3274</v>
      </c>
      <c r="B147" t="s">
        <v>423</v>
      </c>
      <c r="C147" t="s">
        <v>1299</v>
      </c>
      <c r="D147" s="3">
        <v>15500</v>
      </c>
      <c r="E147" s="5">
        <v>15705</v>
      </c>
      <c r="F147" t="s">
        <v>1752</v>
      </c>
      <c r="G147" t="s">
        <v>1757</v>
      </c>
      <c r="H147" t="s">
        <v>1779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1802</v>
      </c>
      <c r="O147">
        <v>101</v>
      </c>
      <c r="P147">
        <v>54.91</v>
      </c>
      <c r="Q147" t="s">
        <v>1841</v>
      </c>
      <c r="R147" t="s">
        <v>1842</v>
      </c>
      <c r="S147" s="10">
        <v>42400.704537037032</v>
      </c>
      <c r="T147" s="10">
        <v>42444.875</v>
      </c>
    </row>
    <row r="148" spans="1:20" x14ac:dyDescent="0.3">
      <c r="A148">
        <v>3275</v>
      </c>
      <c r="B148" t="s">
        <v>424</v>
      </c>
      <c r="C148" t="s">
        <v>1300</v>
      </c>
      <c r="D148" s="3">
        <v>1800</v>
      </c>
      <c r="E148" s="5">
        <v>1805</v>
      </c>
      <c r="F148" t="s">
        <v>1752</v>
      </c>
      <c r="G148" t="s">
        <v>1757</v>
      </c>
      <c r="H148" t="s">
        <v>1779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1802</v>
      </c>
      <c r="O148">
        <v>100</v>
      </c>
      <c r="P148">
        <v>150.41999999999999</v>
      </c>
      <c r="Q148" t="s">
        <v>1841</v>
      </c>
      <c r="R148" t="s">
        <v>1842</v>
      </c>
      <c r="S148" s="10">
        <v>42017.88045138889</v>
      </c>
      <c r="T148" s="10">
        <v>42044.1875</v>
      </c>
    </row>
    <row r="149" spans="1:20" x14ac:dyDescent="0.3">
      <c r="A149">
        <v>3279</v>
      </c>
      <c r="B149" t="s">
        <v>425</v>
      </c>
      <c r="C149" t="s">
        <v>1301</v>
      </c>
      <c r="D149" s="3">
        <v>5800</v>
      </c>
      <c r="E149" s="5">
        <v>6628</v>
      </c>
      <c r="F149" t="s">
        <v>1752</v>
      </c>
      <c r="G149" t="s">
        <v>1757</v>
      </c>
      <c r="H149" t="s">
        <v>1779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1802</v>
      </c>
      <c r="O149">
        <v>114</v>
      </c>
      <c r="P149">
        <v>105.21</v>
      </c>
      <c r="Q149" t="s">
        <v>1841</v>
      </c>
      <c r="R149" t="s">
        <v>1842</v>
      </c>
      <c r="S149" s="10">
        <v>42431.102534722217</v>
      </c>
      <c r="T149" s="10">
        <v>42461.06086805556</v>
      </c>
    </row>
    <row r="150" spans="1:20" x14ac:dyDescent="0.3">
      <c r="A150">
        <v>3280</v>
      </c>
      <c r="B150" t="s">
        <v>426</v>
      </c>
      <c r="C150" t="s">
        <v>1302</v>
      </c>
      <c r="D150" s="3">
        <v>2000</v>
      </c>
      <c r="E150" s="5">
        <v>2060</v>
      </c>
      <c r="F150" t="s">
        <v>1752</v>
      </c>
      <c r="G150" t="s">
        <v>1757</v>
      </c>
      <c r="H150" t="s">
        <v>1779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1802</v>
      </c>
      <c r="O150">
        <v>103</v>
      </c>
      <c r="P150">
        <v>68.67</v>
      </c>
      <c r="Q150" t="s">
        <v>1841</v>
      </c>
      <c r="R150" t="s">
        <v>1842</v>
      </c>
      <c r="S150" s="10">
        <v>42121.756921296299</v>
      </c>
      <c r="T150" s="10">
        <v>42156.208333333328</v>
      </c>
    </row>
    <row r="151" spans="1:20" x14ac:dyDescent="0.3">
      <c r="A151">
        <v>3281</v>
      </c>
      <c r="B151" t="s">
        <v>427</v>
      </c>
      <c r="C151" t="s">
        <v>1303</v>
      </c>
      <c r="D151" s="3">
        <v>5000</v>
      </c>
      <c r="E151" s="5">
        <v>6080</v>
      </c>
      <c r="F151" t="s">
        <v>1752</v>
      </c>
      <c r="G151" t="s">
        <v>1757</v>
      </c>
      <c r="H151" t="s">
        <v>1779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1802</v>
      </c>
      <c r="O151">
        <v>122</v>
      </c>
      <c r="P151">
        <v>129.36000000000001</v>
      </c>
      <c r="Q151" t="s">
        <v>1841</v>
      </c>
      <c r="R151" t="s">
        <v>1842</v>
      </c>
      <c r="S151" s="10">
        <v>42219.019733796296</v>
      </c>
      <c r="T151" s="10">
        <v>42249.019733796296</v>
      </c>
    </row>
    <row r="152" spans="1:20" x14ac:dyDescent="0.3">
      <c r="A152">
        <v>3282</v>
      </c>
      <c r="B152" t="s">
        <v>428</v>
      </c>
      <c r="C152" t="s">
        <v>1304</v>
      </c>
      <c r="D152" s="3">
        <v>31000</v>
      </c>
      <c r="E152" s="5">
        <v>31820.5</v>
      </c>
      <c r="F152" t="s">
        <v>1752</v>
      </c>
      <c r="G152" t="s">
        <v>1757</v>
      </c>
      <c r="H152" t="s">
        <v>1779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1802</v>
      </c>
      <c r="O152">
        <v>103</v>
      </c>
      <c r="P152">
        <v>134.26</v>
      </c>
      <c r="Q152" t="s">
        <v>1841</v>
      </c>
      <c r="R152" t="s">
        <v>1842</v>
      </c>
      <c r="S152" s="10">
        <v>42445.19430555556</v>
      </c>
      <c r="T152" s="10">
        <v>42489.19430555556</v>
      </c>
    </row>
    <row r="153" spans="1:20" x14ac:dyDescent="0.3">
      <c r="A153">
        <v>3284</v>
      </c>
      <c r="B153" t="s">
        <v>429</v>
      </c>
      <c r="C153" t="s">
        <v>1305</v>
      </c>
      <c r="D153" s="3">
        <v>3000</v>
      </c>
      <c r="E153" s="5">
        <v>3048</v>
      </c>
      <c r="F153" t="s">
        <v>1752</v>
      </c>
      <c r="G153" t="s">
        <v>1757</v>
      </c>
      <c r="H153" t="s">
        <v>1779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1802</v>
      </c>
      <c r="O153">
        <v>102</v>
      </c>
      <c r="P153">
        <v>203.2</v>
      </c>
      <c r="Q153" t="s">
        <v>1841</v>
      </c>
      <c r="R153" t="s">
        <v>1842</v>
      </c>
      <c r="S153" s="10">
        <v>42380.884872685187</v>
      </c>
      <c r="T153" s="10">
        <v>42398.249305555553</v>
      </c>
    </row>
    <row r="154" spans="1:20" x14ac:dyDescent="0.3">
      <c r="A154">
        <v>3285</v>
      </c>
      <c r="B154" t="s">
        <v>430</v>
      </c>
      <c r="C154" t="s">
        <v>1306</v>
      </c>
      <c r="D154" s="3">
        <v>4999</v>
      </c>
      <c r="E154" s="5">
        <v>5604</v>
      </c>
      <c r="F154" t="s">
        <v>1752</v>
      </c>
      <c r="G154" t="s">
        <v>1757</v>
      </c>
      <c r="H154" t="s">
        <v>1779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1802</v>
      </c>
      <c r="O154">
        <v>112</v>
      </c>
      <c r="P154">
        <v>69.19</v>
      </c>
      <c r="Q154" t="s">
        <v>1841</v>
      </c>
      <c r="R154" t="s">
        <v>1842</v>
      </c>
      <c r="S154" s="10">
        <v>42762.942430555559</v>
      </c>
      <c r="T154" s="10">
        <v>42794.208333333328</v>
      </c>
    </row>
    <row r="155" spans="1:20" x14ac:dyDescent="0.3">
      <c r="A155">
        <v>3286</v>
      </c>
      <c r="B155" t="s">
        <v>431</v>
      </c>
      <c r="C155" t="s">
        <v>1307</v>
      </c>
      <c r="D155" s="3">
        <v>15000</v>
      </c>
      <c r="E155" s="5">
        <v>15265</v>
      </c>
      <c r="F155" t="s">
        <v>1752</v>
      </c>
      <c r="G155" t="s">
        <v>1757</v>
      </c>
      <c r="H155" t="s">
        <v>1779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1802</v>
      </c>
      <c r="O155">
        <v>102</v>
      </c>
      <c r="P155">
        <v>125.12</v>
      </c>
      <c r="Q155" t="s">
        <v>1841</v>
      </c>
      <c r="R155" t="s">
        <v>1842</v>
      </c>
      <c r="S155" s="10">
        <v>42567.840069444443</v>
      </c>
      <c r="T155" s="10">
        <v>42597.840069444443</v>
      </c>
    </row>
    <row r="156" spans="1:20" x14ac:dyDescent="0.3">
      <c r="A156">
        <v>3291</v>
      </c>
      <c r="B156" t="s">
        <v>432</v>
      </c>
      <c r="C156" t="s">
        <v>1308</v>
      </c>
      <c r="D156" s="3">
        <v>500</v>
      </c>
      <c r="E156" s="5">
        <v>570</v>
      </c>
      <c r="F156" t="s">
        <v>1752</v>
      </c>
      <c r="G156" t="s">
        <v>1757</v>
      </c>
      <c r="H156" t="s">
        <v>1779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1802</v>
      </c>
      <c r="O156">
        <v>114</v>
      </c>
      <c r="P156">
        <v>40.71</v>
      </c>
      <c r="Q156" t="s">
        <v>1841</v>
      </c>
      <c r="R156" t="s">
        <v>1842</v>
      </c>
      <c r="S156" s="10">
        <v>42232.702546296292</v>
      </c>
      <c r="T156" s="10">
        <v>42264.165972222225</v>
      </c>
    </row>
    <row r="157" spans="1:20" x14ac:dyDescent="0.3">
      <c r="A157">
        <v>3298</v>
      </c>
      <c r="B157" t="s">
        <v>433</v>
      </c>
      <c r="C157" t="s">
        <v>1309</v>
      </c>
      <c r="D157" s="3">
        <v>10000</v>
      </c>
      <c r="E157" s="5">
        <v>10173</v>
      </c>
      <c r="F157" t="s">
        <v>1752</v>
      </c>
      <c r="G157" t="s">
        <v>1757</v>
      </c>
      <c r="H157" t="s">
        <v>1779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1802</v>
      </c>
      <c r="O157">
        <v>102</v>
      </c>
      <c r="P157">
        <v>141.29</v>
      </c>
      <c r="Q157" t="s">
        <v>1841</v>
      </c>
      <c r="R157" t="s">
        <v>1842</v>
      </c>
      <c r="S157" s="10">
        <v>42239.957962962959</v>
      </c>
      <c r="T157" s="10">
        <v>42260</v>
      </c>
    </row>
    <row r="158" spans="1:20" x14ac:dyDescent="0.3">
      <c r="A158">
        <v>3299</v>
      </c>
      <c r="B158" t="s">
        <v>434</v>
      </c>
      <c r="C158" t="s">
        <v>1310</v>
      </c>
      <c r="D158" s="3">
        <v>3000</v>
      </c>
      <c r="E158" s="5">
        <v>3486</v>
      </c>
      <c r="F158" t="s">
        <v>1752</v>
      </c>
      <c r="G158" t="s">
        <v>1757</v>
      </c>
      <c r="H158" t="s">
        <v>1779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1802</v>
      </c>
      <c r="O158">
        <v>116</v>
      </c>
      <c r="P158">
        <v>55.33</v>
      </c>
      <c r="Q158" t="s">
        <v>1841</v>
      </c>
      <c r="R158" t="s">
        <v>1842</v>
      </c>
      <c r="S158" s="10">
        <v>42261.917395833334</v>
      </c>
      <c r="T158" s="10">
        <v>42291.917395833334</v>
      </c>
    </row>
    <row r="159" spans="1:20" x14ac:dyDescent="0.3">
      <c r="A159">
        <v>3300</v>
      </c>
      <c r="B159" t="s">
        <v>435</v>
      </c>
      <c r="C159" t="s">
        <v>1311</v>
      </c>
      <c r="D159" s="3">
        <v>3000</v>
      </c>
      <c r="E159" s="5">
        <v>4085</v>
      </c>
      <c r="F159" t="s">
        <v>1752</v>
      </c>
      <c r="G159" t="s">
        <v>1757</v>
      </c>
      <c r="H159" t="s">
        <v>1779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1802</v>
      </c>
      <c r="O159">
        <v>136</v>
      </c>
      <c r="P159">
        <v>46.42</v>
      </c>
      <c r="Q159" t="s">
        <v>1841</v>
      </c>
      <c r="R159" t="s">
        <v>1842</v>
      </c>
      <c r="S159" s="10">
        <v>42102.743773148148</v>
      </c>
      <c r="T159" s="10">
        <v>42123.743773148148</v>
      </c>
    </row>
    <row r="160" spans="1:20" x14ac:dyDescent="0.3">
      <c r="A160">
        <v>3301</v>
      </c>
      <c r="B160" t="s">
        <v>436</v>
      </c>
      <c r="C160" t="s">
        <v>1312</v>
      </c>
      <c r="D160" s="3">
        <v>3000</v>
      </c>
      <c r="E160" s="5">
        <v>4004</v>
      </c>
      <c r="F160" t="s">
        <v>1752</v>
      </c>
      <c r="G160" t="s">
        <v>1757</v>
      </c>
      <c r="H160" t="s">
        <v>1779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1802</v>
      </c>
      <c r="O160">
        <v>133</v>
      </c>
      <c r="P160">
        <v>57.2</v>
      </c>
      <c r="Q160" t="s">
        <v>1841</v>
      </c>
      <c r="R160" t="s">
        <v>1842</v>
      </c>
      <c r="S160" s="10">
        <v>42538.73583333334</v>
      </c>
      <c r="T160" s="10">
        <v>42583.290972222225</v>
      </c>
    </row>
    <row r="161" spans="1:20" x14ac:dyDescent="0.3">
      <c r="A161">
        <v>3303</v>
      </c>
      <c r="B161" t="s">
        <v>437</v>
      </c>
      <c r="C161" t="s">
        <v>1313</v>
      </c>
      <c r="D161" s="3">
        <v>1800</v>
      </c>
      <c r="E161" s="5">
        <v>2086</v>
      </c>
      <c r="F161" t="s">
        <v>1752</v>
      </c>
      <c r="G161" t="s">
        <v>1757</v>
      </c>
      <c r="H161" t="s">
        <v>1779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1802</v>
      </c>
      <c r="O161">
        <v>116</v>
      </c>
      <c r="P161">
        <v>59.6</v>
      </c>
      <c r="Q161" t="s">
        <v>1841</v>
      </c>
      <c r="R161" t="s">
        <v>1842</v>
      </c>
      <c r="S161" s="10">
        <v>42056.65143518518</v>
      </c>
      <c r="T161" s="10">
        <v>42091.609768518523</v>
      </c>
    </row>
    <row r="162" spans="1:20" x14ac:dyDescent="0.3">
      <c r="A162">
        <v>3304</v>
      </c>
      <c r="B162" t="s">
        <v>438</v>
      </c>
      <c r="C162" t="s">
        <v>1314</v>
      </c>
      <c r="D162" s="3">
        <v>15000</v>
      </c>
      <c r="E162" s="5">
        <v>15677.5</v>
      </c>
      <c r="F162" t="s">
        <v>1752</v>
      </c>
      <c r="G162" t="s">
        <v>1757</v>
      </c>
      <c r="H162" t="s">
        <v>1779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1802</v>
      </c>
      <c r="O162">
        <v>105</v>
      </c>
      <c r="P162">
        <v>89.59</v>
      </c>
      <c r="Q162" t="s">
        <v>1841</v>
      </c>
      <c r="R162" t="s">
        <v>1842</v>
      </c>
      <c r="S162" s="10">
        <v>42696.624444444446</v>
      </c>
      <c r="T162" s="10">
        <v>42726.624444444446</v>
      </c>
    </row>
    <row r="163" spans="1:20" x14ac:dyDescent="0.3">
      <c r="A163">
        <v>3305</v>
      </c>
      <c r="B163" t="s">
        <v>439</v>
      </c>
      <c r="C163" t="s">
        <v>1315</v>
      </c>
      <c r="D163" s="3">
        <v>4000</v>
      </c>
      <c r="E163" s="5">
        <v>4081</v>
      </c>
      <c r="F163" t="s">
        <v>1752</v>
      </c>
      <c r="G163" t="s">
        <v>1757</v>
      </c>
      <c r="H163" t="s">
        <v>1779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1802</v>
      </c>
      <c r="O163">
        <v>102</v>
      </c>
      <c r="P163">
        <v>204.05</v>
      </c>
      <c r="Q163" t="s">
        <v>1841</v>
      </c>
      <c r="R163" t="s">
        <v>1842</v>
      </c>
      <c r="S163" s="10">
        <v>42186.855879629627</v>
      </c>
      <c r="T163" s="10">
        <v>42216.855879629627</v>
      </c>
    </row>
    <row r="164" spans="1:20" x14ac:dyDescent="0.3">
      <c r="A164">
        <v>3306</v>
      </c>
      <c r="B164" t="s">
        <v>440</v>
      </c>
      <c r="C164" t="s">
        <v>1316</v>
      </c>
      <c r="D164" s="3">
        <v>1500</v>
      </c>
      <c r="E164" s="5">
        <v>2630</v>
      </c>
      <c r="F164" t="s">
        <v>1752</v>
      </c>
      <c r="G164" t="s">
        <v>1757</v>
      </c>
      <c r="H164" t="s">
        <v>1779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1802</v>
      </c>
      <c r="O164">
        <v>175</v>
      </c>
      <c r="P164">
        <v>48.7</v>
      </c>
      <c r="Q164" t="s">
        <v>1841</v>
      </c>
      <c r="R164" t="s">
        <v>1842</v>
      </c>
      <c r="S164" s="10">
        <v>42493.219236111108</v>
      </c>
      <c r="T164" s="10">
        <v>42531.125</v>
      </c>
    </row>
    <row r="165" spans="1:20" x14ac:dyDescent="0.3">
      <c r="A165">
        <v>3307</v>
      </c>
      <c r="B165" t="s">
        <v>441</v>
      </c>
      <c r="C165" t="s">
        <v>1317</v>
      </c>
      <c r="D165" s="3">
        <v>1000</v>
      </c>
      <c r="E165" s="5">
        <v>1066.8</v>
      </c>
      <c r="F165" t="s">
        <v>1752</v>
      </c>
      <c r="G165" t="s">
        <v>1757</v>
      </c>
      <c r="H165" t="s">
        <v>1779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1802</v>
      </c>
      <c r="O165">
        <v>107</v>
      </c>
      <c r="P165">
        <v>53.34</v>
      </c>
      <c r="Q165" t="s">
        <v>1841</v>
      </c>
      <c r="R165" t="s">
        <v>1842</v>
      </c>
      <c r="S165" s="10">
        <v>42475.057164351849</v>
      </c>
      <c r="T165" s="10">
        <v>42505.057164351849</v>
      </c>
    </row>
    <row r="166" spans="1:20" x14ac:dyDescent="0.3">
      <c r="A166">
        <v>3308</v>
      </c>
      <c r="B166" t="s">
        <v>442</v>
      </c>
      <c r="C166" t="s">
        <v>1318</v>
      </c>
      <c r="D166" s="3">
        <v>3500</v>
      </c>
      <c r="E166" s="5">
        <v>4280</v>
      </c>
      <c r="F166" t="s">
        <v>1752</v>
      </c>
      <c r="G166" t="s">
        <v>1757</v>
      </c>
      <c r="H166" t="s">
        <v>1779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1802</v>
      </c>
      <c r="O166">
        <v>122</v>
      </c>
      <c r="P166">
        <v>75.09</v>
      </c>
      <c r="Q166" t="s">
        <v>1841</v>
      </c>
      <c r="R166" t="s">
        <v>1842</v>
      </c>
      <c r="S166" s="10">
        <v>42452.876909722225</v>
      </c>
      <c r="T166" s="10">
        <v>42473.876909722225</v>
      </c>
    </row>
    <row r="167" spans="1:20" x14ac:dyDescent="0.3">
      <c r="A167">
        <v>3310</v>
      </c>
      <c r="B167" t="s">
        <v>443</v>
      </c>
      <c r="C167" t="s">
        <v>1319</v>
      </c>
      <c r="D167" s="3">
        <v>6500</v>
      </c>
      <c r="E167" s="5">
        <v>6505</v>
      </c>
      <c r="F167" t="s">
        <v>1752</v>
      </c>
      <c r="G167" t="s">
        <v>1757</v>
      </c>
      <c r="H167" t="s">
        <v>1779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1802</v>
      </c>
      <c r="O167">
        <v>100</v>
      </c>
      <c r="P167">
        <v>209.84</v>
      </c>
      <c r="Q167" t="s">
        <v>1841</v>
      </c>
      <c r="R167" t="s">
        <v>1842</v>
      </c>
      <c r="S167" s="10">
        <v>42253.928530092591</v>
      </c>
      <c r="T167" s="10">
        <v>42283.928530092591</v>
      </c>
    </row>
    <row r="168" spans="1:20" x14ac:dyDescent="0.3">
      <c r="A168">
        <v>3311</v>
      </c>
      <c r="B168" t="s">
        <v>444</v>
      </c>
      <c r="C168" t="s">
        <v>1320</v>
      </c>
      <c r="D168" s="3">
        <v>2500</v>
      </c>
      <c r="E168" s="5">
        <v>2746</v>
      </c>
      <c r="F168" t="s">
        <v>1752</v>
      </c>
      <c r="G168" t="s">
        <v>1757</v>
      </c>
      <c r="H168" t="s">
        <v>1779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1802</v>
      </c>
      <c r="O168">
        <v>110</v>
      </c>
      <c r="P168">
        <v>61.02</v>
      </c>
      <c r="Q168" t="s">
        <v>1841</v>
      </c>
      <c r="R168" t="s">
        <v>1842</v>
      </c>
      <c r="S168" s="10">
        <v>42264.29178240741</v>
      </c>
      <c r="T168" s="10">
        <v>42294.29178240741</v>
      </c>
    </row>
    <row r="169" spans="1:20" x14ac:dyDescent="0.3">
      <c r="A169">
        <v>3312</v>
      </c>
      <c r="B169" t="s">
        <v>445</v>
      </c>
      <c r="C169" t="s">
        <v>1321</v>
      </c>
      <c r="D169" s="3">
        <v>2500</v>
      </c>
      <c r="E169" s="5">
        <v>2501</v>
      </c>
      <c r="F169" t="s">
        <v>1752</v>
      </c>
      <c r="G169" t="s">
        <v>1757</v>
      </c>
      <c r="H169" t="s">
        <v>1779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1802</v>
      </c>
      <c r="O169">
        <v>100</v>
      </c>
      <c r="P169">
        <v>61</v>
      </c>
      <c r="Q169" t="s">
        <v>1841</v>
      </c>
      <c r="R169" t="s">
        <v>1842</v>
      </c>
      <c r="S169" s="10">
        <v>42664.809560185182</v>
      </c>
      <c r="T169" s="10">
        <v>42685.916666666672</v>
      </c>
    </row>
    <row r="170" spans="1:20" x14ac:dyDescent="0.3">
      <c r="A170">
        <v>3313</v>
      </c>
      <c r="B170" t="s">
        <v>446</v>
      </c>
      <c r="C170" t="s">
        <v>1322</v>
      </c>
      <c r="D170" s="3">
        <v>2000</v>
      </c>
      <c r="E170" s="5">
        <v>2321</v>
      </c>
      <c r="F170" t="s">
        <v>1752</v>
      </c>
      <c r="G170" t="s">
        <v>1757</v>
      </c>
      <c r="H170" t="s">
        <v>1779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1802</v>
      </c>
      <c r="O170">
        <v>116</v>
      </c>
      <c r="P170">
        <v>80.03</v>
      </c>
      <c r="Q170" t="s">
        <v>1841</v>
      </c>
      <c r="R170" t="s">
        <v>1842</v>
      </c>
      <c r="S170" s="10">
        <v>42382.244409722218</v>
      </c>
      <c r="T170" s="10">
        <v>42396.041666666672</v>
      </c>
    </row>
    <row r="171" spans="1:20" x14ac:dyDescent="0.3">
      <c r="A171">
        <v>3316</v>
      </c>
      <c r="B171" t="s">
        <v>447</v>
      </c>
      <c r="C171" t="s">
        <v>1323</v>
      </c>
      <c r="D171" s="3">
        <v>11737</v>
      </c>
      <c r="E171" s="5">
        <v>11747.18</v>
      </c>
      <c r="F171" t="s">
        <v>1752</v>
      </c>
      <c r="G171" t="s">
        <v>1757</v>
      </c>
      <c r="H171" t="s">
        <v>1779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1802</v>
      </c>
      <c r="O171">
        <v>100</v>
      </c>
      <c r="P171">
        <v>93.98</v>
      </c>
      <c r="Q171" t="s">
        <v>1841</v>
      </c>
      <c r="R171" t="s">
        <v>1842</v>
      </c>
      <c r="S171" s="10">
        <v>41826.871238425927</v>
      </c>
      <c r="T171" s="10">
        <v>41859.57916666667</v>
      </c>
    </row>
    <row r="172" spans="1:20" x14ac:dyDescent="0.3">
      <c r="A172">
        <v>3317</v>
      </c>
      <c r="B172" t="s">
        <v>448</v>
      </c>
      <c r="C172" t="s">
        <v>1324</v>
      </c>
      <c r="D172" s="3">
        <v>1050</v>
      </c>
      <c r="E172" s="5">
        <v>1115</v>
      </c>
      <c r="F172" t="s">
        <v>1752</v>
      </c>
      <c r="G172" t="s">
        <v>1757</v>
      </c>
      <c r="H172" t="s">
        <v>1779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1802</v>
      </c>
      <c r="O172">
        <v>106</v>
      </c>
      <c r="P172">
        <v>61.94</v>
      </c>
      <c r="Q172" t="s">
        <v>1841</v>
      </c>
      <c r="R172" t="s">
        <v>1842</v>
      </c>
      <c r="S172" s="10">
        <v>42499.039629629624</v>
      </c>
      <c r="T172" s="10">
        <v>42529.039629629624</v>
      </c>
    </row>
    <row r="173" spans="1:20" x14ac:dyDescent="0.3">
      <c r="A173">
        <v>3320</v>
      </c>
      <c r="B173" t="s">
        <v>449</v>
      </c>
      <c r="C173" t="s">
        <v>1325</v>
      </c>
      <c r="D173" s="3">
        <v>2500</v>
      </c>
      <c r="E173" s="5">
        <v>2525</v>
      </c>
      <c r="F173" t="s">
        <v>1752</v>
      </c>
      <c r="G173" t="s">
        <v>1757</v>
      </c>
      <c r="H173" t="s">
        <v>1779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1802</v>
      </c>
      <c r="O173">
        <v>101</v>
      </c>
      <c r="P173">
        <v>66.45</v>
      </c>
      <c r="Q173" t="s">
        <v>1841</v>
      </c>
      <c r="R173" t="s">
        <v>1842</v>
      </c>
      <c r="S173" s="10">
        <v>42513.045798611114</v>
      </c>
      <c r="T173" s="10">
        <v>42543.045798611114</v>
      </c>
    </row>
    <row r="174" spans="1:20" x14ac:dyDescent="0.3">
      <c r="A174">
        <v>3321</v>
      </c>
      <c r="B174" t="s">
        <v>450</v>
      </c>
      <c r="C174" t="s">
        <v>1326</v>
      </c>
      <c r="D174" s="3">
        <v>500</v>
      </c>
      <c r="E174" s="5">
        <v>537</v>
      </c>
      <c r="F174" t="s">
        <v>1752</v>
      </c>
      <c r="G174" t="s">
        <v>1757</v>
      </c>
      <c r="H174" t="s">
        <v>1779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1802</v>
      </c>
      <c r="O174">
        <v>107</v>
      </c>
      <c r="P174">
        <v>35.799999999999997</v>
      </c>
      <c r="Q174" t="s">
        <v>1841</v>
      </c>
      <c r="R174" t="s">
        <v>1842</v>
      </c>
      <c r="S174" s="10">
        <v>41914.100289351853</v>
      </c>
      <c r="T174" s="10">
        <v>41928.165972222225</v>
      </c>
    </row>
    <row r="175" spans="1:20" x14ac:dyDescent="0.3">
      <c r="A175">
        <v>3322</v>
      </c>
      <c r="B175" t="s">
        <v>451</v>
      </c>
      <c r="C175" t="s">
        <v>1327</v>
      </c>
      <c r="D175" s="3">
        <v>3300</v>
      </c>
      <c r="E175" s="5">
        <v>3350</v>
      </c>
      <c r="F175" t="s">
        <v>1752</v>
      </c>
      <c r="G175" t="s">
        <v>1757</v>
      </c>
      <c r="H175" t="s">
        <v>1779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1802</v>
      </c>
      <c r="O175">
        <v>102</v>
      </c>
      <c r="P175">
        <v>145.65</v>
      </c>
      <c r="Q175" t="s">
        <v>1841</v>
      </c>
      <c r="R175" t="s">
        <v>1842</v>
      </c>
      <c r="S175" s="10">
        <v>42521.010370370372</v>
      </c>
      <c r="T175" s="10">
        <v>42543.163194444445</v>
      </c>
    </row>
    <row r="176" spans="1:20" x14ac:dyDescent="0.3">
      <c r="A176">
        <v>3326</v>
      </c>
      <c r="B176" t="s">
        <v>452</v>
      </c>
      <c r="C176" t="s">
        <v>1328</v>
      </c>
      <c r="D176" s="3">
        <v>8000</v>
      </c>
      <c r="E176" s="5">
        <v>8110</v>
      </c>
      <c r="F176" t="s">
        <v>1752</v>
      </c>
      <c r="G176" t="s">
        <v>1757</v>
      </c>
      <c r="H176" t="s">
        <v>1779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1802</v>
      </c>
      <c r="O176">
        <v>101</v>
      </c>
      <c r="P176">
        <v>142.28</v>
      </c>
      <c r="Q176" t="s">
        <v>1841</v>
      </c>
      <c r="R176" t="s">
        <v>1842</v>
      </c>
      <c r="S176" s="10">
        <v>42041.714178240742</v>
      </c>
      <c r="T176" s="10">
        <v>42071.67251157407</v>
      </c>
    </row>
    <row r="177" spans="1:20" x14ac:dyDescent="0.3">
      <c r="A177">
        <v>3328</v>
      </c>
      <c r="B177" t="s">
        <v>453</v>
      </c>
      <c r="C177" t="s">
        <v>1329</v>
      </c>
      <c r="D177" s="3">
        <v>1800</v>
      </c>
      <c r="E177" s="5">
        <v>2635</v>
      </c>
      <c r="F177" t="s">
        <v>1752</v>
      </c>
      <c r="G177" t="s">
        <v>1757</v>
      </c>
      <c r="H177" t="s">
        <v>1779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1802</v>
      </c>
      <c r="O177">
        <v>146</v>
      </c>
      <c r="P177">
        <v>292.77999999999997</v>
      </c>
      <c r="Q177" t="s">
        <v>1841</v>
      </c>
      <c r="R177" t="s">
        <v>1842</v>
      </c>
      <c r="S177" s="10">
        <v>41822.57503472222</v>
      </c>
      <c r="T177" s="10">
        <v>41825.041666666664</v>
      </c>
    </row>
    <row r="178" spans="1:20" x14ac:dyDescent="0.3">
      <c r="A178">
        <v>3331</v>
      </c>
      <c r="B178" t="s">
        <v>454</v>
      </c>
      <c r="C178" t="s">
        <v>1330</v>
      </c>
      <c r="D178" s="3">
        <v>5000</v>
      </c>
      <c r="E178" s="5">
        <v>5226</v>
      </c>
      <c r="F178" t="s">
        <v>1752</v>
      </c>
      <c r="G178" t="s">
        <v>1757</v>
      </c>
      <c r="H178" t="s">
        <v>1779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1802</v>
      </c>
      <c r="O178">
        <v>105</v>
      </c>
      <c r="P178">
        <v>80.400000000000006</v>
      </c>
      <c r="Q178" t="s">
        <v>1841</v>
      </c>
      <c r="R178" t="s">
        <v>1842</v>
      </c>
      <c r="S178" s="10">
        <v>42248.697754629626</v>
      </c>
      <c r="T178" s="10">
        <v>42283.697754629626</v>
      </c>
    </row>
    <row r="179" spans="1:20" x14ac:dyDescent="0.3">
      <c r="A179">
        <v>3332</v>
      </c>
      <c r="B179" t="s">
        <v>455</v>
      </c>
      <c r="C179" t="s">
        <v>1331</v>
      </c>
      <c r="D179" s="3">
        <v>6000</v>
      </c>
      <c r="E179" s="5">
        <v>6000</v>
      </c>
      <c r="F179" t="s">
        <v>1752</v>
      </c>
      <c r="G179" t="s">
        <v>1757</v>
      </c>
      <c r="H179" t="s">
        <v>1779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1802</v>
      </c>
      <c r="O179">
        <v>100</v>
      </c>
      <c r="P179">
        <v>72.290000000000006</v>
      </c>
      <c r="Q179" t="s">
        <v>1841</v>
      </c>
      <c r="R179" t="s">
        <v>1842</v>
      </c>
      <c r="S179" s="10">
        <v>41809.860300925924</v>
      </c>
      <c r="T179" s="10">
        <v>41839.860300925924</v>
      </c>
    </row>
    <row r="180" spans="1:20" x14ac:dyDescent="0.3">
      <c r="A180">
        <v>3333</v>
      </c>
      <c r="B180" t="s">
        <v>456</v>
      </c>
      <c r="C180" t="s">
        <v>1332</v>
      </c>
      <c r="D180" s="3">
        <v>3500</v>
      </c>
      <c r="E180" s="5">
        <v>3660</v>
      </c>
      <c r="F180" t="s">
        <v>1752</v>
      </c>
      <c r="G180" t="s">
        <v>1757</v>
      </c>
      <c r="H180" t="s">
        <v>1779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1802</v>
      </c>
      <c r="O180">
        <v>105</v>
      </c>
      <c r="P180">
        <v>32.97</v>
      </c>
      <c r="Q180" t="s">
        <v>1841</v>
      </c>
      <c r="R180" t="s">
        <v>1842</v>
      </c>
      <c r="S180" s="10">
        <v>42148.676851851851</v>
      </c>
      <c r="T180" s="10">
        <v>42170.676851851851</v>
      </c>
    </row>
    <row r="181" spans="1:20" x14ac:dyDescent="0.3">
      <c r="A181">
        <v>3334</v>
      </c>
      <c r="B181" t="s">
        <v>457</v>
      </c>
      <c r="C181" t="s">
        <v>1333</v>
      </c>
      <c r="D181" s="3">
        <v>3871</v>
      </c>
      <c r="E181" s="5">
        <v>5366</v>
      </c>
      <c r="F181" t="s">
        <v>1752</v>
      </c>
      <c r="G181" t="s">
        <v>1757</v>
      </c>
      <c r="H181" t="s">
        <v>1779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1802</v>
      </c>
      <c r="O181">
        <v>139</v>
      </c>
      <c r="P181">
        <v>116.65</v>
      </c>
      <c r="Q181" t="s">
        <v>1841</v>
      </c>
      <c r="R181" t="s">
        <v>1842</v>
      </c>
      <c r="S181" s="10">
        <v>42185.521087962959</v>
      </c>
      <c r="T181" s="10">
        <v>42215.521087962959</v>
      </c>
    </row>
    <row r="182" spans="1:20" x14ac:dyDescent="0.3">
      <c r="A182">
        <v>3338</v>
      </c>
      <c r="B182" t="s">
        <v>458</v>
      </c>
      <c r="C182" t="s">
        <v>1334</v>
      </c>
      <c r="D182" s="3">
        <v>15000</v>
      </c>
      <c r="E182" s="5">
        <v>15327</v>
      </c>
      <c r="F182" t="s">
        <v>1752</v>
      </c>
      <c r="G182" t="s">
        <v>1757</v>
      </c>
      <c r="H182" t="s">
        <v>1779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1802</v>
      </c>
      <c r="O182">
        <v>102</v>
      </c>
      <c r="P182">
        <v>136.85</v>
      </c>
      <c r="Q182" t="s">
        <v>1841</v>
      </c>
      <c r="R182" t="s">
        <v>1842</v>
      </c>
      <c r="S182" s="10">
        <v>42769.574999999997</v>
      </c>
      <c r="T182" s="10">
        <v>42790.574999999997</v>
      </c>
    </row>
    <row r="183" spans="1:20" x14ac:dyDescent="0.3">
      <c r="A183">
        <v>3339</v>
      </c>
      <c r="B183" t="s">
        <v>459</v>
      </c>
      <c r="C183" t="s">
        <v>1335</v>
      </c>
      <c r="D183" s="3">
        <v>8000</v>
      </c>
      <c r="E183" s="5">
        <v>8348</v>
      </c>
      <c r="F183" t="s">
        <v>1752</v>
      </c>
      <c r="G183" t="s">
        <v>1757</v>
      </c>
      <c r="H183" t="s">
        <v>1779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1802</v>
      </c>
      <c r="O183">
        <v>104</v>
      </c>
      <c r="P183">
        <v>177.62</v>
      </c>
      <c r="Q183" t="s">
        <v>1841</v>
      </c>
      <c r="R183" t="s">
        <v>1842</v>
      </c>
      <c r="S183" s="10">
        <v>42549.665717592594</v>
      </c>
      <c r="T183" s="10">
        <v>42579.665717592594</v>
      </c>
    </row>
    <row r="184" spans="1:20" x14ac:dyDescent="0.3">
      <c r="A184">
        <v>3340</v>
      </c>
      <c r="B184" t="s">
        <v>460</v>
      </c>
      <c r="C184" t="s">
        <v>1336</v>
      </c>
      <c r="D184" s="3">
        <v>3000</v>
      </c>
      <c r="E184" s="5">
        <v>4145</v>
      </c>
      <c r="F184" t="s">
        <v>1752</v>
      </c>
      <c r="G184" t="s">
        <v>1757</v>
      </c>
      <c r="H184" t="s">
        <v>1779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1802</v>
      </c>
      <c r="O184">
        <v>138</v>
      </c>
      <c r="P184">
        <v>109.08</v>
      </c>
      <c r="Q184" t="s">
        <v>1841</v>
      </c>
      <c r="R184" t="s">
        <v>1842</v>
      </c>
      <c r="S184" s="10">
        <v>42685.974004629628</v>
      </c>
      <c r="T184" s="10">
        <v>42710.974004629628</v>
      </c>
    </row>
    <row r="185" spans="1:20" x14ac:dyDescent="0.3">
      <c r="A185">
        <v>3342</v>
      </c>
      <c r="B185" t="s">
        <v>461</v>
      </c>
      <c r="C185" t="s">
        <v>1337</v>
      </c>
      <c r="D185" s="3">
        <v>6000</v>
      </c>
      <c r="E185" s="5">
        <v>6100</v>
      </c>
      <c r="F185" t="s">
        <v>1752</v>
      </c>
      <c r="G185" t="s">
        <v>1757</v>
      </c>
      <c r="H185" t="s">
        <v>1779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1802</v>
      </c>
      <c r="O185">
        <v>102</v>
      </c>
      <c r="P185">
        <v>78.209999999999994</v>
      </c>
      <c r="Q185" t="s">
        <v>1841</v>
      </c>
      <c r="R185" t="s">
        <v>1842</v>
      </c>
      <c r="S185" s="10">
        <v>42062.296412037031</v>
      </c>
      <c r="T185" s="10">
        <v>42095.207638888889</v>
      </c>
    </row>
    <row r="186" spans="1:20" x14ac:dyDescent="0.3">
      <c r="A186">
        <v>3344</v>
      </c>
      <c r="B186" t="s">
        <v>462</v>
      </c>
      <c r="C186" t="s">
        <v>1338</v>
      </c>
      <c r="D186" s="3">
        <v>4500</v>
      </c>
      <c r="E186" s="5">
        <v>4565</v>
      </c>
      <c r="F186" t="s">
        <v>1752</v>
      </c>
      <c r="G186" t="s">
        <v>1757</v>
      </c>
      <c r="H186" t="s">
        <v>1779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1802</v>
      </c>
      <c r="O186">
        <v>101</v>
      </c>
      <c r="P186">
        <v>114.13</v>
      </c>
      <c r="Q186" t="s">
        <v>1841</v>
      </c>
      <c r="R186" t="s">
        <v>1842</v>
      </c>
      <c r="S186" s="10">
        <v>41851.200150462959</v>
      </c>
      <c r="T186" s="10">
        <v>41881.200150462959</v>
      </c>
    </row>
    <row r="187" spans="1:20" x14ac:dyDescent="0.3">
      <c r="A187">
        <v>3345</v>
      </c>
      <c r="B187" t="s">
        <v>463</v>
      </c>
      <c r="C187" t="s">
        <v>1339</v>
      </c>
      <c r="D187" s="3">
        <v>500</v>
      </c>
      <c r="E187" s="5">
        <v>650</v>
      </c>
      <c r="F187" t="s">
        <v>1752</v>
      </c>
      <c r="G187" t="s">
        <v>1757</v>
      </c>
      <c r="H187" t="s">
        <v>1779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1802</v>
      </c>
      <c r="O187">
        <v>130</v>
      </c>
      <c r="P187">
        <v>50</v>
      </c>
      <c r="Q187" t="s">
        <v>1841</v>
      </c>
      <c r="R187" t="s">
        <v>1842</v>
      </c>
      <c r="S187" s="10">
        <v>42053.106111111112</v>
      </c>
      <c r="T187" s="10">
        <v>42112.025694444441</v>
      </c>
    </row>
    <row r="188" spans="1:20" x14ac:dyDescent="0.3">
      <c r="A188">
        <v>3346</v>
      </c>
      <c r="B188" t="s">
        <v>464</v>
      </c>
      <c r="C188" t="s">
        <v>1340</v>
      </c>
      <c r="D188" s="3">
        <v>1500</v>
      </c>
      <c r="E188" s="5">
        <v>1650</v>
      </c>
      <c r="F188" t="s">
        <v>1752</v>
      </c>
      <c r="G188" t="s">
        <v>1757</v>
      </c>
      <c r="H188" t="s">
        <v>1779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1802</v>
      </c>
      <c r="O188">
        <v>110</v>
      </c>
      <c r="P188">
        <v>91.67</v>
      </c>
      <c r="Q188" t="s">
        <v>1841</v>
      </c>
      <c r="R188" t="s">
        <v>1842</v>
      </c>
      <c r="S188" s="10">
        <v>42054.024421296301</v>
      </c>
      <c r="T188" s="10">
        <v>42061.024421296301</v>
      </c>
    </row>
    <row r="189" spans="1:20" x14ac:dyDescent="0.3">
      <c r="A189">
        <v>3348</v>
      </c>
      <c r="B189" t="s">
        <v>418</v>
      </c>
      <c r="C189" t="s">
        <v>1341</v>
      </c>
      <c r="D189" s="3">
        <v>5500</v>
      </c>
      <c r="E189" s="5">
        <v>5516</v>
      </c>
      <c r="F189" t="s">
        <v>1752</v>
      </c>
      <c r="G189" t="s">
        <v>1757</v>
      </c>
      <c r="H189" t="s">
        <v>1779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1802</v>
      </c>
      <c r="O189">
        <v>100</v>
      </c>
      <c r="P189">
        <v>69.819999999999993</v>
      </c>
      <c r="Q189" t="s">
        <v>1841</v>
      </c>
      <c r="R189" t="s">
        <v>1842</v>
      </c>
      <c r="S189" s="10">
        <v>42466.558796296296</v>
      </c>
      <c r="T189" s="10">
        <v>42490.165972222225</v>
      </c>
    </row>
    <row r="190" spans="1:20" x14ac:dyDescent="0.3">
      <c r="A190">
        <v>3349</v>
      </c>
      <c r="B190" t="s">
        <v>465</v>
      </c>
      <c r="C190" t="s">
        <v>1342</v>
      </c>
      <c r="D190" s="3">
        <v>1000</v>
      </c>
      <c r="E190" s="5">
        <v>1534</v>
      </c>
      <c r="F190" t="s">
        <v>1752</v>
      </c>
      <c r="G190" t="s">
        <v>1757</v>
      </c>
      <c r="H190" t="s">
        <v>1779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1802</v>
      </c>
      <c r="O190">
        <v>153</v>
      </c>
      <c r="P190">
        <v>109.57</v>
      </c>
      <c r="Q190" t="s">
        <v>1841</v>
      </c>
      <c r="R190" t="s">
        <v>1842</v>
      </c>
      <c r="S190" s="10">
        <v>42513.110787037032</v>
      </c>
      <c r="T190" s="10">
        <v>42534.708333333328</v>
      </c>
    </row>
    <row r="191" spans="1:20" x14ac:dyDescent="0.3">
      <c r="A191">
        <v>3354</v>
      </c>
      <c r="B191" t="s">
        <v>466</v>
      </c>
      <c r="C191" t="s">
        <v>1343</v>
      </c>
      <c r="D191" s="3">
        <v>3000</v>
      </c>
      <c r="E191" s="5">
        <v>3058</v>
      </c>
      <c r="F191" t="s">
        <v>1752</v>
      </c>
      <c r="G191" t="s">
        <v>1757</v>
      </c>
      <c r="H191" t="s">
        <v>1779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1802</v>
      </c>
      <c r="O191">
        <v>102</v>
      </c>
      <c r="P191">
        <v>55.6</v>
      </c>
      <c r="Q191" t="s">
        <v>1841</v>
      </c>
      <c r="R191" t="s">
        <v>1842</v>
      </c>
      <c r="S191" s="10">
        <v>42270.7269212963</v>
      </c>
      <c r="T191" s="10">
        <v>42306.167361111111</v>
      </c>
    </row>
    <row r="192" spans="1:20" x14ac:dyDescent="0.3">
      <c r="A192">
        <v>3358</v>
      </c>
      <c r="B192" t="s">
        <v>467</v>
      </c>
      <c r="C192" t="s">
        <v>1344</v>
      </c>
      <c r="D192" s="3">
        <v>10000</v>
      </c>
      <c r="E192" s="5">
        <v>10299</v>
      </c>
      <c r="F192" t="s">
        <v>1752</v>
      </c>
      <c r="G192" t="s">
        <v>1757</v>
      </c>
      <c r="H192" t="s">
        <v>1779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1802</v>
      </c>
      <c r="O192">
        <v>103</v>
      </c>
      <c r="P192">
        <v>63.57</v>
      </c>
      <c r="Q192" t="s">
        <v>1841</v>
      </c>
      <c r="R192" t="s">
        <v>1842</v>
      </c>
      <c r="S192" s="10">
        <v>41932.311099537037</v>
      </c>
      <c r="T192" s="10">
        <v>41962.352766203709</v>
      </c>
    </row>
    <row r="193" spans="1:20" x14ac:dyDescent="0.3">
      <c r="A193">
        <v>3359</v>
      </c>
      <c r="B193" t="s">
        <v>468</v>
      </c>
      <c r="C193" t="s">
        <v>1345</v>
      </c>
      <c r="D193" s="3">
        <v>4000</v>
      </c>
      <c r="E193" s="5">
        <v>4250</v>
      </c>
      <c r="F193" t="s">
        <v>1752</v>
      </c>
      <c r="G193" t="s">
        <v>1757</v>
      </c>
      <c r="H193" t="s">
        <v>1779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1802</v>
      </c>
      <c r="O193">
        <v>106</v>
      </c>
      <c r="P193">
        <v>184.78</v>
      </c>
      <c r="Q193" t="s">
        <v>1841</v>
      </c>
      <c r="R193" t="s">
        <v>1842</v>
      </c>
      <c r="S193" s="10">
        <v>42746.057106481487</v>
      </c>
      <c r="T193" s="10">
        <v>42791.057106481487</v>
      </c>
    </row>
    <row r="194" spans="1:20" x14ac:dyDescent="0.3">
      <c r="A194">
        <v>3361</v>
      </c>
      <c r="B194" t="s">
        <v>469</v>
      </c>
      <c r="C194" t="s">
        <v>1346</v>
      </c>
      <c r="D194" s="3">
        <v>5000</v>
      </c>
      <c r="E194" s="5">
        <v>5673</v>
      </c>
      <c r="F194" t="s">
        <v>1752</v>
      </c>
      <c r="G194" t="s">
        <v>1757</v>
      </c>
      <c r="H194" t="s">
        <v>1779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1802</v>
      </c>
      <c r="O194">
        <v>113</v>
      </c>
      <c r="P194">
        <v>83.43</v>
      </c>
      <c r="Q194" t="s">
        <v>1841</v>
      </c>
      <c r="R194" t="s">
        <v>1842</v>
      </c>
      <c r="S194" s="10">
        <v>41866.025347222225</v>
      </c>
      <c r="T194" s="10">
        <v>41883.665972222225</v>
      </c>
    </row>
    <row r="195" spans="1:20" x14ac:dyDescent="0.3">
      <c r="A195">
        <v>3362</v>
      </c>
      <c r="B195" t="s">
        <v>470</v>
      </c>
      <c r="C195" t="s">
        <v>1347</v>
      </c>
      <c r="D195" s="3">
        <v>500</v>
      </c>
      <c r="E195" s="5">
        <v>1090</v>
      </c>
      <c r="F195" t="s">
        <v>1752</v>
      </c>
      <c r="G195" t="s">
        <v>1757</v>
      </c>
      <c r="H195" t="s">
        <v>1779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1802</v>
      </c>
      <c r="O195">
        <v>218</v>
      </c>
      <c r="P195">
        <v>54.5</v>
      </c>
      <c r="Q195" t="s">
        <v>1841</v>
      </c>
      <c r="R195" t="s">
        <v>1842</v>
      </c>
      <c r="S195" s="10">
        <v>42056.091631944444</v>
      </c>
      <c r="T195" s="10">
        <v>42070.204861111109</v>
      </c>
    </row>
    <row r="196" spans="1:20" x14ac:dyDescent="0.3">
      <c r="A196">
        <v>3363</v>
      </c>
      <c r="B196" t="s">
        <v>471</v>
      </c>
      <c r="C196" t="s">
        <v>1348</v>
      </c>
      <c r="D196" s="3">
        <v>7750</v>
      </c>
      <c r="E196" s="5">
        <v>7860</v>
      </c>
      <c r="F196" t="s">
        <v>1752</v>
      </c>
      <c r="G196" t="s">
        <v>1757</v>
      </c>
      <c r="H196" t="s">
        <v>1779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1802</v>
      </c>
      <c r="O196">
        <v>101</v>
      </c>
      <c r="P196">
        <v>302.31</v>
      </c>
      <c r="Q196" t="s">
        <v>1841</v>
      </c>
      <c r="R196" t="s">
        <v>1842</v>
      </c>
      <c r="S196" s="10">
        <v>41851.771354166667</v>
      </c>
      <c r="T196" s="10">
        <v>41870.666666666664</v>
      </c>
    </row>
    <row r="197" spans="1:20" x14ac:dyDescent="0.3">
      <c r="A197">
        <v>3365</v>
      </c>
      <c r="B197" t="s">
        <v>472</v>
      </c>
      <c r="C197" t="s">
        <v>1349</v>
      </c>
      <c r="D197" s="3">
        <v>2500</v>
      </c>
      <c r="E197" s="5">
        <v>2600</v>
      </c>
      <c r="F197" t="s">
        <v>1752</v>
      </c>
      <c r="G197" t="s">
        <v>1757</v>
      </c>
      <c r="H197" t="s">
        <v>1779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1802</v>
      </c>
      <c r="O197">
        <v>104</v>
      </c>
      <c r="P197">
        <v>866.67</v>
      </c>
      <c r="Q197" t="s">
        <v>1841</v>
      </c>
      <c r="R197" t="s">
        <v>1842</v>
      </c>
      <c r="S197" s="10">
        <v>42321.101759259262</v>
      </c>
      <c r="T197" s="10">
        <v>42351.101759259262</v>
      </c>
    </row>
    <row r="198" spans="1:20" x14ac:dyDescent="0.3">
      <c r="A198">
        <v>3366</v>
      </c>
      <c r="B198" t="s">
        <v>473</v>
      </c>
      <c r="C198" t="s">
        <v>1350</v>
      </c>
      <c r="D198" s="3">
        <v>500</v>
      </c>
      <c r="E198" s="5">
        <v>1105</v>
      </c>
      <c r="F198" t="s">
        <v>1752</v>
      </c>
      <c r="G198" t="s">
        <v>1757</v>
      </c>
      <c r="H198" t="s">
        <v>1779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1802</v>
      </c>
      <c r="O198">
        <v>221</v>
      </c>
      <c r="P198">
        <v>61.39</v>
      </c>
      <c r="Q198" t="s">
        <v>1841</v>
      </c>
      <c r="R198" t="s">
        <v>1842</v>
      </c>
      <c r="S198" s="10">
        <v>42107.067557870367</v>
      </c>
      <c r="T198" s="10">
        <v>42137.067557870367</v>
      </c>
    </row>
    <row r="199" spans="1:20" x14ac:dyDescent="0.3">
      <c r="A199">
        <v>3368</v>
      </c>
      <c r="B199" t="s">
        <v>474</v>
      </c>
      <c r="C199" t="s">
        <v>1351</v>
      </c>
      <c r="D199" s="3">
        <v>1000</v>
      </c>
      <c r="E199" s="5">
        <v>1046</v>
      </c>
      <c r="F199" t="s">
        <v>1752</v>
      </c>
      <c r="G199" t="s">
        <v>1757</v>
      </c>
      <c r="H199" t="s">
        <v>1779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1802</v>
      </c>
      <c r="O199">
        <v>105</v>
      </c>
      <c r="P199">
        <v>45.48</v>
      </c>
      <c r="Q199" t="s">
        <v>1841</v>
      </c>
      <c r="R199" t="s">
        <v>1842</v>
      </c>
      <c r="S199" s="10">
        <v>41969.199756944443</v>
      </c>
      <c r="T199" s="10">
        <v>42005.208333333328</v>
      </c>
    </row>
    <row r="200" spans="1:20" x14ac:dyDescent="0.3">
      <c r="A200">
        <v>3370</v>
      </c>
      <c r="B200" t="s">
        <v>475</v>
      </c>
      <c r="C200" t="s">
        <v>1352</v>
      </c>
      <c r="D200" s="3">
        <v>1500</v>
      </c>
      <c r="E200" s="5">
        <v>1766</v>
      </c>
      <c r="F200" t="s">
        <v>1752</v>
      </c>
      <c r="G200" t="s">
        <v>1757</v>
      </c>
      <c r="H200" t="s">
        <v>1779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1802</v>
      </c>
      <c r="O200">
        <v>118</v>
      </c>
      <c r="P200">
        <v>67.92</v>
      </c>
      <c r="Q200" t="s">
        <v>1841</v>
      </c>
      <c r="R200" t="s">
        <v>1842</v>
      </c>
      <c r="S200" s="10">
        <v>42690.334317129629</v>
      </c>
      <c r="T200" s="10">
        <v>42721.333333333328</v>
      </c>
    </row>
    <row r="201" spans="1:20" x14ac:dyDescent="0.3">
      <c r="A201">
        <v>3371</v>
      </c>
      <c r="B201" t="s">
        <v>476</v>
      </c>
      <c r="C201" t="s">
        <v>1353</v>
      </c>
      <c r="D201" s="3">
        <v>200</v>
      </c>
      <c r="E201" s="5">
        <v>277</v>
      </c>
      <c r="F201" t="s">
        <v>1752</v>
      </c>
      <c r="G201" t="s">
        <v>1757</v>
      </c>
      <c r="H201" t="s">
        <v>1779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1802</v>
      </c>
      <c r="O201">
        <v>139</v>
      </c>
      <c r="P201">
        <v>30.78</v>
      </c>
      <c r="Q201" t="s">
        <v>1841</v>
      </c>
      <c r="R201" t="s">
        <v>1842</v>
      </c>
      <c r="S201" s="10">
        <v>42312.874594907407</v>
      </c>
      <c r="T201" s="10">
        <v>42340.874594907407</v>
      </c>
    </row>
    <row r="202" spans="1:20" x14ac:dyDescent="0.3">
      <c r="A202">
        <v>3372</v>
      </c>
      <c r="B202" t="s">
        <v>477</v>
      </c>
      <c r="C202" t="s">
        <v>1354</v>
      </c>
      <c r="D202" s="3">
        <v>1000</v>
      </c>
      <c r="E202" s="5">
        <v>1035</v>
      </c>
      <c r="F202" t="s">
        <v>1752</v>
      </c>
      <c r="G202" t="s">
        <v>1757</v>
      </c>
      <c r="H202" t="s">
        <v>1779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1802</v>
      </c>
      <c r="O202">
        <v>104</v>
      </c>
      <c r="P202">
        <v>38.33</v>
      </c>
      <c r="Q202" t="s">
        <v>1841</v>
      </c>
      <c r="R202" t="s">
        <v>1842</v>
      </c>
      <c r="S202" s="10">
        <v>41855.548101851848</v>
      </c>
      <c r="T202" s="10">
        <v>41876.207638888889</v>
      </c>
    </row>
    <row r="203" spans="1:20" x14ac:dyDescent="0.3">
      <c r="A203">
        <v>3376</v>
      </c>
      <c r="B203" t="s">
        <v>478</v>
      </c>
      <c r="C203" t="s">
        <v>1355</v>
      </c>
      <c r="D203" s="3">
        <v>8000</v>
      </c>
      <c r="E203" s="5">
        <v>8001</v>
      </c>
      <c r="F203" t="s">
        <v>1752</v>
      </c>
      <c r="G203" t="s">
        <v>1757</v>
      </c>
      <c r="H203" t="s">
        <v>1779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1802</v>
      </c>
      <c r="O203">
        <v>100</v>
      </c>
      <c r="P203">
        <v>421.11</v>
      </c>
      <c r="Q203" t="s">
        <v>1841</v>
      </c>
      <c r="R203" t="s">
        <v>1842</v>
      </c>
      <c r="S203" s="10">
        <v>42059.701319444444</v>
      </c>
      <c r="T203" s="10">
        <v>42119.659652777773</v>
      </c>
    </row>
    <row r="204" spans="1:20" x14ac:dyDescent="0.3">
      <c r="A204">
        <v>3380</v>
      </c>
      <c r="B204" t="s">
        <v>479</v>
      </c>
      <c r="C204" t="s">
        <v>1356</v>
      </c>
      <c r="D204" s="3">
        <v>3000</v>
      </c>
      <c r="E204" s="5">
        <v>3133</v>
      </c>
      <c r="F204" t="s">
        <v>1752</v>
      </c>
      <c r="G204" t="s">
        <v>1757</v>
      </c>
      <c r="H204" t="s">
        <v>1779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1802</v>
      </c>
      <c r="O204">
        <v>104</v>
      </c>
      <c r="P204">
        <v>111.89</v>
      </c>
      <c r="Q204" t="s">
        <v>1841</v>
      </c>
      <c r="R204" t="s">
        <v>1842</v>
      </c>
      <c r="S204" s="10">
        <v>41937.95344907407</v>
      </c>
      <c r="T204" s="10">
        <v>41972.995115740734</v>
      </c>
    </row>
    <row r="205" spans="1:20" x14ac:dyDescent="0.3">
      <c r="A205">
        <v>3381</v>
      </c>
      <c r="B205" t="s">
        <v>480</v>
      </c>
      <c r="C205" t="s">
        <v>1357</v>
      </c>
      <c r="D205" s="3">
        <v>4000</v>
      </c>
      <c r="E205" s="5">
        <v>4090</v>
      </c>
      <c r="F205" t="s">
        <v>1752</v>
      </c>
      <c r="G205" t="s">
        <v>1757</v>
      </c>
      <c r="H205" t="s">
        <v>1779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1802</v>
      </c>
      <c r="O205">
        <v>102</v>
      </c>
      <c r="P205">
        <v>85.21</v>
      </c>
      <c r="Q205" t="s">
        <v>1841</v>
      </c>
      <c r="R205" t="s">
        <v>1842</v>
      </c>
      <c r="S205" s="10">
        <v>42044.184988425928</v>
      </c>
      <c r="T205" s="10">
        <v>42074.143321759257</v>
      </c>
    </row>
    <row r="206" spans="1:20" x14ac:dyDescent="0.3">
      <c r="A206">
        <v>3383</v>
      </c>
      <c r="B206" t="s">
        <v>481</v>
      </c>
      <c r="C206" t="s">
        <v>1358</v>
      </c>
      <c r="D206" s="3">
        <v>1750</v>
      </c>
      <c r="E206" s="5">
        <v>1955</v>
      </c>
      <c r="F206" t="s">
        <v>1752</v>
      </c>
      <c r="G206" t="s">
        <v>1757</v>
      </c>
      <c r="H206" t="s">
        <v>1779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1802</v>
      </c>
      <c r="O206">
        <v>112</v>
      </c>
      <c r="P206">
        <v>65.17</v>
      </c>
      <c r="Q206" t="s">
        <v>1841</v>
      </c>
      <c r="R206" t="s">
        <v>1842</v>
      </c>
      <c r="S206" s="10">
        <v>42524.782638888893</v>
      </c>
      <c r="T206" s="10">
        <v>42544.782638888893</v>
      </c>
    </row>
    <row r="207" spans="1:20" x14ac:dyDescent="0.3">
      <c r="A207">
        <v>3384</v>
      </c>
      <c r="B207" t="s">
        <v>482</v>
      </c>
      <c r="C207" t="s">
        <v>1359</v>
      </c>
      <c r="D207" s="3">
        <v>6000</v>
      </c>
      <c r="E207" s="5">
        <v>6000.66</v>
      </c>
      <c r="F207" t="s">
        <v>1752</v>
      </c>
      <c r="G207" t="s">
        <v>1757</v>
      </c>
      <c r="H207" t="s">
        <v>1779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1802</v>
      </c>
      <c r="O207">
        <v>100</v>
      </c>
      <c r="P207">
        <v>93.76</v>
      </c>
      <c r="Q207" t="s">
        <v>1841</v>
      </c>
      <c r="R207" t="s">
        <v>1842</v>
      </c>
      <c r="S207" s="10">
        <v>42292.087592592594</v>
      </c>
      <c r="T207" s="10">
        <v>42329.125</v>
      </c>
    </row>
    <row r="208" spans="1:20" x14ac:dyDescent="0.3">
      <c r="A208">
        <v>3385</v>
      </c>
      <c r="B208" t="s">
        <v>483</v>
      </c>
      <c r="C208" t="s">
        <v>1360</v>
      </c>
      <c r="D208" s="3">
        <v>2000</v>
      </c>
      <c r="E208" s="5">
        <v>2000</v>
      </c>
      <c r="F208" t="s">
        <v>1752</v>
      </c>
      <c r="G208" t="s">
        <v>1757</v>
      </c>
      <c r="H208" t="s">
        <v>1779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1802</v>
      </c>
      <c r="O208">
        <v>100</v>
      </c>
      <c r="P208">
        <v>133.33000000000001</v>
      </c>
      <c r="Q208" t="s">
        <v>1841</v>
      </c>
      <c r="R208" t="s">
        <v>1842</v>
      </c>
      <c r="S208" s="10">
        <v>41953.8675</v>
      </c>
      <c r="T208" s="10">
        <v>41983.8675</v>
      </c>
    </row>
    <row r="209" spans="1:20" x14ac:dyDescent="0.3">
      <c r="A209">
        <v>3386</v>
      </c>
      <c r="B209" t="s">
        <v>484</v>
      </c>
      <c r="C209" t="s">
        <v>1361</v>
      </c>
      <c r="D209" s="3">
        <v>2000</v>
      </c>
      <c r="E209" s="5">
        <v>2100</v>
      </c>
      <c r="F209" t="s">
        <v>1752</v>
      </c>
      <c r="G209" t="s">
        <v>1757</v>
      </c>
      <c r="H209" t="s">
        <v>1779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1802</v>
      </c>
      <c r="O209">
        <v>105</v>
      </c>
      <c r="P209">
        <v>51.22</v>
      </c>
      <c r="Q209" t="s">
        <v>1841</v>
      </c>
      <c r="R209" t="s">
        <v>1842</v>
      </c>
      <c r="S209" s="10">
        <v>41946.644745370373</v>
      </c>
      <c r="T209" s="10">
        <v>41976.644745370373</v>
      </c>
    </row>
    <row r="210" spans="1:20" x14ac:dyDescent="0.3">
      <c r="A210">
        <v>3387</v>
      </c>
      <c r="B210" t="s">
        <v>485</v>
      </c>
      <c r="C210" t="s">
        <v>1362</v>
      </c>
      <c r="D210" s="3">
        <v>3000</v>
      </c>
      <c r="E210" s="5">
        <v>3506</v>
      </c>
      <c r="F210" t="s">
        <v>1752</v>
      </c>
      <c r="G210" t="s">
        <v>1757</v>
      </c>
      <c r="H210" t="s">
        <v>1779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1802</v>
      </c>
      <c r="O210">
        <v>117</v>
      </c>
      <c r="P210">
        <v>100.17</v>
      </c>
      <c r="Q210" t="s">
        <v>1841</v>
      </c>
      <c r="R210" t="s">
        <v>1842</v>
      </c>
      <c r="S210" s="10">
        <v>41947.762592592589</v>
      </c>
      <c r="T210" s="10">
        <v>41987.762592592597</v>
      </c>
    </row>
    <row r="211" spans="1:20" x14ac:dyDescent="0.3">
      <c r="A211">
        <v>3389</v>
      </c>
      <c r="B211" t="s">
        <v>486</v>
      </c>
      <c r="C211" t="s">
        <v>1363</v>
      </c>
      <c r="D211" s="3">
        <v>10000</v>
      </c>
      <c r="E211" s="5">
        <v>11450</v>
      </c>
      <c r="F211" t="s">
        <v>1752</v>
      </c>
      <c r="G211" t="s">
        <v>1757</v>
      </c>
      <c r="H211" t="s">
        <v>1779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1802</v>
      </c>
      <c r="O211">
        <v>115</v>
      </c>
      <c r="P211">
        <v>184.68</v>
      </c>
      <c r="Q211" t="s">
        <v>1841</v>
      </c>
      <c r="R211" t="s">
        <v>1842</v>
      </c>
      <c r="S211" s="10">
        <v>42494.563449074078</v>
      </c>
      <c r="T211" s="10">
        <v>42524.563449074078</v>
      </c>
    </row>
    <row r="212" spans="1:20" x14ac:dyDescent="0.3">
      <c r="A212">
        <v>3390</v>
      </c>
      <c r="B212" t="s">
        <v>487</v>
      </c>
      <c r="C212" t="s">
        <v>1364</v>
      </c>
      <c r="D212" s="3">
        <v>1500</v>
      </c>
      <c r="E212" s="5">
        <v>1536</v>
      </c>
      <c r="F212" t="s">
        <v>1752</v>
      </c>
      <c r="G212" t="s">
        <v>1757</v>
      </c>
      <c r="H212" t="s">
        <v>1779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1802</v>
      </c>
      <c r="O212">
        <v>102</v>
      </c>
      <c r="P212">
        <v>69.819999999999993</v>
      </c>
      <c r="Q212" t="s">
        <v>1841</v>
      </c>
      <c r="R212" t="s">
        <v>1842</v>
      </c>
      <c r="S212" s="10">
        <v>41815.774826388886</v>
      </c>
      <c r="T212" s="10">
        <v>41830.774826388886</v>
      </c>
    </row>
    <row r="213" spans="1:20" x14ac:dyDescent="0.3">
      <c r="A213">
        <v>3391</v>
      </c>
      <c r="B213" t="s">
        <v>488</v>
      </c>
      <c r="C213" t="s">
        <v>1365</v>
      </c>
      <c r="D213" s="3">
        <v>500</v>
      </c>
      <c r="E213" s="5">
        <v>1115</v>
      </c>
      <c r="F213" t="s">
        <v>1752</v>
      </c>
      <c r="G213" t="s">
        <v>1757</v>
      </c>
      <c r="H213" t="s">
        <v>1779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1802</v>
      </c>
      <c r="O213">
        <v>223</v>
      </c>
      <c r="P213">
        <v>61.94</v>
      </c>
      <c r="Q213" t="s">
        <v>1841</v>
      </c>
      <c r="R213" t="s">
        <v>1842</v>
      </c>
      <c r="S213" s="10">
        <v>41830.545694444445</v>
      </c>
      <c r="T213" s="10">
        <v>41859.936111111114</v>
      </c>
    </row>
    <row r="214" spans="1:20" x14ac:dyDescent="0.3">
      <c r="A214">
        <v>3393</v>
      </c>
      <c r="B214" t="s">
        <v>489</v>
      </c>
      <c r="C214" t="s">
        <v>1366</v>
      </c>
      <c r="D214" s="3">
        <v>1500</v>
      </c>
      <c r="E214" s="5">
        <v>1587</v>
      </c>
      <c r="F214" t="s">
        <v>1752</v>
      </c>
      <c r="G214" t="s">
        <v>1757</v>
      </c>
      <c r="H214" t="s">
        <v>1779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1802</v>
      </c>
      <c r="O214">
        <v>106</v>
      </c>
      <c r="P214">
        <v>36.07</v>
      </c>
      <c r="Q214" t="s">
        <v>1841</v>
      </c>
      <c r="R214" t="s">
        <v>1842</v>
      </c>
      <c r="S214" s="10">
        <v>41923.921643518523</v>
      </c>
      <c r="T214" s="10">
        <v>41949.031944444447</v>
      </c>
    </row>
    <row r="215" spans="1:20" x14ac:dyDescent="0.3">
      <c r="A215">
        <v>3396</v>
      </c>
      <c r="B215" t="s">
        <v>490</v>
      </c>
      <c r="C215" t="s">
        <v>1367</v>
      </c>
      <c r="D215" s="3">
        <v>1500</v>
      </c>
      <c r="E215" s="5">
        <v>1565</v>
      </c>
      <c r="F215" t="s">
        <v>1752</v>
      </c>
      <c r="G215" t="s">
        <v>1757</v>
      </c>
      <c r="H215" t="s">
        <v>1779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1802</v>
      </c>
      <c r="O215">
        <v>104</v>
      </c>
      <c r="P215">
        <v>55.89</v>
      </c>
      <c r="Q215" t="s">
        <v>1841</v>
      </c>
      <c r="R215" t="s">
        <v>1842</v>
      </c>
      <c r="S215" s="10">
        <v>41764.44663194444</v>
      </c>
      <c r="T215" s="10">
        <v>41791.165972222225</v>
      </c>
    </row>
    <row r="216" spans="1:20" x14ac:dyDescent="0.3">
      <c r="A216">
        <v>3398</v>
      </c>
      <c r="B216" t="s">
        <v>491</v>
      </c>
      <c r="C216" t="s">
        <v>1368</v>
      </c>
      <c r="D216" s="3">
        <v>4000</v>
      </c>
      <c r="E216" s="5">
        <v>4443</v>
      </c>
      <c r="F216" t="s">
        <v>1752</v>
      </c>
      <c r="G216" t="s">
        <v>1757</v>
      </c>
      <c r="H216" t="s">
        <v>1779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1802</v>
      </c>
      <c r="O216">
        <v>111</v>
      </c>
      <c r="P216">
        <v>68.349999999999994</v>
      </c>
      <c r="Q216" t="s">
        <v>1841</v>
      </c>
      <c r="R216" t="s">
        <v>1842</v>
      </c>
      <c r="S216" s="10">
        <v>41941.75203703704</v>
      </c>
      <c r="T216" s="10">
        <v>41964.708333333328</v>
      </c>
    </row>
    <row r="217" spans="1:20" x14ac:dyDescent="0.3">
      <c r="A217">
        <v>3400</v>
      </c>
      <c r="B217" t="s">
        <v>492</v>
      </c>
      <c r="C217" t="s">
        <v>1369</v>
      </c>
      <c r="D217" s="3">
        <v>10000</v>
      </c>
      <c r="E217" s="5">
        <v>10041</v>
      </c>
      <c r="F217" t="s">
        <v>1752</v>
      </c>
      <c r="G217" t="s">
        <v>1757</v>
      </c>
      <c r="H217" t="s">
        <v>1779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1802</v>
      </c>
      <c r="O217">
        <v>100</v>
      </c>
      <c r="P217">
        <v>118.13</v>
      </c>
      <c r="Q217" t="s">
        <v>1841</v>
      </c>
      <c r="R217" t="s">
        <v>1842</v>
      </c>
      <c r="S217" s="10">
        <v>41834.953865740739</v>
      </c>
      <c r="T217" s="10">
        <v>41879.953865740739</v>
      </c>
    </row>
    <row r="218" spans="1:20" x14ac:dyDescent="0.3">
      <c r="A218">
        <v>3402</v>
      </c>
      <c r="B218" t="s">
        <v>493</v>
      </c>
      <c r="C218" t="s">
        <v>1370</v>
      </c>
      <c r="D218" s="3">
        <v>15000</v>
      </c>
      <c r="E218" s="5">
        <v>16465</v>
      </c>
      <c r="F218" t="s">
        <v>1752</v>
      </c>
      <c r="G218" t="s">
        <v>1757</v>
      </c>
      <c r="H218" t="s">
        <v>1779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1802</v>
      </c>
      <c r="O218">
        <v>110</v>
      </c>
      <c r="P218">
        <v>99.79</v>
      </c>
      <c r="Q218" t="s">
        <v>1841</v>
      </c>
      <c r="R218" t="s">
        <v>1842</v>
      </c>
      <c r="S218" s="10">
        <v>42290.61855324074</v>
      </c>
      <c r="T218" s="10">
        <v>42320.104861111111</v>
      </c>
    </row>
    <row r="219" spans="1:20" x14ac:dyDescent="0.3">
      <c r="A219">
        <v>3404</v>
      </c>
      <c r="B219" t="s">
        <v>494</v>
      </c>
      <c r="C219" t="s">
        <v>1371</v>
      </c>
      <c r="D219" s="3">
        <v>500</v>
      </c>
      <c r="E219" s="5">
        <v>610</v>
      </c>
      <c r="F219" t="s">
        <v>1752</v>
      </c>
      <c r="G219" t="s">
        <v>1757</v>
      </c>
      <c r="H219" t="s">
        <v>1779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1802</v>
      </c>
      <c r="O219">
        <v>122</v>
      </c>
      <c r="P219">
        <v>203.33</v>
      </c>
      <c r="Q219" t="s">
        <v>1841</v>
      </c>
      <c r="R219" t="s">
        <v>1842</v>
      </c>
      <c r="S219" s="10">
        <v>42152.503495370373</v>
      </c>
      <c r="T219" s="10">
        <v>42172.503495370373</v>
      </c>
    </row>
    <row r="220" spans="1:20" x14ac:dyDescent="0.3">
      <c r="A220">
        <v>3406</v>
      </c>
      <c r="B220" t="s">
        <v>495</v>
      </c>
      <c r="C220" t="s">
        <v>1372</v>
      </c>
      <c r="D220" s="3">
        <v>10000</v>
      </c>
      <c r="E220" s="5">
        <v>10031</v>
      </c>
      <c r="F220" t="s">
        <v>1752</v>
      </c>
      <c r="G220" t="s">
        <v>1757</v>
      </c>
      <c r="H220" t="s">
        <v>1779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1802</v>
      </c>
      <c r="O220">
        <v>100</v>
      </c>
      <c r="P220">
        <v>110.23</v>
      </c>
      <c r="Q220" t="s">
        <v>1841</v>
      </c>
      <c r="R220" t="s">
        <v>1842</v>
      </c>
      <c r="S220" s="10">
        <v>41791.492777777778</v>
      </c>
      <c r="T220" s="10">
        <v>41836.492777777778</v>
      </c>
    </row>
    <row r="221" spans="1:20" x14ac:dyDescent="0.3">
      <c r="A221">
        <v>3408</v>
      </c>
      <c r="B221" t="s">
        <v>496</v>
      </c>
      <c r="C221" t="s">
        <v>1373</v>
      </c>
      <c r="D221" s="3">
        <v>500</v>
      </c>
      <c r="E221" s="5">
        <v>1055</v>
      </c>
      <c r="F221" t="s">
        <v>1752</v>
      </c>
      <c r="G221" t="s">
        <v>1757</v>
      </c>
      <c r="H221" t="s">
        <v>1779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1802</v>
      </c>
      <c r="O221">
        <v>211</v>
      </c>
      <c r="P221">
        <v>58.61</v>
      </c>
      <c r="Q221" t="s">
        <v>1841</v>
      </c>
      <c r="R221" t="s">
        <v>1842</v>
      </c>
      <c r="S221" s="10">
        <v>41808.991944444446</v>
      </c>
      <c r="T221" s="10">
        <v>41838.991944444446</v>
      </c>
    </row>
    <row r="222" spans="1:20" x14ac:dyDescent="0.3">
      <c r="A222">
        <v>3410</v>
      </c>
      <c r="B222" t="s">
        <v>497</v>
      </c>
      <c r="C222" t="s">
        <v>1374</v>
      </c>
      <c r="D222" s="3">
        <v>3000</v>
      </c>
      <c r="E222" s="5">
        <v>3255</v>
      </c>
      <c r="F222" t="s">
        <v>1752</v>
      </c>
      <c r="G222" t="s">
        <v>1757</v>
      </c>
      <c r="H222" t="s">
        <v>1779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1802</v>
      </c>
      <c r="O222">
        <v>109</v>
      </c>
      <c r="P222">
        <v>81.38</v>
      </c>
      <c r="Q222" t="s">
        <v>1841</v>
      </c>
      <c r="R222" t="s">
        <v>1842</v>
      </c>
      <c r="S222" s="10">
        <v>42500.041550925926</v>
      </c>
      <c r="T222" s="10">
        <v>42527.291666666672</v>
      </c>
    </row>
    <row r="223" spans="1:20" x14ac:dyDescent="0.3">
      <c r="A223">
        <v>3411</v>
      </c>
      <c r="B223" t="s">
        <v>498</v>
      </c>
      <c r="C223" t="s">
        <v>1375</v>
      </c>
      <c r="D223" s="3">
        <v>15000</v>
      </c>
      <c r="E223" s="5">
        <v>15535</v>
      </c>
      <c r="F223" t="s">
        <v>1752</v>
      </c>
      <c r="G223" t="s">
        <v>1757</v>
      </c>
      <c r="H223" t="s">
        <v>1779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1802</v>
      </c>
      <c r="O223">
        <v>104</v>
      </c>
      <c r="P223">
        <v>199.17</v>
      </c>
      <c r="Q223" t="s">
        <v>1841</v>
      </c>
      <c r="R223" t="s">
        <v>1842</v>
      </c>
      <c r="S223" s="10">
        <v>42265.022824074069</v>
      </c>
      <c r="T223" s="10">
        <v>42285.022824074069</v>
      </c>
    </row>
    <row r="224" spans="1:20" x14ac:dyDescent="0.3">
      <c r="A224">
        <v>3413</v>
      </c>
      <c r="B224" t="s">
        <v>499</v>
      </c>
      <c r="C224" t="s">
        <v>1376</v>
      </c>
      <c r="D224" s="3">
        <v>500</v>
      </c>
      <c r="E224" s="5">
        <v>650</v>
      </c>
      <c r="F224" t="s">
        <v>1752</v>
      </c>
      <c r="G224" t="s">
        <v>1757</v>
      </c>
      <c r="H224" t="s">
        <v>1779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1802</v>
      </c>
      <c r="O224">
        <v>130</v>
      </c>
      <c r="P224">
        <v>46.43</v>
      </c>
      <c r="Q224" t="s">
        <v>1841</v>
      </c>
      <c r="R224" t="s">
        <v>1842</v>
      </c>
      <c r="S224" s="10">
        <v>42053.733078703706</v>
      </c>
      <c r="T224" s="10">
        <v>42063.207638888889</v>
      </c>
    </row>
    <row r="225" spans="1:20" x14ac:dyDescent="0.3">
      <c r="A225">
        <v>3414</v>
      </c>
      <c r="B225" t="s">
        <v>500</v>
      </c>
      <c r="C225" t="s">
        <v>1377</v>
      </c>
      <c r="D225" s="3">
        <v>3000</v>
      </c>
      <c r="E225" s="5">
        <v>3105</v>
      </c>
      <c r="F225" t="s">
        <v>1752</v>
      </c>
      <c r="G225" t="s">
        <v>1757</v>
      </c>
      <c r="H225" t="s">
        <v>1779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1802</v>
      </c>
      <c r="O225">
        <v>104</v>
      </c>
      <c r="P225">
        <v>70.569999999999993</v>
      </c>
      <c r="Q225" t="s">
        <v>1841</v>
      </c>
      <c r="R225" t="s">
        <v>1842</v>
      </c>
      <c r="S225" s="10">
        <v>42675.832465277781</v>
      </c>
      <c r="T225" s="10">
        <v>42705.332638888889</v>
      </c>
    </row>
    <row r="226" spans="1:20" x14ac:dyDescent="0.3">
      <c r="A226">
        <v>3415</v>
      </c>
      <c r="B226" t="s">
        <v>501</v>
      </c>
      <c r="C226" t="s">
        <v>1378</v>
      </c>
      <c r="D226" s="3">
        <v>200</v>
      </c>
      <c r="E226" s="5">
        <v>200</v>
      </c>
      <c r="F226" t="s">
        <v>1752</v>
      </c>
      <c r="G226" t="s">
        <v>1757</v>
      </c>
      <c r="H226" t="s">
        <v>1779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1802</v>
      </c>
      <c r="O226">
        <v>100</v>
      </c>
      <c r="P226">
        <v>22.22</v>
      </c>
      <c r="Q226" t="s">
        <v>1841</v>
      </c>
      <c r="R226" t="s">
        <v>1842</v>
      </c>
      <c r="S226" s="10">
        <v>42467.144166666665</v>
      </c>
      <c r="T226" s="10">
        <v>42477.979166666672</v>
      </c>
    </row>
    <row r="227" spans="1:20" x14ac:dyDescent="0.3">
      <c r="A227">
        <v>3417</v>
      </c>
      <c r="B227" t="s">
        <v>502</v>
      </c>
      <c r="C227" t="s">
        <v>1379</v>
      </c>
      <c r="D227" s="3">
        <v>1700</v>
      </c>
      <c r="E227" s="5">
        <v>1700.01</v>
      </c>
      <c r="F227" t="s">
        <v>1752</v>
      </c>
      <c r="G227" t="s">
        <v>1757</v>
      </c>
      <c r="H227" t="s">
        <v>1779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1802</v>
      </c>
      <c r="O227">
        <v>100</v>
      </c>
      <c r="P227">
        <v>37.78</v>
      </c>
      <c r="Q227" t="s">
        <v>1841</v>
      </c>
      <c r="R227" t="s">
        <v>1842</v>
      </c>
      <c r="S227" s="10">
        <v>41894.91375</v>
      </c>
      <c r="T227" s="10">
        <v>41938.029861111114</v>
      </c>
    </row>
    <row r="228" spans="1:20" x14ac:dyDescent="0.3">
      <c r="A228">
        <v>3418</v>
      </c>
      <c r="B228" t="s">
        <v>503</v>
      </c>
      <c r="C228" t="s">
        <v>1380</v>
      </c>
      <c r="D228" s="3">
        <v>4000</v>
      </c>
      <c r="E228" s="5">
        <v>4035</v>
      </c>
      <c r="F228" t="s">
        <v>1752</v>
      </c>
      <c r="G228" t="s">
        <v>1757</v>
      </c>
      <c r="H228" t="s">
        <v>1779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1802</v>
      </c>
      <c r="O228">
        <v>101</v>
      </c>
      <c r="P228">
        <v>72.05</v>
      </c>
      <c r="Q228" t="s">
        <v>1841</v>
      </c>
      <c r="R228" t="s">
        <v>1842</v>
      </c>
      <c r="S228" s="10">
        <v>41752.83457175926</v>
      </c>
      <c r="T228" s="10">
        <v>41782.83457175926</v>
      </c>
    </row>
    <row r="229" spans="1:20" x14ac:dyDescent="0.3">
      <c r="A229">
        <v>3421</v>
      </c>
      <c r="B229" t="s">
        <v>504</v>
      </c>
      <c r="C229" t="s">
        <v>1381</v>
      </c>
      <c r="D229" s="3">
        <v>10000</v>
      </c>
      <c r="E229" s="5">
        <v>10115</v>
      </c>
      <c r="F229" t="s">
        <v>1752</v>
      </c>
      <c r="G229" t="s">
        <v>1757</v>
      </c>
      <c r="H229" t="s">
        <v>1779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1802</v>
      </c>
      <c r="O229">
        <v>101</v>
      </c>
      <c r="P229">
        <v>103.21</v>
      </c>
      <c r="Q229" t="s">
        <v>1841</v>
      </c>
      <c r="R229" t="s">
        <v>1842</v>
      </c>
      <c r="S229" s="10">
        <v>42037.791238425925</v>
      </c>
      <c r="T229" s="10">
        <v>42067.791238425925</v>
      </c>
    </row>
    <row r="230" spans="1:20" x14ac:dyDescent="0.3">
      <c r="A230">
        <v>3423</v>
      </c>
      <c r="B230" t="s">
        <v>505</v>
      </c>
      <c r="C230" t="s">
        <v>1382</v>
      </c>
      <c r="D230" s="3">
        <v>250</v>
      </c>
      <c r="E230" s="5">
        <v>350</v>
      </c>
      <c r="F230" t="s">
        <v>1752</v>
      </c>
      <c r="G230" t="s">
        <v>1757</v>
      </c>
      <c r="H230" t="s">
        <v>1779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1802</v>
      </c>
      <c r="O230">
        <v>140</v>
      </c>
      <c r="P230">
        <v>35</v>
      </c>
      <c r="Q230" t="s">
        <v>1841</v>
      </c>
      <c r="R230" t="s">
        <v>1842</v>
      </c>
      <c r="S230" s="10">
        <v>42088.911354166667</v>
      </c>
      <c r="T230" s="10">
        <v>42118.911354166667</v>
      </c>
    </row>
    <row r="231" spans="1:20" x14ac:dyDescent="0.3">
      <c r="A231">
        <v>3424</v>
      </c>
      <c r="B231" t="s">
        <v>506</v>
      </c>
      <c r="C231" t="s">
        <v>1383</v>
      </c>
      <c r="D231" s="3">
        <v>6000</v>
      </c>
      <c r="E231" s="5">
        <v>6215</v>
      </c>
      <c r="F231" t="s">
        <v>1752</v>
      </c>
      <c r="G231" t="s">
        <v>1757</v>
      </c>
      <c r="H231" t="s">
        <v>1779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1802</v>
      </c>
      <c r="O231">
        <v>104</v>
      </c>
      <c r="P231">
        <v>81.78</v>
      </c>
      <c r="Q231" t="s">
        <v>1841</v>
      </c>
      <c r="R231" t="s">
        <v>1842</v>
      </c>
      <c r="S231" s="10">
        <v>42018.676898148144</v>
      </c>
      <c r="T231" s="10">
        <v>42040.290972222225</v>
      </c>
    </row>
    <row r="232" spans="1:20" x14ac:dyDescent="0.3">
      <c r="A232">
        <v>3425</v>
      </c>
      <c r="B232" t="s">
        <v>507</v>
      </c>
      <c r="C232" t="s">
        <v>1384</v>
      </c>
      <c r="D232" s="3">
        <v>30000</v>
      </c>
      <c r="E232" s="5">
        <v>30891.1</v>
      </c>
      <c r="F232" t="s">
        <v>1752</v>
      </c>
      <c r="G232" t="s">
        <v>1757</v>
      </c>
      <c r="H232" t="s">
        <v>1779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1802</v>
      </c>
      <c r="O232">
        <v>103</v>
      </c>
      <c r="P232">
        <v>297.02999999999997</v>
      </c>
      <c r="Q232" t="s">
        <v>1841</v>
      </c>
      <c r="R232" t="s">
        <v>1842</v>
      </c>
      <c r="S232" s="10">
        <v>41884.617314814815</v>
      </c>
      <c r="T232" s="10">
        <v>41916.617314814815</v>
      </c>
    </row>
    <row r="233" spans="1:20" x14ac:dyDescent="0.3">
      <c r="A233">
        <v>3426</v>
      </c>
      <c r="B233" t="s">
        <v>508</v>
      </c>
      <c r="C233" t="s">
        <v>1385</v>
      </c>
      <c r="D233" s="3">
        <v>3750</v>
      </c>
      <c r="E233" s="5">
        <v>4055</v>
      </c>
      <c r="F233" t="s">
        <v>1752</v>
      </c>
      <c r="G233" t="s">
        <v>1757</v>
      </c>
      <c r="H233" t="s">
        <v>1779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1802</v>
      </c>
      <c r="O233">
        <v>108</v>
      </c>
      <c r="P233">
        <v>46.61</v>
      </c>
      <c r="Q233" t="s">
        <v>1841</v>
      </c>
      <c r="R233" t="s">
        <v>1842</v>
      </c>
      <c r="S233" s="10">
        <v>41884.056747685187</v>
      </c>
      <c r="T233" s="10">
        <v>41903.083333333336</v>
      </c>
    </row>
    <row r="234" spans="1:20" x14ac:dyDescent="0.3">
      <c r="A234">
        <v>3431</v>
      </c>
      <c r="B234" t="s">
        <v>509</v>
      </c>
      <c r="C234" t="s">
        <v>1386</v>
      </c>
      <c r="D234" s="3">
        <v>2000</v>
      </c>
      <c r="E234" s="5">
        <v>2000</v>
      </c>
      <c r="F234" t="s">
        <v>1752</v>
      </c>
      <c r="G234" t="s">
        <v>1757</v>
      </c>
      <c r="H234" t="s">
        <v>1779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1802</v>
      </c>
      <c r="O234">
        <v>100</v>
      </c>
      <c r="P234">
        <v>95.24</v>
      </c>
      <c r="Q234" t="s">
        <v>1841</v>
      </c>
      <c r="R234" t="s">
        <v>1842</v>
      </c>
      <c r="S234" s="10">
        <v>41839.730937500004</v>
      </c>
      <c r="T234" s="10">
        <v>41869.730937500004</v>
      </c>
    </row>
    <row r="235" spans="1:20" x14ac:dyDescent="0.3">
      <c r="A235">
        <v>3432</v>
      </c>
      <c r="B235" t="s">
        <v>510</v>
      </c>
      <c r="C235" t="s">
        <v>1387</v>
      </c>
      <c r="D235" s="3">
        <v>2000</v>
      </c>
      <c r="E235" s="5">
        <v>2193</v>
      </c>
      <c r="F235" t="s">
        <v>1752</v>
      </c>
      <c r="G235" t="s">
        <v>1757</v>
      </c>
      <c r="H235" t="s">
        <v>1779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1802</v>
      </c>
      <c r="O235">
        <v>110</v>
      </c>
      <c r="P235">
        <v>52.21</v>
      </c>
      <c r="Q235" t="s">
        <v>1841</v>
      </c>
      <c r="R235" t="s">
        <v>1842</v>
      </c>
      <c r="S235" s="10">
        <v>42380.581180555557</v>
      </c>
      <c r="T235" s="10">
        <v>42405.916666666672</v>
      </c>
    </row>
    <row r="236" spans="1:20" x14ac:dyDescent="0.3">
      <c r="A236">
        <v>3433</v>
      </c>
      <c r="B236" t="s">
        <v>511</v>
      </c>
      <c r="C236" t="s">
        <v>1388</v>
      </c>
      <c r="D236" s="3">
        <v>9500</v>
      </c>
      <c r="E236" s="5">
        <v>9525</v>
      </c>
      <c r="F236" t="s">
        <v>1752</v>
      </c>
      <c r="G236" t="s">
        <v>1757</v>
      </c>
      <c r="H236" t="s">
        <v>1779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1802</v>
      </c>
      <c r="O236">
        <v>100</v>
      </c>
      <c r="P236">
        <v>134.15</v>
      </c>
      <c r="Q236" t="s">
        <v>1841</v>
      </c>
      <c r="R236" t="s">
        <v>1842</v>
      </c>
      <c r="S236" s="10">
        <v>41776.063136574077</v>
      </c>
      <c r="T236" s="10">
        <v>41807.125</v>
      </c>
    </row>
    <row r="237" spans="1:20" x14ac:dyDescent="0.3">
      <c r="A237">
        <v>3434</v>
      </c>
      <c r="B237" t="s">
        <v>512</v>
      </c>
      <c r="C237" t="s">
        <v>1389</v>
      </c>
      <c r="D237" s="3">
        <v>10000</v>
      </c>
      <c r="E237" s="5">
        <v>10555</v>
      </c>
      <c r="F237" t="s">
        <v>1752</v>
      </c>
      <c r="G237" t="s">
        <v>1757</v>
      </c>
      <c r="H237" t="s">
        <v>1779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1802</v>
      </c>
      <c r="O237">
        <v>106</v>
      </c>
      <c r="P237">
        <v>62.83</v>
      </c>
      <c r="Q237" t="s">
        <v>1841</v>
      </c>
      <c r="R237" t="s">
        <v>1842</v>
      </c>
      <c r="S237" s="10">
        <v>41800.380428240744</v>
      </c>
      <c r="T237" s="10">
        <v>41830.380428240744</v>
      </c>
    </row>
    <row r="238" spans="1:20" x14ac:dyDescent="0.3">
      <c r="A238">
        <v>3435</v>
      </c>
      <c r="B238" t="s">
        <v>513</v>
      </c>
      <c r="C238" t="s">
        <v>1390</v>
      </c>
      <c r="D238" s="3">
        <v>1000</v>
      </c>
      <c r="E238" s="5">
        <v>1120</v>
      </c>
      <c r="F238" t="s">
        <v>1752</v>
      </c>
      <c r="G238" t="s">
        <v>1757</v>
      </c>
      <c r="H238" t="s">
        <v>1779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1802</v>
      </c>
      <c r="O238">
        <v>112</v>
      </c>
      <c r="P238">
        <v>58.95</v>
      </c>
      <c r="Q238" t="s">
        <v>1841</v>
      </c>
      <c r="R238" t="s">
        <v>1842</v>
      </c>
      <c r="S238" s="10">
        <v>42572.61681712963</v>
      </c>
      <c r="T238" s="10">
        <v>42589.125</v>
      </c>
    </row>
    <row r="239" spans="1:20" x14ac:dyDescent="0.3">
      <c r="A239">
        <v>3436</v>
      </c>
      <c r="B239" t="s">
        <v>514</v>
      </c>
      <c r="C239" t="s">
        <v>1391</v>
      </c>
      <c r="D239" s="3">
        <v>5000</v>
      </c>
      <c r="E239" s="5">
        <v>5295</v>
      </c>
      <c r="F239" t="s">
        <v>1752</v>
      </c>
      <c r="G239" t="s">
        <v>1757</v>
      </c>
      <c r="H239" t="s">
        <v>1779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1802</v>
      </c>
      <c r="O239">
        <v>106</v>
      </c>
      <c r="P239">
        <v>143.11000000000001</v>
      </c>
      <c r="Q239" t="s">
        <v>1841</v>
      </c>
      <c r="R239" t="s">
        <v>1842</v>
      </c>
      <c r="S239" s="10">
        <v>41851.541585648149</v>
      </c>
      <c r="T239" s="10">
        <v>41872.686111111114</v>
      </c>
    </row>
    <row r="240" spans="1:20" x14ac:dyDescent="0.3">
      <c r="A240">
        <v>3437</v>
      </c>
      <c r="B240" t="s">
        <v>515</v>
      </c>
      <c r="C240" t="s">
        <v>1392</v>
      </c>
      <c r="D240" s="3">
        <v>3000</v>
      </c>
      <c r="E240" s="5">
        <v>3030</v>
      </c>
      <c r="F240" t="s">
        <v>1752</v>
      </c>
      <c r="G240" t="s">
        <v>1757</v>
      </c>
      <c r="H240" t="s">
        <v>1779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1802</v>
      </c>
      <c r="O240">
        <v>101</v>
      </c>
      <c r="P240">
        <v>84.17</v>
      </c>
      <c r="Q240" t="s">
        <v>1841</v>
      </c>
      <c r="R240" t="s">
        <v>1842</v>
      </c>
      <c r="S240" s="10">
        <v>42205.710879629631</v>
      </c>
      <c r="T240" s="10">
        <v>42235.710879629631</v>
      </c>
    </row>
    <row r="241" spans="1:20" x14ac:dyDescent="0.3">
      <c r="A241">
        <v>3439</v>
      </c>
      <c r="B241" t="s">
        <v>516</v>
      </c>
      <c r="C241" t="s">
        <v>1393</v>
      </c>
      <c r="D241" s="3">
        <v>1200</v>
      </c>
      <c r="E241" s="5">
        <v>1616.14</v>
      </c>
      <c r="F241" t="s">
        <v>1752</v>
      </c>
      <c r="G241" t="s">
        <v>1757</v>
      </c>
      <c r="H241" t="s">
        <v>1779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1802</v>
      </c>
      <c r="O241">
        <v>135</v>
      </c>
      <c r="P241">
        <v>89.79</v>
      </c>
      <c r="Q241" t="s">
        <v>1841</v>
      </c>
      <c r="R241" t="s">
        <v>1842</v>
      </c>
      <c r="S241" s="10">
        <v>42374.911226851851</v>
      </c>
      <c r="T241" s="10">
        <v>42388.207638888889</v>
      </c>
    </row>
    <row r="242" spans="1:20" x14ac:dyDescent="0.3">
      <c r="A242">
        <v>3440</v>
      </c>
      <c r="B242" t="s">
        <v>517</v>
      </c>
      <c r="C242" t="s">
        <v>1394</v>
      </c>
      <c r="D242" s="3">
        <v>5000</v>
      </c>
      <c r="E242" s="5">
        <v>5260.92</v>
      </c>
      <c r="F242" t="s">
        <v>1752</v>
      </c>
      <c r="G242" t="s">
        <v>1757</v>
      </c>
      <c r="H242" t="s">
        <v>1779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1802</v>
      </c>
      <c r="O242">
        <v>105</v>
      </c>
      <c r="P242">
        <v>64.16</v>
      </c>
      <c r="Q242" t="s">
        <v>1841</v>
      </c>
      <c r="R242" t="s">
        <v>1842</v>
      </c>
      <c r="S242" s="10">
        <v>41809.12300925926</v>
      </c>
      <c r="T242" s="10">
        <v>41831.677083333336</v>
      </c>
    </row>
    <row r="243" spans="1:20" x14ac:dyDescent="0.3">
      <c r="A243">
        <v>3441</v>
      </c>
      <c r="B243" t="s">
        <v>518</v>
      </c>
      <c r="C243" t="s">
        <v>1395</v>
      </c>
      <c r="D243" s="3">
        <v>2500</v>
      </c>
      <c r="E243" s="5">
        <v>2565</v>
      </c>
      <c r="F243" t="s">
        <v>1752</v>
      </c>
      <c r="G243" t="s">
        <v>1757</v>
      </c>
      <c r="H243" t="s">
        <v>1779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1802</v>
      </c>
      <c r="O243">
        <v>103</v>
      </c>
      <c r="P243">
        <v>59.65</v>
      </c>
      <c r="Q243" t="s">
        <v>1841</v>
      </c>
      <c r="R243" t="s">
        <v>1842</v>
      </c>
      <c r="S243" s="10">
        <v>42294.429641203707</v>
      </c>
      <c r="T243" s="10">
        <v>42321.845138888893</v>
      </c>
    </row>
    <row r="244" spans="1:20" x14ac:dyDescent="0.3">
      <c r="A244">
        <v>3442</v>
      </c>
      <c r="B244" t="s">
        <v>519</v>
      </c>
      <c r="C244" t="s">
        <v>1396</v>
      </c>
      <c r="D244" s="3">
        <v>250</v>
      </c>
      <c r="E244" s="5">
        <v>250</v>
      </c>
      <c r="F244" t="s">
        <v>1752</v>
      </c>
      <c r="G244" t="s">
        <v>1757</v>
      </c>
      <c r="H244" t="s">
        <v>1779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1802</v>
      </c>
      <c r="O244">
        <v>100</v>
      </c>
      <c r="P244">
        <v>31.25</v>
      </c>
      <c r="Q244" t="s">
        <v>1841</v>
      </c>
      <c r="R244" t="s">
        <v>1842</v>
      </c>
      <c r="S244" s="10">
        <v>42124.841111111105</v>
      </c>
      <c r="T244" s="10">
        <v>42154.841111111105</v>
      </c>
    </row>
    <row r="245" spans="1:20" x14ac:dyDescent="0.3">
      <c r="A245">
        <v>3443</v>
      </c>
      <c r="B245" t="s">
        <v>520</v>
      </c>
      <c r="C245" t="s">
        <v>1397</v>
      </c>
      <c r="D245" s="3">
        <v>1000</v>
      </c>
      <c r="E245" s="5">
        <v>1855</v>
      </c>
      <c r="F245" t="s">
        <v>1752</v>
      </c>
      <c r="G245" t="s">
        <v>1757</v>
      </c>
      <c r="H245" t="s">
        <v>1779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1802</v>
      </c>
      <c r="O245">
        <v>186</v>
      </c>
      <c r="P245">
        <v>41.22</v>
      </c>
      <c r="Q245" t="s">
        <v>1841</v>
      </c>
      <c r="R245" t="s">
        <v>1842</v>
      </c>
      <c r="S245" s="10">
        <v>41861.524837962963</v>
      </c>
      <c r="T245" s="10">
        <v>41891.524837962963</v>
      </c>
    </row>
    <row r="246" spans="1:20" x14ac:dyDescent="0.3">
      <c r="A246">
        <v>3447</v>
      </c>
      <c r="B246" t="s">
        <v>521</v>
      </c>
      <c r="C246" t="s">
        <v>1398</v>
      </c>
      <c r="D246" s="3">
        <v>1000</v>
      </c>
      <c r="E246" s="5">
        <v>1078</v>
      </c>
      <c r="F246" t="s">
        <v>1752</v>
      </c>
      <c r="G246" t="s">
        <v>1757</v>
      </c>
      <c r="H246" t="s">
        <v>1779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1802</v>
      </c>
      <c r="O246">
        <v>108</v>
      </c>
      <c r="P246">
        <v>77</v>
      </c>
      <c r="Q246" t="s">
        <v>1841</v>
      </c>
      <c r="R246" t="s">
        <v>1842</v>
      </c>
      <c r="S246" s="10">
        <v>42402.889027777783</v>
      </c>
      <c r="T246" s="10">
        <v>42447.847361111111</v>
      </c>
    </row>
    <row r="247" spans="1:20" x14ac:dyDescent="0.3">
      <c r="A247">
        <v>3448</v>
      </c>
      <c r="B247" t="s">
        <v>522</v>
      </c>
      <c r="C247" t="s">
        <v>1399</v>
      </c>
      <c r="D247" s="3">
        <v>2100</v>
      </c>
      <c r="E247" s="5">
        <v>2305</v>
      </c>
      <c r="F247" t="s">
        <v>1752</v>
      </c>
      <c r="G247" t="s">
        <v>1757</v>
      </c>
      <c r="H247" t="s">
        <v>1779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1802</v>
      </c>
      <c r="O247">
        <v>110</v>
      </c>
      <c r="P247">
        <v>51.22</v>
      </c>
      <c r="Q247" t="s">
        <v>1841</v>
      </c>
      <c r="R247" t="s">
        <v>1842</v>
      </c>
      <c r="S247" s="10">
        <v>41960.119085648148</v>
      </c>
      <c r="T247" s="10">
        <v>41990.119085648148</v>
      </c>
    </row>
    <row r="248" spans="1:20" x14ac:dyDescent="0.3">
      <c r="A248">
        <v>3449</v>
      </c>
      <c r="B248" t="s">
        <v>523</v>
      </c>
      <c r="C248" t="s">
        <v>1400</v>
      </c>
      <c r="D248" s="3">
        <v>800</v>
      </c>
      <c r="E248" s="5">
        <v>1365</v>
      </c>
      <c r="F248" t="s">
        <v>1752</v>
      </c>
      <c r="G248" t="s">
        <v>1757</v>
      </c>
      <c r="H248" t="s">
        <v>1779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1802</v>
      </c>
      <c r="O248">
        <v>171</v>
      </c>
      <c r="P248">
        <v>68.25</v>
      </c>
      <c r="Q248" t="s">
        <v>1841</v>
      </c>
      <c r="R248" t="s">
        <v>1842</v>
      </c>
      <c r="S248" s="10">
        <v>42532.052523148144</v>
      </c>
      <c r="T248" s="10">
        <v>42560.166666666672</v>
      </c>
    </row>
    <row r="249" spans="1:20" x14ac:dyDescent="0.3">
      <c r="A249">
        <v>3451</v>
      </c>
      <c r="B249" t="s">
        <v>524</v>
      </c>
      <c r="C249" t="s">
        <v>1401</v>
      </c>
      <c r="D249" s="3">
        <v>650</v>
      </c>
      <c r="E249" s="5">
        <v>658</v>
      </c>
      <c r="F249" t="s">
        <v>1752</v>
      </c>
      <c r="G249" t="s">
        <v>1757</v>
      </c>
      <c r="H249" t="s">
        <v>1779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1802</v>
      </c>
      <c r="O249">
        <v>101</v>
      </c>
      <c r="P249">
        <v>41.13</v>
      </c>
      <c r="Q249" t="s">
        <v>1841</v>
      </c>
      <c r="R249" t="s">
        <v>1842</v>
      </c>
      <c r="S249" s="10">
        <v>42088.723692129628</v>
      </c>
      <c r="T249" s="10">
        <v>42115.723692129628</v>
      </c>
    </row>
    <row r="250" spans="1:20" x14ac:dyDescent="0.3">
      <c r="A250">
        <v>3452</v>
      </c>
      <c r="B250" t="s">
        <v>525</v>
      </c>
      <c r="C250" t="s">
        <v>1402</v>
      </c>
      <c r="D250" s="3">
        <v>1000</v>
      </c>
      <c r="E250" s="5">
        <v>1532</v>
      </c>
      <c r="F250" t="s">
        <v>1752</v>
      </c>
      <c r="G250" t="s">
        <v>1757</v>
      </c>
      <c r="H250" t="s">
        <v>1779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1802</v>
      </c>
      <c r="O250">
        <v>153</v>
      </c>
      <c r="P250">
        <v>41.41</v>
      </c>
      <c r="Q250" t="s">
        <v>1841</v>
      </c>
      <c r="R250" t="s">
        <v>1842</v>
      </c>
      <c r="S250" s="10">
        <v>41820.639189814814</v>
      </c>
      <c r="T250" s="10">
        <v>41843.165972222225</v>
      </c>
    </row>
    <row r="251" spans="1:20" x14ac:dyDescent="0.3">
      <c r="A251">
        <v>3455</v>
      </c>
      <c r="B251" t="s">
        <v>526</v>
      </c>
      <c r="C251" t="s">
        <v>1403</v>
      </c>
      <c r="D251" s="3">
        <v>10000</v>
      </c>
      <c r="E251" s="5">
        <v>10065</v>
      </c>
      <c r="F251" t="s">
        <v>1752</v>
      </c>
      <c r="G251" t="s">
        <v>1757</v>
      </c>
      <c r="H251" t="s">
        <v>1779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1802</v>
      </c>
      <c r="O251">
        <v>101</v>
      </c>
      <c r="P251">
        <v>145.87</v>
      </c>
      <c r="Q251" t="s">
        <v>1841</v>
      </c>
      <c r="R251" t="s">
        <v>1842</v>
      </c>
      <c r="S251" s="10">
        <v>42626.7503125</v>
      </c>
      <c r="T251" s="10">
        <v>42656.7503125</v>
      </c>
    </row>
    <row r="252" spans="1:20" x14ac:dyDescent="0.3">
      <c r="A252">
        <v>3456</v>
      </c>
      <c r="B252" t="s">
        <v>527</v>
      </c>
      <c r="C252" t="s">
        <v>1404</v>
      </c>
      <c r="D252" s="3">
        <v>3000</v>
      </c>
      <c r="E252" s="5">
        <v>5739</v>
      </c>
      <c r="F252" t="s">
        <v>1752</v>
      </c>
      <c r="G252" t="s">
        <v>1757</v>
      </c>
      <c r="H252" t="s">
        <v>1779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1802</v>
      </c>
      <c r="O252">
        <v>191</v>
      </c>
      <c r="P252">
        <v>358.69</v>
      </c>
      <c r="Q252" t="s">
        <v>1841</v>
      </c>
      <c r="R252" t="s">
        <v>1842</v>
      </c>
      <c r="S252" s="10">
        <v>41821.205636574072</v>
      </c>
      <c r="T252" s="10">
        <v>41852.290972222225</v>
      </c>
    </row>
    <row r="253" spans="1:20" x14ac:dyDescent="0.3">
      <c r="A253">
        <v>3457</v>
      </c>
      <c r="B253" t="s">
        <v>528</v>
      </c>
      <c r="C253" t="s">
        <v>1405</v>
      </c>
      <c r="D253" s="3">
        <v>2000</v>
      </c>
      <c r="E253" s="5">
        <v>2804</v>
      </c>
      <c r="F253" t="s">
        <v>1752</v>
      </c>
      <c r="G253" t="s">
        <v>1757</v>
      </c>
      <c r="H253" t="s">
        <v>1779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1802</v>
      </c>
      <c r="O253">
        <v>140</v>
      </c>
      <c r="P253">
        <v>50.98</v>
      </c>
      <c r="Q253" t="s">
        <v>1841</v>
      </c>
      <c r="R253" t="s">
        <v>1842</v>
      </c>
      <c r="S253" s="10">
        <v>42016.706678240742</v>
      </c>
      <c r="T253" s="10">
        <v>42047.249305555553</v>
      </c>
    </row>
    <row r="254" spans="1:20" x14ac:dyDescent="0.3">
      <c r="A254">
        <v>3458</v>
      </c>
      <c r="B254" t="s">
        <v>529</v>
      </c>
      <c r="C254" t="s">
        <v>1406</v>
      </c>
      <c r="D254" s="3">
        <v>978</v>
      </c>
      <c r="E254" s="5">
        <v>1216</v>
      </c>
      <c r="F254" t="s">
        <v>1752</v>
      </c>
      <c r="G254" t="s">
        <v>1757</v>
      </c>
      <c r="H254" t="s">
        <v>1779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1802</v>
      </c>
      <c r="O254">
        <v>124</v>
      </c>
      <c r="P254">
        <v>45.04</v>
      </c>
      <c r="Q254" t="s">
        <v>1841</v>
      </c>
      <c r="R254" t="s">
        <v>1842</v>
      </c>
      <c r="S254" s="10">
        <v>42011.202581018515</v>
      </c>
      <c r="T254" s="10">
        <v>42038.185416666667</v>
      </c>
    </row>
    <row r="255" spans="1:20" x14ac:dyDescent="0.3">
      <c r="A255">
        <v>3461</v>
      </c>
      <c r="B255" t="s">
        <v>530</v>
      </c>
      <c r="C255" t="s">
        <v>1407</v>
      </c>
      <c r="D255" s="3">
        <v>500</v>
      </c>
      <c r="E255" s="5">
        <v>695</v>
      </c>
      <c r="F255" t="s">
        <v>1752</v>
      </c>
      <c r="G255" t="s">
        <v>1757</v>
      </c>
      <c r="H255" t="s">
        <v>1779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1802</v>
      </c>
      <c r="O255">
        <v>139</v>
      </c>
      <c r="P255">
        <v>57.92</v>
      </c>
      <c r="Q255" t="s">
        <v>1841</v>
      </c>
      <c r="R255" t="s">
        <v>1842</v>
      </c>
      <c r="S255" s="10">
        <v>42643.632858796293</v>
      </c>
      <c r="T255" s="10">
        <v>42672.125</v>
      </c>
    </row>
    <row r="256" spans="1:20" x14ac:dyDescent="0.3">
      <c r="A256">
        <v>3462</v>
      </c>
      <c r="B256" t="s">
        <v>531</v>
      </c>
      <c r="C256" t="s">
        <v>1408</v>
      </c>
      <c r="D256" s="3">
        <v>250</v>
      </c>
      <c r="E256" s="5">
        <v>505</v>
      </c>
      <c r="F256" t="s">
        <v>1752</v>
      </c>
      <c r="G256" t="s">
        <v>1757</v>
      </c>
      <c r="H256" t="s">
        <v>1779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1802</v>
      </c>
      <c r="O256">
        <v>202</v>
      </c>
      <c r="P256">
        <v>29.71</v>
      </c>
      <c r="Q256" t="s">
        <v>1841</v>
      </c>
      <c r="R256" t="s">
        <v>1842</v>
      </c>
      <c r="S256" s="10">
        <v>42179.898472222223</v>
      </c>
      <c r="T256" s="10">
        <v>42195.75</v>
      </c>
    </row>
    <row r="257" spans="1:20" x14ac:dyDescent="0.3">
      <c r="A257">
        <v>3464</v>
      </c>
      <c r="B257" t="s">
        <v>532</v>
      </c>
      <c r="C257" t="s">
        <v>1409</v>
      </c>
      <c r="D257" s="3">
        <v>5000</v>
      </c>
      <c r="E257" s="5">
        <v>5116.18</v>
      </c>
      <c r="F257" t="s">
        <v>1752</v>
      </c>
      <c r="G257" t="s">
        <v>1757</v>
      </c>
      <c r="H257" t="s">
        <v>1779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1802</v>
      </c>
      <c r="O257">
        <v>102</v>
      </c>
      <c r="P257">
        <v>55.01</v>
      </c>
      <c r="Q257" t="s">
        <v>1841</v>
      </c>
      <c r="R257" t="s">
        <v>1842</v>
      </c>
      <c r="S257" s="10">
        <v>42575.130057870367</v>
      </c>
      <c r="T257" s="10">
        <v>42605.130057870367</v>
      </c>
    </row>
    <row r="258" spans="1:20" x14ac:dyDescent="0.3">
      <c r="A258">
        <v>3466</v>
      </c>
      <c r="B258" t="s">
        <v>533</v>
      </c>
      <c r="C258" t="s">
        <v>1410</v>
      </c>
      <c r="D258" s="3">
        <v>3500</v>
      </c>
      <c r="E258" s="5">
        <v>4450</v>
      </c>
      <c r="F258" t="s">
        <v>1752</v>
      </c>
      <c r="G258" t="s">
        <v>1757</v>
      </c>
      <c r="H258" t="s">
        <v>1779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1802</v>
      </c>
      <c r="O258">
        <v>127</v>
      </c>
      <c r="P258">
        <v>72.95</v>
      </c>
      <c r="Q258" t="s">
        <v>1841</v>
      </c>
      <c r="R258" t="s">
        <v>1842</v>
      </c>
      <c r="S258" s="10">
        <v>42420.019097222219</v>
      </c>
      <c r="T258" s="10">
        <v>42479.977430555555</v>
      </c>
    </row>
    <row r="259" spans="1:20" x14ac:dyDescent="0.3">
      <c r="A259">
        <v>3467</v>
      </c>
      <c r="B259" t="s">
        <v>534</v>
      </c>
      <c r="C259" t="s">
        <v>1411</v>
      </c>
      <c r="D259" s="3">
        <v>3000</v>
      </c>
      <c r="E259" s="5">
        <v>3030</v>
      </c>
      <c r="F259" t="s">
        <v>1752</v>
      </c>
      <c r="G259" t="s">
        <v>1757</v>
      </c>
      <c r="H259" t="s">
        <v>1779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1802</v>
      </c>
      <c r="O259">
        <v>101</v>
      </c>
      <c r="P259">
        <v>64.47</v>
      </c>
      <c r="Q259" t="s">
        <v>1841</v>
      </c>
      <c r="R259" t="s">
        <v>1842</v>
      </c>
      <c r="S259" s="10">
        <v>42053.671666666662</v>
      </c>
      <c r="T259" s="10">
        <v>42083.630000000005</v>
      </c>
    </row>
    <row r="260" spans="1:20" x14ac:dyDescent="0.3">
      <c r="A260">
        <v>3468</v>
      </c>
      <c r="B260" t="s">
        <v>535</v>
      </c>
      <c r="C260" t="s">
        <v>1412</v>
      </c>
      <c r="D260" s="3">
        <v>10000</v>
      </c>
      <c r="E260" s="5">
        <v>12178</v>
      </c>
      <c r="F260" t="s">
        <v>1752</v>
      </c>
      <c r="G260" t="s">
        <v>1757</v>
      </c>
      <c r="H260" t="s">
        <v>1779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1802</v>
      </c>
      <c r="O260">
        <v>122</v>
      </c>
      <c r="P260">
        <v>716.35</v>
      </c>
      <c r="Q260" t="s">
        <v>1841</v>
      </c>
      <c r="R260" t="s">
        <v>1842</v>
      </c>
      <c r="S260" s="10">
        <v>42605.765381944439</v>
      </c>
      <c r="T260" s="10">
        <v>42634.125</v>
      </c>
    </row>
    <row r="261" spans="1:20" x14ac:dyDescent="0.3">
      <c r="A261">
        <v>3469</v>
      </c>
      <c r="B261" t="s">
        <v>536</v>
      </c>
      <c r="C261" t="s">
        <v>1413</v>
      </c>
      <c r="D261" s="3">
        <v>2800</v>
      </c>
      <c r="E261" s="5">
        <v>3175</v>
      </c>
      <c r="F261" t="s">
        <v>1752</v>
      </c>
      <c r="G261" t="s">
        <v>1757</v>
      </c>
      <c r="H261" t="s">
        <v>1779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1802</v>
      </c>
      <c r="O261">
        <v>113</v>
      </c>
      <c r="P261">
        <v>50.4</v>
      </c>
      <c r="Q261" t="s">
        <v>1841</v>
      </c>
      <c r="R261" t="s">
        <v>1842</v>
      </c>
      <c r="S261" s="10">
        <v>42458.641724537039</v>
      </c>
      <c r="T261" s="10">
        <v>42488.641724537039</v>
      </c>
    </row>
    <row r="262" spans="1:20" x14ac:dyDescent="0.3">
      <c r="A262">
        <v>3470</v>
      </c>
      <c r="B262" t="s">
        <v>537</v>
      </c>
      <c r="C262" t="s">
        <v>1414</v>
      </c>
      <c r="D262" s="3">
        <v>250</v>
      </c>
      <c r="E262" s="5">
        <v>375</v>
      </c>
      <c r="F262" t="s">
        <v>1752</v>
      </c>
      <c r="G262" t="s">
        <v>1757</v>
      </c>
      <c r="H262" t="s">
        <v>1779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1802</v>
      </c>
      <c r="O262">
        <v>150</v>
      </c>
      <c r="P262">
        <v>41.67</v>
      </c>
      <c r="Q262" t="s">
        <v>1841</v>
      </c>
      <c r="R262" t="s">
        <v>1842</v>
      </c>
      <c r="S262" s="10">
        <v>42529.022013888884</v>
      </c>
      <c r="T262" s="10">
        <v>42566.901388888888</v>
      </c>
    </row>
    <row r="263" spans="1:20" x14ac:dyDescent="0.3">
      <c r="A263">
        <v>3472</v>
      </c>
      <c r="B263" t="s">
        <v>538</v>
      </c>
      <c r="C263" t="s">
        <v>1415</v>
      </c>
      <c r="D263" s="3">
        <v>2000</v>
      </c>
      <c r="E263" s="5">
        <v>2041</v>
      </c>
      <c r="F263" t="s">
        <v>1752</v>
      </c>
      <c r="G263" t="s">
        <v>1757</v>
      </c>
      <c r="H263" t="s">
        <v>1779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1802</v>
      </c>
      <c r="O263">
        <v>102</v>
      </c>
      <c r="P263">
        <v>88.74</v>
      </c>
      <c r="Q263" t="s">
        <v>1841</v>
      </c>
      <c r="R263" t="s">
        <v>1842</v>
      </c>
      <c r="S263" s="10">
        <v>41928.170497685183</v>
      </c>
      <c r="T263" s="10">
        <v>41949.249305555553</v>
      </c>
    </row>
    <row r="264" spans="1:20" x14ac:dyDescent="0.3">
      <c r="A264">
        <v>3473</v>
      </c>
      <c r="B264" t="s">
        <v>539</v>
      </c>
      <c r="C264" t="s">
        <v>1416</v>
      </c>
      <c r="D264" s="3">
        <v>4900</v>
      </c>
      <c r="E264" s="5">
        <v>4900</v>
      </c>
      <c r="F264" t="s">
        <v>1752</v>
      </c>
      <c r="G264" t="s">
        <v>1757</v>
      </c>
      <c r="H264" t="s">
        <v>1779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1802</v>
      </c>
      <c r="O264">
        <v>100</v>
      </c>
      <c r="P264">
        <v>148.47999999999999</v>
      </c>
      <c r="Q264" t="s">
        <v>1841</v>
      </c>
      <c r="R264" t="s">
        <v>1842</v>
      </c>
      <c r="S264" s="10">
        <v>42062.834444444445</v>
      </c>
      <c r="T264" s="10">
        <v>42083.852083333331</v>
      </c>
    </row>
    <row r="265" spans="1:20" x14ac:dyDescent="0.3">
      <c r="A265">
        <v>3476</v>
      </c>
      <c r="B265" t="s">
        <v>540</v>
      </c>
      <c r="C265" t="s">
        <v>1417</v>
      </c>
      <c r="D265" s="3">
        <v>300</v>
      </c>
      <c r="E265" s="5">
        <v>312</v>
      </c>
      <c r="F265" t="s">
        <v>1752</v>
      </c>
      <c r="G265" t="s">
        <v>1757</v>
      </c>
      <c r="H265" t="s">
        <v>1779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1802</v>
      </c>
      <c r="O265">
        <v>104</v>
      </c>
      <c r="P265">
        <v>52</v>
      </c>
      <c r="Q265" t="s">
        <v>1841</v>
      </c>
      <c r="R265" t="s">
        <v>1842</v>
      </c>
      <c r="S265" s="10">
        <v>41921.279976851853</v>
      </c>
      <c r="T265" s="10">
        <v>41939.125</v>
      </c>
    </row>
    <row r="266" spans="1:20" x14ac:dyDescent="0.3">
      <c r="A266">
        <v>3477</v>
      </c>
      <c r="B266" t="s">
        <v>541</v>
      </c>
      <c r="C266" t="s">
        <v>1418</v>
      </c>
      <c r="D266" s="3">
        <v>1800</v>
      </c>
      <c r="E266" s="5">
        <v>2076</v>
      </c>
      <c r="F266" t="s">
        <v>1752</v>
      </c>
      <c r="G266" t="s">
        <v>1757</v>
      </c>
      <c r="H266" t="s">
        <v>1779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1802</v>
      </c>
      <c r="O266">
        <v>115</v>
      </c>
      <c r="P266">
        <v>53.23</v>
      </c>
      <c r="Q266" t="s">
        <v>1841</v>
      </c>
      <c r="R266" t="s">
        <v>1842</v>
      </c>
      <c r="S266" s="10">
        <v>42128.736608796295</v>
      </c>
      <c r="T266" s="10">
        <v>42141.125</v>
      </c>
    </row>
    <row r="267" spans="1:20" x14ac:dyDescent="0.3">
      <c r="A267">
        <v>3478</v>
      </c>
      <c r="B267" t="s">
        <v>542</v>
      </c>
      <c r="C267" t="s">
        <v>1419</v>
      </c>
      <c r="D267" s="3">
        <v>2000</v>
      </c>
      <c r="E267" s="5">
        <v>2257</v>
      </c>
      <c r="F267" t="s">
        <v>1752</v>
      </c>
      <c r="G267" t="s">
        <v>1757</v>
      </c>
      <c r="H267" t="s">
        <v>1779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1802</v>
      </c>
      <c r="O267">
        <v>113</v>
      </c>
      <c r="P267">
        <v>39.6</v>
      </c>
      <c r="Q267" t="s">
        <v>1841</v>
      </c>
      <c r="R267" t="s">
        <v>1842</v>
      </c>
      <c r="S267" s="10">
        <v>42053.916921296302</v>
      </c>
      <c r="T267" s="10">
        <v>42079.875</v>
      </c>
    </row>
    <row r="268" spans="1:20" x14ac:dyDescent="0.3">
      <c r="A268">
        <v>3480</v>
      </c>
      <c r="B268" t="s">
        <v>543</v>
      </c>
      <c r="C268" t="s">
        <v>1420</v>
      </c>
      <c r="D268" s="3">
        <v>1500</v>
      </c>
      <c r="E268" s="5">
        <v>2140</v>
      </c>
      <c r="F268" t="s">
        <v>1752</v>
      </c>
      <c r="G268" t="s">
        <v>1757</v>
      </c>
      <c r="H268" t="s">
        <v>1779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1802</v>
      </c>
      <c r="O268">
        <v>143</v>
      </c>
      <c r="P268">
        <v>164.62</v>
      </c>
      <c r="Q268" t="s">
        <v>1841</v>
      </c>
      <c r="R268" t="s">
        <v>1842</v>
      </c>
      <c r="S268" s="10">
        <v>42171.317442129628</v>
      </c>
      <c r="T268" s="10">
        <v>42195.875</v>
      </c>
    </row>
    <row r="269" spans="1:20" x14ac:dyDescent="0.3">
      <c r="A269">
        <v>3483</v>
      </c>
      <c r="B269" t="s">
        <v>544</v>
      </c>
      <c r="C269" t="s">
        <v>1421</v>
      </c>
      <c r="D269" s="3">
        <v>3350</v>
      </c>
      <c r="E269" s="5">
        <v>5358</v>
      </c>
      <c r="F269" t="s">
        <v>1752</v>
      </c>
      <c r="G269" t="s">
        <v>1757</v>
      </c>
      <c r="H269" t="s">
        <v>1779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1802</v>
      </c>
      <c r="O269">
        <v>160</v>
      </c>
      <c r="P269">
        <v>40.29</v>
      </c>
      <c r="Q269" t="s">
        <v>1841</v>
      </c>
      <c r="R269" t="s">
        <v>1842</v>
      </c>
      <c r="S269" s="10">
        <v>41793.668761574074</v>
      </c>
      <c r="T269" s="10">
        <v>41823.668761574074</v>
      </c>
    </row>
    <row r="270" spans="1:20" x14ac:dyDescent="0.3">
      <c r="A270">
        <v>3484</v>
      </c>
      <c r="B270" t="s">
        <v>545</v>
      </c>
      <c r="C270" t="s">
        <v>1422</v>
      </c>
      <c r="D270" s="3">
        <v>2500</v>
      </c>
      <c r="E270" s="5">
        <v>2856</v>
      </c>
      <c r="F270" t="s">
        <v>1752</v>
      </c>
      <c r="G270" t="s">
        <v>1757</v>
      </c>
      <c r="H270" t="s">
        <v>1779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1802</v>
      </c>
      <c r="O270">
        <v>114</v>
      </c>
      <c r="P270">
        <v>64.91</v>
      </c>
      <c r="Q270" t="s">
        <v>1841</v>
      </c>
      <c r="R270" t="s">
        <v>1842</v>
      </c>
      <c r="S270" s="10">
        <v>42506.760405092587</v>
      </c>
      <c r="T270" s="10">
        <v>42536.760405092587</v>
      </c>
    </row>
    <row r="271" spans="1:20" x14ac:dyDescent="0.3">
      <c r="A271">
        <v>3485</v>
      </c>
      <c r="B271" t="s">
        <v>546</v>
      </c>
      <c r="C271" t="s">
        <v>1423</v>
      </c>
      <c r="D271" s="3">
        <v>1650</v>
      </c>
      <c r="E271" s="5">
        <v>1660</v>
      </c>
      <c r="F271" t="s">
        <v>1752</v>
      </c>
      <c r="G271" t="s">
        <v>1757</v>
      </c>
      <c r="H271" t="s">
        <v>1779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1802</v>
      </c>
      <c r="O271">
        <v>101</v>
      </c>
      <c r="P271">
        <v>55.33</v>
      </c>
      <c r="Q271" t="s">
        <v>1841</v>
      </c>
      <c r="R271" t="s">
        <v>1842</v>
      </c>
      <c r="S271" s="10">
        <v>42372.693055555559</v>
      </c>
      <c r="T271" s="10">
        <v>42402.693055555559</v>
      </c>
    </row>
    <row r="272" spans="1:20" x14ac:dyDescent="0.3">
      <c r="A272">
        <v>3486</v>
      </c>
      <c r="B272" t="s">
        <v>547</v>
      </c>
      <c r="C272" t="s">
        <v>1424</v>
      </c>
      <c r="D272" s="3">
        <v>3000</v>
      </c>
      <c r="E272" s="5">
        <v>4656</v>
      </c>
      <c r="F272" t="s">
        <v>1752</v>
      </c>
      <c r="G272" t="s">
        <v>1757</v>
      </c>
      <c r="H272" t="s">
        <v>1779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1802</v>
      </c>
      <c r="O272">
        <v>155</v>
      </c>
      <c r="P272">
        <v>83.14</v>
      </c>
      <c r="Q272" t="s">
        <v>1841</v>
      </c>
      <c r="R272" t="s">
        <v>1842</v>
      </c>
      <c r="S272" s="10">
        <v>42126.87501157407</v>
      </c>
      <c r="T272" s="10">
        <v>42158.290972222225</v>
      </c>
    </row>
    <row r="273" spans="1:20" x14ac:dyDescent="0.3">
      <c r="A273">
        <v>3488</v>
      </c>
      <c r="B273" t="s">
        <v>548</v>
      </c>
      <c r="C273" t="s">
        <v>1425</v>
      </c>
      <c r="D273" s="3">
        <v>3000</v>
      </c>
      <c r="E273" s="5">
        <v>3636</v>
      </c>
      <c r="F273" t="s">
        <v>1752</v>
      </c>
      <c r="G273" t="s">
        <v>1757</v>
      </c>
      <c r="H273" t="s">
        <v>1779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1802</v>
      </c>
      <c r="O273">
        <v>121</v>
      </c>
      <c r="P273">
        <v>125.38</v>
      </c>
      <c r="Q273" t="s">
        <v>1841</v>
      </c>
      <c r="R273" t="s">
        <v>1842</v>
      </c>
      <c r="S273" s="10">
        <v>42087.768055555556</v>
      </c>
      <c r="T273" s="10">
        <v>42111.666666666672</v>
      </c>
    </row>
    <row r="274" spans="1:20" x14ac:dyDescent="0.3">
      <c r="A274">
        <v>3490</v>
      </c>
      <c r="B274" t="s">
        <v>549</v>
      </c>
      <c r="C274" t="s">
        <v>1426</v>
      </c>
      <c r="D274" s="3">
        <v>1000</v>
      </c>
      <c r="E274" s="5">
        <v>1275</v>
      </c>
      <c r="F274" t="s">
        <v>1752</v>
      </c>
      <c r="G274" t="s">
        <v>1757</v>
      </c>
      <c r="H274" t="s">
        <v>1779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1802</v>
      </c>
      <c r="O274">
        <v>128</v>
      </c>
      <c r="P274">
        <v>47.22</v>
      </c>
      <c r="Q274" t="s">
        <v>1841</v>
      </c>
      <c r="R274" t="s">
        <v>1842</v>
      </c>
      <c r="S274" s="10">
        <v>42443.802361111113</v>
      </c>
      <c r="T274" s="10">
        <v>42473.802361111113</v>
      </c>
    </row>
    <row r="275" spans="1:20" x14ac:dyDescent="0.3">
      <c r="A275">
        <v>3491</v>
      </c>
      <c r="B275" t="s">
        <v>550</v>
      </c>
      <c r="C275" t="s">
        <v>1427</v>
      </c>
      <c r="D275" s="3">
        <v>500</v>
      </c>
      <c r="E275" s="5">
        <v>791</v>
      </c>
      <c r="F275" t="s">
        <v>1752</v>
      </c>
      <c r="G275" t="s">
        <v>1757</v>
      </c>
      <c r="H275" t="s">
        <v>1779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1802</v>
      </c>
      <c r="O275">
        <v>158</v>
      </c>
      <c r="P275">
        <v>79.099999999999994</v>
      </c>
      <c r="Q275" t="s">
        <v>1841</v>
      </c>
      <c r="R275" t="s">
        <v>1842</v>
      </c>
      <c r="S275" s="10">
        <v>42121.249814814815</v>
      </c>
      <c r="T275" s="10">
        <v>42142.249814814815</v>
      </c>
    </row>
    <row r="276" spans="1:20" x14ac:dyDescent="0.3">
      <c r="A276">
        <v>3492</v>
      </c>
      <c r="B276" t="s">
        <v>551</v>
      </c>
      <c r="C276" t="s">
        <v>1428</v>
      </c>
      <c r="D276" s="3">
        <v>3800</v>
      </c>
      <c r="E276" s="5">
        <v>4000.22</v>
      </c>
      <c r="F276" t="s">
        <v>1752</v>
      </c>
      <c r="G276" t="s">
        <v>1757</v>
      </c>
      <c r="H276" t="s">
        <v>1779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1802</v>
      </c>
      <c r="O276">
        <v>105</v>
      </c>
      <c r="P276">
        <v>114.29</v>
      </c>
      <c r="Q276" t="s">
        <v>1841</v>
      </c>
      <c r="R276" t="s">
        <v>1842</v>
      </c>
      <c r="S276" s="10">
        <v>42268.009224537032</v>
      </c>
      <c r="T276" s="10">
        <v>42303.009224537032</v>
      </c>
    </row>
    <row r="277" spans="1:20" x14ac:dyDescent="0.3">
      <c r="A277">
        <v>3493</v>
      </c>
      <c r="B277" t="s">
        <v>552</v>
      </c>
      <c r="C277" t="s">
        <v>1429</v>
      </c>
      <c r="D277" s="3">
        <v>1500</v>
      </c>
      <c r="E277" s="5">
        <v>1500</v>
      </c>
      <c r="F277" t="s">
        <v>1752</v>
      </c>
      <c r="G277" t="s">
        <v>1757</v>
      </c>
      <c r="H277" t="s">
        <v>1779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1802</v>
      </c>
      <c r="O277">
        <v>100</v>
      </c>
      <c r="P277">
        <v>51.72</v>
      </c>
      <c r="Q277" t="s">
        <v>1841</v>
      </c>
      <c r="R277" t="s">
        <v>1842</v>
      </c>
      <c r="S277" s="10">
        <v>41848.866157407407</v>
      </c>
      <c r="T277" s="10">
        <v>41868.21597222222</v>
      </c>
    </row>
    <row r="278" spans="1:20" x14ac:dyDescent="0.3">
      <c r="A278">
        <v>3494</v>
      </c>
      <c r="B278" t="s">
        <v>553</v>
      </c>
      <c r="C278" t="s">
        <v>1430</v>
      </c>
      <c r="D278" s="3">
        <v>400</v>
      </c>
      <c r="E278" s="5">
        <v>400</v>
      </c>
      <c r="F278" t="s">
        <v>1752</v>
      </c>
      <c r="G278" t="s">
        <v>1757</v>
      </c>
      <c r="H278" t="s">
        <v>1779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1802</v>
      </c>
      <c r="O278">
        <v>100</v>
      </c>
      <c r="P278">
        <v>30.77</v>
      </c>
      <c r="Q278" t="s">
        <v>1841</v>
      </c>
      <c r="R278" t="s">
        <v>1842</v>
      </c>
      <c r="S278" s="10">
        <v>42689.214988425927</v>
      </c>
      <c r="T278" s="10">
        <v>42700.25</v>
      </c>
    </row>
    <row r="279" spans="1:20" x14ac:dyDescent="0.3">
      <c r="A279">
        <v>3496</v>
      </c>
      <c r="B279" t="s">
        <v>554</v>
      </c>
      <c r="C279" t="s">
        <v>1431</v>
      </c>
      <c r="D279" s="3">
        <v>3000</v>
      </c>
      <c r="E279" s="5">
        <v>3732</v>
      </c>
      <c r="F279" t="s">
        <v>1752</v>
      </c>
      <c r="G279" t="s">
        <v>1757</v>
      </c>
      <c r="H279" t="s">
        <v>1779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1802</v>
      </c>
      <c r="O279">
        <v>124</v>
      </c>
      <c r="P279">
        <v>47.85</v>
      </c>
      <c r="Q279" t="s">
        <v>1841</v>
      </c>
      <c r="R279" t="s">
        <v>1842</v>
      </c>
      <c r="S279" s="10">
        <v>42584.846828703703</v>
      </c>
      <c r="T279" s="10">
        <v>42624.846828703703</v>
      </c>
    </row>
    <row r="280" spans="1:20" x14ac:dyDescent="0.3">
      <c r="A280">
        <v>3497</v>
      </c>
      <c r="B280" t="s">
        <v>555</v>
      </c>
      <c r="C280" t="s">
        <v>1432</v>
      </c>
      <c r="D280" s="3">
        <v>1551</v>
      </c>
      <c r="E280" s="5">
        <v>1686</v>
      </c>
      <c r="F280" t="s">
        <v>1752</v>
      </c>
      <c r="G280" t="s">
        <v>1757</v>
      </c>
      <c r="H280" t="s">
        <v>1779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1802</v>
      </c>
      <c r="O280">
        <v>109</v>
      </c>
      <c r="P280">
        <v>34.409999999999997</v>
      </c>
      <c r="Q280" t="s">
        <v>1841</v>
      </c>
      <c r="R280" t="s">
        <v>1842</v>
      </c>
      <c r="S280" s="10">
        <v>42511.741944444439</v>
      </c>
      <c r="T280" s="10">
        <v>42523.916666666672</v>
      </c>
    </row>
    <row r="281" spans="1:20" x14ac:dyDescent="0.3">
      <c r="A281">
        <v>3499</v>
      </c>
      <c r="B281" t="s">
        <v>556</v>
      </c>
      <c r="C281" t="s">
        <v>1433</v>
      </c>
      <c r="D281" s="3">
        <v>2000</v>
      </c>
      <c r="E281" s="5">
        <v>2110</v>
      </c>
      <c r="F281" t="s">
        <v>1752</v>
      </c>
      <c r="G281" t="s">
        <v>1757</v>
      </c>
      <c r="H281" t="s">
        <v>1779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1802</v>
      </c>
      <c r="O281">
        <v>106</v>
      </c>
      <c r="P281">
        <v>60.29</v>
      </c>
      <c r="Q281" t="s">
        <v>1841</v>
      </c>
      <c r="R281" t="s">
        <v>1842</v>
      </c>
      <c r="S281" s="10">
        <v>42132.036168981482</v>
      </c>
      <c r="T281" s="10">
        <v>42186.290972222225</v>
      </c>
    </row>
    <row r="282" spans="1:20" x14ac:dyDescent="0.3">
      <c r="A282">
        <v>3500</v>
      </c>
      <c r="B282" t="s">
        <v>557</v>
      </c>
      <c r="C282" t="s">
        <v>1434</v>
      </c>
      <c r="D282" s="3">
        <v>1000</v>
      </c>
      <c r="E282" s="5">
        <v>1063</v>
      </c>
      <c r="F282" t="s">
        <v>1752</v>
      </c>
      <c r="G282" t="s">
        <v>1757</v>
      </c>
      <c r="H282" t="s">
        <v>1779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1802</v>
      </c>
      <c r="O282">
        <v>106</v>
      </c>
      <c r="P282">
        <v>25.31</v>
      </c>
      <c r="Q282" t="s">
        <v>1841</v>
      </c>
      <c r="R282" t="s">
        <v>1842</v>
      </c>
      <c r="S282" s="10">
        <v>42419.91942129629</v>
      </c>
      <c r="T282" s="10">
        <v>42436.207638888889</v>
      </c>
    </row>
    <row r="283" spans="1:20" x14ac:dyDescent="0.3">
      <c r="A283">
        <v>3502</v>
      </c>
      <c r="B283" t="s">
        <v>558</v>
      </c>
      <c r="C283" t="s">
        <v>1435</v>
      </c>
      <c r="D283" s="3">
        <v>4000</v>
      </c>
      <c r="E283" s="5">
        <v>4216</v>
      </c>
      <c r="F283" t="s">
        <v>1752</v>
      </c>
      <c r="G283" t="s">
        <v>1757</v>
      </c>
      <c r="H283" t="s">
        <v>1779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1802</v>
      </c>
      <c r="O283">
        <v>105</v>
      </c>
      <c r="P283">
        <v>136</v>
      </c>
      <c r="Q283" t="s">
        <v>1841</v>
      </c>
      <c r="R283" t="s">
        <v>1842</v>
      </c>
      <c r="S283" s="10">
        <v>42430.839398148149</v>
      </c>
      <c r="T283" s="10">
        <v>42445.165972222225</v>
      </c>
    </row>
    <row r="284" spans="1:20" x14ac:dyDescent="0.3">
      <c r="A284">
        <v>3504</v>
      </c>
      <c r="B284" t="s">
        <v>559</v>
      </c>
      <c r="C284" t="s">
        <v>1436</v>
      </c>
      <c r="D284" s="3">
        <v>1000</v>
      </c>
      <c r="E284" s="5">
        <v>1000</v>
      </c>
      <c r="F284" t="s">
        <v>1752</v>
      </c>
      <c r="G284" t="s">
        <v>1757</v>
      </c>
      <c r="H284" t="s">
        <v>1779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1802</v>
      </c>
      <c r="O284">
        <v>100</v>
      </c>
      <c r="P284">
        <v>125</v>
      </c>
      <c r="Q284" t="s">
        <v>1841</v>
      </c>
      <c r="R284" t="s">
        <v>1842</v>
      </c>
      <c r="S284" s="10">
        <v>42297.748738425929</v>
      </c>
      <c r="T284" s="10">
        <v>42327.790405092594</v>
      </c>
    </row>
    <row r="285" spans="1:20" x14ac:dyDescent="0.3">
      <c r="A285">
        <v>3505</v>
      </c>
      <c r="B285" t="s">
        <v>560</v>
      </c>
      <c r="C285" t="s">
        <v>1437</v>
      </c>
      <c r="D285" s="3">
        <v>2500</v>
      </c>
      <c r="E285" s="5">
        <v>2594</v>
      </c>
      <c r="F285" t="s">
        <v>1752</v>
      </c>
      <c r="G285" t="s">
        <v>1757</v>
      </c>
      <c r="H285" t="s">
        <v>1779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1802</v>
      </c>
      <c r="O285">
        <v>104</v>
      </c>
      <c r="P285">
        <v>66.510000000000005</v>
      </c>
      <c r="Q285" t="s">
        <v>1841</v>
      </c>
      <c r="R285" t="s">
        <v>1842</v>
      </c>
      <c r="S285" s="10">
        <v>41760.935706018521</v>
      </c>
      <c r="T285" s="10">
        <v>41772.166666666664</v>
      </c>
    </row>
    <row r="286" spans="1:20" x14ac:dyDescent="0.3">
      <c r="A286">
        <v>3506</v>
      </c>
      <c r="B286" t="s">
        <v>561</v>
      </c>
      <c r="C286" t="s">
        <v>1438</v>
      </c>
      <c r="D286" s="3">
        <v>3000</v>
      </c>
      <c r="E286" s="5">
        <v>3045</v>
      </c>
      <c r="F286" t="s">
        <v>1752</v>
      </c>
      <c r="G286" t="s">
        <v>1757</v>
      </c>
      <c r="H286" t="s">
        <v>1779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1802</v>
      </c>
      <c r="O286">
        <v>102</v>
      </c>
      <c r="P286">
        <v>105</v>
      </c>
      <c r="Q286" t="s">
        <v>1841</v>
      </c>
      <c r="R286" t="s">
        <v>1842</v>
      </c>
      <c r="S286" s="10">
        <v>41829.734259259261</v>
      </c>
      <c r="T286" s="10">
        <v>41874.734259259261</v>
      </c>
    </row>
    <row r="287" spans="1:20" x14ac:dyDescent="0.3">
      <c r="A287">
        <v>3507</v>
      </c>
      <c r="B287" t="s">
        <v>562</v>
      </c>
      <c r="C287" t="s">
        <v>1439</v>
      </c>
      <c r="D287" s="3">
        <v>10000</v>
      </c>
      <c r="E287" s="5">
        <v>10440</v>
      </c>
      <c r="F287" t="s">
        <v>1752</v>
      </c>
      <c r="G287" t="s">
        <v>1757</v>
      </c>
      <c r="H287" t="s">
        <v>1779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1802</v>
      </c>
      <c r="O287">
        <v>104</v>
      </c>
      <c r="P287">
        <v>145</v>
      </c>
      <c r="Q287" t="s">
        <v>1841</v>
      </c>
      <c r="R287" t="s">
        <v>1842</v>
      </c>
      <c r="S287" s="10">
        <v>42491.92288194444</v>
      </c>
      <c r="T287" s="10">
        <v>42521.92288194444</v>
      </c>
    </row>
    <row r="288" spans="1:20" x14ac:dyDescent="0.3">
      <c r="A288">
        <v>3509</v>
      </c>
      <c r="B288" t="s">
        <v>563</v>
      </c>
      <c r="C288" t="s">
        <v>1440</v>
      </c>
      <c r="D288" s="3">
        <v>3000</v>
      </c>
      <c r="E288" s="5">
        <v>3190</v>
      </c>
      <c r="F288" t="s">
        <v>1752</v>
      </c>
      <c r="G288" t="s">
        <v>1757</v>
      </c>
      <c r="H288" t="s">
        <v>1779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1802</v>
      </c>
      <c r="O288">
        <v>106</v>
      </c>
      <c r="P288">
        <v>96.67</v>
      </c>
      <c r="Q288" t="s">
        <v>1841</v>
      </c>
      <c r="R288" t="s">
        <v>1842</v>
      </c>
      <c r="S288" s="10">
        <v>41950.859560185185</v>
      </c>
      <c r="T288" s="10">
        <v>41964.204861111109</v>
      </c>
    </row>
    <row r="289" spans="1:20" x14ac:dyDescent="0.3">
      <c r="A289">
        <v>3510</v>
      </c>
      <c r="B289" t="s">
        <v>564</v>
      </c>
      <c r="C289" t="s">
        <v>1441</v>
      </c>
      <c r="D289" s="3">
        <v>900</v>
      </c>
      <c r="E289" s="5">
        <v>905</v>
      </c>
      <c r="F289" t="s">
        <v>1752</v>
      </c>
      <c r="G289" t="s">
        <v>1757</v>
      </c>
      <c r="H289" t="s">
        <v>1779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1802</v>
      </c>
      <c r="O289">
        <v>101</v>
      </c>
      <c r="P289">
        <v>60.33</v>
      </c>
      <c r="Q289" t="s">
        <v>1841</v>
      </c>
      <c r="R289" t="s">
        <v>1842</v>
      </c>
      <c r="S289" s="10">
        <v>41802.62090277778</v>
      </c>
      <c r="T289" s="10">
        <v>41822.62090277778</v>
      </c>
    </row>
    <row r="290" spans="1:20" x14ac:dyDescent="0.3">
      <c r="A290">
        <v>3513</v>
      </c>
      <c r="B290" t="s">
        <v>565</v>
      </c>
      <c r="C290" t="s">
        <v>1442</v>
      </c>
      <c r="D290" s="3">
        <v>2800</v>
      </c>
      <c r="E290" s="5">
        <v>3315</v>
      </c>
      <c r="F290" t="s">
        <v>1752</v>
      </c>
      <c r="G290" t="s">
        <v>1757</v>
      </c>
      <c r="H290" t="s">
        <v>1779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1802</v>
      </c>
      <c r="O290">
        <v>118</v>
      </c>
      <c r="P290">
        <v>75.34</v>
      </c>
      <c r="Q290" t="s">
        <v>1841</v>
      </c>
      <c r="R290" t="s">
        <v>1842</v>
      </c>
      <c r="S290" s="10">
        <v>41781.096203703702</v>
      </c>
      <c r="T290" s="10">
        <v>41794.207638888889</v>
      </c>
    </row>
    <row r="291" spans="1:20" x14ac:dyDescent="0.3">
      <c r="A291">
        <v>3514</v>
      </c>
      <c r="B291" t="s">
        <v>566</v>
      </c>
      <c r="C291" t="s">
        <v>1443</v>
      </c>
      <c r="D291" s="3">
        <v>500</v>
      </c>
      <c r="E291" s="5">
        <v>550</v>
      </c>
      <c r="F291" t="s">
        <v>1752</v>
      </c>
      <c r="G291" t="s">
        <v>1757</v>
      </c>
      <c r="H291" t="s">
        <v>1779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1802</v>
      </c>
      <c r="O291">
        <v>110</v>
      </c>
      <c r="P291">
        <v>55</v>
      </c>
      <c r="Q291" t="s">
        <v>1841</v>
      </c>
      <c r="R291" t="s">
        <v>1842</v>
      </c>
      <c r="S291" s="10">
        <v>42020.846666666665</v>
      </c>
      <c r="T291" s="10">
        <v>42037.207638888889</v>
      </c>
    </row>
    <row r="292" spans="1:20" x14ac:dyDescent="0.3">
      <c r="A292">
        <v>3515</v>
      </c>
      <c r="B292" t="s">
        <v>567</v>
      </c>
      <c r="C292" t="s">
        <v>1444</v>
      </c>
      <c r="D292" s="3">
        <v>3000</v>
      </c>
      <c r="E292" s="5">
        <v>3080</v>
      </c>
      <c r="F292" t="s">
        <v>1752</v>
      </c>
      <c r="G292" t="s">
        <v>1757</v>
      </c>
      <c r="H292" t="s">
        <v>1779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1802</v>
      </c>
      <c r="O292">
        <v>103</v>
      </c>
      <c r="P292">
        <v>66.959999999999994</v>
      </c>
      <c r="Q292" t="s">
        <v>1841</v>
      </c>
      <c r="R292" t="s">
        <v>1842</v>
      </c>
      <c r="S292" s="10">
        <v>42125.772812499999</v>
      </c>
      <c r="T292" s="10">
        <v>42155.772812499999</v>
      </c>
    </row>
    <row r="293" spans="1:20" x14ac:dyDescent="0.3">
      <c r="A293">
        <v>3516</v>
      </c>
      <c r="B293" t="s">
        <v>568</v>
      </c>
      <c r="C293" t="s">
        <v>1445</v>
      </c>
      <c r="D293" s="3">
        <v>2500</v>
      </c>
      <c r="E293" s="5">
        <v>2500</v>
      </c>
      <c r="F293" t="s">
        <v>1752</v>
      </c>
      <c r="G293" t="s">
        <v>1757</v>
      </c>
      <c r="H293" t="s">
        <v>1779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1802</v>
      </c>
      <c r="O293">
        <v>100</v>
      </c>
      <c r="P293">
        <v>227.27</v>
      </c>
      <c r="Q293" t="s">
        <v>1841</v>
      </c>
      <c r="R293" t="s">
        <v>1842</v>
      </c>
      <c r="S293" s="10">
        <v>41856.010069444441</v>
      </c>
      <c r="T293" s="10">
        <v>41890.125</v>
      </c>
    </row>
    <row r="294" spans="1:20" x14ac:dyDescent="0.3">
      <c r="A294">
        <v>3518</v>
      </c>
      <c r="B294" t="s">
        <v>569</v>
      </c>
      <c r="C294" t="s">
        <v>1446</v>
      </c>
      <c r="D294" s="3">
        <v>1500</v>
      </c>
      <c r="E294" s="5">
        <v>1650.69</v>
      </c>
      <c r="F294" t="s">
        <v>1752</v>
      </c>
      <c r="G294" t="s">
        <v>1757</v>
      </c>
      <c r="H294" t="s">
        <v>1779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1802</v>
      </c>
      <c r="O294">
        <v>110</v>
      </c>
      <c r="P294">
        <v>50.02</v>
      </c>
      <c r="Q294" t="s">
        <v>1841</v>
      </c>
      <c r="R294" t="s">
        <v>1842</v>
      </c>
      <c r="S294" s="10">
        <v>41893.783553240741</v>
      </c>
      <c r="T294" s="10">
        <v>41914.597916666666</v>
      </c>
    </row>
    <row r="295" spans="1:20" x14ac:dyDescent="0.3">
      <c r="A295">
        <v>3521</v>
      </c>
      <c r="B295" t="s">
        <v>570</v>
      </c>
      <c r="C295" t="s">
        <v>1447</v>
      </c>
      <c r="D295" s="3">
        <v>350</v>
      </c>
      <c r="E295" s="5">
        <v>593</v>
      </c>
      <c r="F295" t="s">
        <v>1752</v>
      </c>
      <c r="G295" t="s">
        <v>1757</v>
      </c>
      <c r="H295" t="s">
        <v>1779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1802</v>
      </c>
      <c r="O295">
        <v>169</v>
      </c>
      <c r="P295">
        <v>45.62</v>
      </c>
      <c r="Q295" t="s">
        <v>1841</v>
      </c>
      <c r="R295" t="s">
        <v>1842</v>
      </c>
      <c r="S295" s="10">
        <v>41881.361342592594</v>
      </c>
      <c r="T295" s="10">
        <v>41911.361342592594</v>
      </c>
    </row>
    <row r="296" spans="1:20" x14ac:dyDescent="0.3">
      <c r="A296">
        <v>3524</v>
      </c>
      <c r="B296" t="s">
        <v>571</v>
      </c>
      <c r="C296" t="s">
        <v>1448</v>
      </c>
      <c r="D296" s="3">
        <v>10000</v>
      </c>
      <c r="E296" s="5">
        <v>10156</v>
      </c>
      <c r="F296" t="s">
        <v>1752</v>
      </c>
      <c r="G296" t="s">
        <v>1757</v>
      </c>
      <c r="H296" t="s">
        <v>1779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1802</v>
      </c>
      <c r="O296">
        <v>102</v>
      </c>
      <c r="P296">
        <v>137.24</v>
      </c>
      <c r="Q296" t="s">
        <v>1841</v>
      </c>
      <c r="R296" t="s">
        <v>1842</v>
      </c>
      <c r="S296" s="10">
        <v>41880.76357638889</v>
      </c>
      <c r="T296" s="10">
        <v>41895.166666666664</v>
      </c>
    </row>
    <row r="297" spans="1:20" x14ac:dyDescent="0.3">
      <c r="A297">
        <v>3525</v>
      </c>
      <c r="B297" t="s">
        <v>572</v>
      </c>
      <c r="C297" t="s">
        <v>1449</v>
      </c>
      <c r="D297" s="3">
        <v>500</v>
      </c>
      <c r="E297" s="5">
        <v>530</v>
      </c>
      <c r="F297" t="s">
        <v>1752</v>
      </c>
      <c r="G297" t="s">
        <v>1757</v>
      </c>
      <c r="H297" t="s">
        <v>1779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1802</v>
      </c>
      <c r="O297">
        <v>106</v>
      </c>
      <c r="P297">
        <v>75.709999999999994</v>
      </c>
      <c r="Q297" t="s">
        <v>1841</v>
      </c>
      <c r="R297" t="s">
        <v>1842</v>
      </c>
      <c r="S297" s="10">
        <v>42214.6956712963</v>
      </c>
      <c r="T297" s="10">
        <v>42225.666666666672</v>
      </c>
    </row>
    <row r="298" spans="1:20" x14ac:dyDescent="0.3">
      <c r="A298">
        <v>3526</v>
      </c>
      <c r="B298" t="s">
        <v>573</v>
      </c>
      <c r="C298" t="s">
        <v>1450</v>
      </c>
      <c r="D298" s="3">
        <v>3300</v>
      </c>
      <c r="E298" s="5">
        <v>3366</v>
      </c>
      <c r="F298" t="s">
        <v>1752</v>
      </c>
      <c r="G298" t="s">
        <v>1757</v>
      </c>
      <c r="H298" t="s">
        <v>1779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1802</v>
      </c>
      <c r="O298">
        <v>102</v>
      </c>
      <c r="P298">
        <v>99</v>
      </c>
      <c r="Q298" t="s">
        <v>1841</v>
      </c>
      <c r="R298" t="s">
        <v>1842</v>
      </c>
      <c r="S298" s="10">
        <v>42460.335312499999</v>
      </c>
      <c r="T298" s="10">
        <v>42488.249305555553</v>
      </c>
    </row>
    <row r="299" spans="1:20" x14ac:dyDescent="0.3">
      <c r="A299">
        <v>3527</v>
      </c>
      <c r="B299" t="s">
        <v>574</v>
      </c>
      <c r="C299" t="s">
        <v>1451</v>
      </c>
      <c r="D299" s="3">
        <v>6000</v>
      </c>
      <c r="E299" s="5">
        <v>7015</v>
      </c>
      <c r="F299" t="s">
        <v>1752</v>
      </c>
      <c r="G299" t="s">
        <v>1757</v>
      </c>
      <c r="H299" t="s">
        <v>1779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1802</v>
      </c>
      <c r="O299">
        <v>117</v>
      </c>
      <c r="P299">
        <v>81.569999999999993</v>
      </c>
      <c r="Q299" t="s">
        <v>1841</v>
      </c>
      <c r="R299" t="s">
        <v>1842</v>
      </c>
      <c r="S299" s="10">
        <v>42167.023206018523</v>
      </c>
      <c r="T299" s="10">
        <v>42196.165972222225</v>
      </c>
    </row>
    <row r="300" spans="1:20" x14ac:dyDescent="0.3">
      <c r="A300">
        <v>3529</v>
      </c>
      <c r="B300" t="s">
        <v>575</v>
      </c>
      <c r="C300" t="s">
        <v>1452</v>
      </c>
      <c r="D300" s="3">
        <v>500</v>
      </c>
      <c r="E300" s="5">
        <v>660</v>
      </c>
      <c r="F300" t="s">
        <v>1752</v>
      </c>
      <c r="G300" t="s">
        <v>1757</v>
      </c>
      <c r="H300" t="s">
        <v>1779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1802</v>
      </c>
      <c r="O300">
        <v>132</v>
      </c>
      <c r="P300">
        <v>36.67</v>
      </c>
      <c r="Q300" t="s">
        <v>1841</v>
      </c>
      <c r="R300" t="s">
        <v>1842</v>
      </c>
      <c r="S300" s="10">
        <v>42177.761782407411</v>
      </c>
      <c r="T300" s="10">
        <v>42198.041666666672</v>
      </c>
    </row>
    <row r="301" spans="1:20" x14ac:dyDescent="0.3">
      <c r="A301">
        <v>3531</v>
      </c>
      <c r="B301" t="s">
        <v>576</v>
      </c>
      <c r="C301" t="s">
        <v>1453</v>
      </c>
      <c r="D301" s="3">
        <v>1000</v>
      </c>
      <c r="E301" s="5">
        <v>1280</v>
      </c>
      <c r="F301" t="s">
        <v>1752</v>
      </c>
      <c r="G301" t="s">
        <v>1757</v>
      </c>
      <c r="H301" t="s">
        <v>1779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1802</v>
      </c>
      <c r="O301">
        <v>128</v>
      </c>
      <c r="P301">
        <v>49.23</v>
      </c>
      <c r="Q301" t="s">
        <v>1841</v>
      </c>
      <c r="R301" t="s">
        <v>1842</v>
      </c>
      <c r="S301" s="10">
        <v>42521.654328703706</v>
      </c>
      <c r="T301" s="10">
        <v>42551.654328703706</v>
      </c>
    </row>
    <row r="302" spans="1:20" x14ac:dyDescent="0.3">
      <c r="A302">
        <v>3532</v>
      </c>
      <c r="B302" t="s">
        <v>577</v>
      </c>
      <c r="C302" t="s">
        <v>1454</v>
      </c>
      <c r="D302" s="3">
        <v>960</v>
      </c>
      <c r="E302" s="5">
        <v>1142</v>
      </c>
      <c r="F302" t="s">
        <v>1752</v>
      </c>
      <c r="G302" t="s">
        <v>1757</v>
      </c>
      <c r="H302" t="s">
        <v>1779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1802</v>
      </c>
      <c r="O302">
        <v>119</v>
      </c>
      <c r="P302">
        <v>42.3</v>
      </c>
      <c r="Q302" t="s">
        <v>1841</v>
      </c>
      <c r="R302" t="s">
        <v>1842</v>
      </c>
      <c r="S302" s="10">
        <v>41884.599849537037</v>
      </c>
      <c r="T302" s="10">
        <v>41900.165972222225</v>
      </c>
    </row>
    <row r="303" spans="1:20" x14ac:dyDescent="0.3">
      <c r="A303">
        <v>3533</v>
      </c>
      <c r="B303" t="s">
        <v>578</v>
      </c>
      <c r="C303" t="s">
        <v>1455</v>
      </c>
      <c r="D303" s="3">
        <v>500</v>
      </c>
      <c r="E303" s="5">
        <v>631</v>
      </c>
      <c r="F303" t="s">
        <v>1752</v>
      </c>
      <c r="G303" t="s">
        <v>1757</v>
      </c>
      <c r="H303" t="s">
        <v>1779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1802</v>
      </c>
      <c r="O303">
        <v>126</v>
      </c>
      <c r="P303">
        <v>78.88</v>
      </c>
      <c r="Q303" t="s">
        <v>1841</v>
      </c>
      <c r="R303" t="s">
        <v>1842</v>
      </c>
      <c r="S303" s="10">
        <v>42289.761192129634</v>
      </c>
      <c r="T303" s="10">
        <v>42319.802858796291</v>
      </c>
    </row>
    <row r="304" spans="1:20" x14ac:dyDescent="0.3">
      <c r="A304">
        <v>3534</v>
      </c>
      <c r="B304" t="s">
        <v>579</v>
      </c>
      <c r="C304" t="s">
        <v>1456</v>
      </c>
      <c r="D304" s="3">
        <v>5000</v>
      </c>
      <c r="E304" s="5">
        <v>7810</v>
      </c>
      <c r="F304" t="s">
        <v>1752</v>
      </c>
      <c r="G304" t="s">
        <v>1757</v>
      </c>
      <c r="H304" t="s">
        <v>1779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1802</v>
      </c>
      <c r="O304">
        <v>156</v>
      </c>
      <c r="P304">
        <v>38.28</v>
      </c>
      <c r="Q304" t="s">
        <v>1841</v>
      </c>
      <c r="R304" t="s">
        <v>1842</v>
      </c>
      <c r="S304" s="10">
        <v>42243.6252662037</v>
      </c>
      <c r="T304" s="10">
        <v>42278.6252662037</v>
      </c>
    </row>
    <row r="305" spans="1:20" x14ac:dyDescent="0.3">
      <c r="A305">
        <v>3539</v>
      </c>
      <c r="B305" t="s">
        <v>580</v>
      </c>
      <c r="C305" t="s">
        <v>1457</v>
      </c>
      <c r="D305" s="3">
        <v>600</v>
      </c>
      <c r="E305" s="5">
        <v>718</v>
      </c>
      <c r="F305" t="s">
        <v>1752</v>
      </c>
      <c r="G305" t="s">
        <v>1757</v>
      </c>
      <c r="H305" t="s">
        <v>1779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1802</v>
      </c>
      <c r="O305">
        <v>120</v>
      </c>
      <c r="P305">
        <v>55.23</v>
      </c>
      <c r="Q305" t="s">
        <v>1841</v>
      </c>
      <c r="R305" t="s">
        <v>1842</v>
      </c>
      <c r="S305" s="10">
        <v>42600.756041666667</v>
      </c>
      <c r="T305" s="10">
        <v>42621.756041666667</v>
      </c>
    </row>
    <row r="306" spans="1:20" x14ac:dyDescent="0.3">
      <c r="A306">
        <v>3542</v>
      </c>
      <c r="B306" t="s">
        <v>581</v>
      </c>
      <c r="C306" t="s">
        <v>1458</v>
      </c>
      <c r="D306" s="3">
        <v>5500</v>
      </c>
      <c r="E306" s="5">
        <v>5623</v>
      </c>
      <c r="F306" t="s">
        <v>1752</v>
      </c>
      <c r="G306" t="s">
        <v>1757</v>
      </c>
      <c r="H306" t="s">
        <v>1779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1802</v>
      </c>
      <c r="O306">
        <v>102</v>
      </c>
      <c r="P306">
        <v>66.150000000000006</v>
      </c>
      <c r="Q306" t="s">
        <v>1841</v>
      </c>
      <c r="R306" t="s">
        <v>1842</v>
      </c>
      <c r="S306" s="10">
        <v>41829.599791666667</v>
      </c>
      <c r="T306" s="10">
        <v>41889.599791666667</v>
      </c>
    </row>
    <row r="307" spans="1:20" x14ac:dyDescent="0.3">
      <c r="A307">
        <v>3544</v>
      </c>
      <c r="B307" t="s">
        <v>582</v>
      </c>
      <c r="C307" t="s">
        <v>1459</v>
      </c>
      <c r="D307" s="3">
        <v>2500</v>
      </c>
      <c r="E307" s="5">
        <v>2500</v>
      </c>
      <c r="F307" t="s">
        <v>1752</v>
      </c>
      <c r="G307" t="s">
        <v>1757</v>
      </c>
      <c r="H307" t="s">
        <v>1779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1802</v>
      </c>
      <c r="O307">
        <v>100</v>
      </c>
      <c r="P307">
        <v>104.17</v>
      </c>
      <c r="Q307" t="s">
        <v>1841</v>
      </c>
      <c r="R307" t="s">
        <v>1842</v>
      </c>
      <c r="S307" s="10">
        <v>42040.831678240742</v>
      </c>
      <c r="T307" s="10">
        <v>42070.831678240742</v>
      </c>
    </row>
    <row r="308" spans="1:20" x14ac:dyDescent="0.3">
      <c r="A308">
        <v>3545</v>
      </c>
      <c r="B308" t="s">
        <v>583</v>
      </c>
      <c r="C308" t="s">
        <v>1460</v>
      </c>
      <c r="D308" s="3">
        <v>250</v>
      </c>
      <c r="E308" s="5">
        <v>251</v>
      </c>
      <c r="F308" t="s">
        <v>1752</v>
      </c>
      <c r="G308" t="s">
        <v>1757</v>
      </c>
      <c r="H308" t="s">
        <v>1779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1802</v>
      </c>
      <c r="O308">
        <v>100</v>
      </c>
      <c r="P308">
        <v>31.38</v>
      </c>
      <c r="Q308" t="s">
        <v>1841</v>
      </c>
      <c r="R308" t="s">
        <v>1842</v>
      </c>
      <c r="S308" s="10">
        <v>42075.807395833333</v>
      </c>
      <c r="T308" s="10">
        <v>42105.807395833333</v>
      </c>
    </row>
    <row r="309" spans="1:20" x14ac:dyDescent="0.3">
      <c r="A309">
        <v>3546</v>
      </c>
      <c r="B309" t="s">
        <v>584</v>
      </c>
      <c r="C309" t="s">
        <v>1461</v>
      </c>
      <c r="D309" s="3">
        <v>1100</v>
      </c>
      <c r="E309" s="5">
        <v>1125</v>
      </c>
      <c r="F309" t="s">
        <v>1752</v>
      </c>
      <c r="G309" t="s">
        <v>1757</v>
      </c>
      <c r="H309" t="s">
        <v>1779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1802</v>
      </c>
      <c r="O309">
        <v>102</v>
      </c>
      <c r="P309">
        <v>59.21</v>
      </c>
      <c r="Q309" t="s">
        <v>1841</v>
      </c>
      <c r="R309" t="s">
        <v>1842</v>
      </c>
      <c r="S309" s="10">
        <v>42073.660694444443</v>
      </c>
      <c r="T309" s="10">
        <v>42095.165972222225</v>
      </c>
    </row>
    <row r="310" spans="1:20" x14ac:dyDescent="0.3">
      <c r="A310">
        <v>3547</v>
      </c>
      <c r="B310" t="s">
        <v>585</v>
      </c>
      <c r="C310" t="s">
        <v>1462</v>
      </c>
      <c r="D310" s="3">
        <v>35000</v>
      </c>
      <c r="E310" s="5">
        <v>40043.25</v>
      </c>
      <c r="F310" t="s">
        <v>1752</v>
      </c>
      <c r="G310" t="s">
        <v>1757</v>
      </c>
      <c r="H310" t="s">
        <v>1779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1802</v>
      </c>
      <c r="O310">
        <v>114</v>
      </c>
      <c r="P310">
        <v>119.18</v>
      </c>
      <c r="Q310" t="s">
        <v>1841</v>
      </c>
      <c r="R310" t="s">
        <v>1842</v>
      </c>
      <c r="S310" s="10">
        <v>42480.078715277778</v>
      </c>
      <c r="T310" s="10">
        <v>42504.165972222225</v>
      </c>
    </row>
    <row r="311" spans="1:20" x14ac:dyDescent="0.3">
      <c r="A311">
        <v>3548</v>
      </c>
      <c r="B311" t="s">
        <v>586</v>
      </c>
      <c r="C311" t="s">
        <v>1463</v>
      </c>
      <c r="D311" s="3">
        <v>2100</v>
      </c>
      <c r="E311" s="5">
        <v>2140</v>
      </c>
      <c r="F311" t="s">
        <v>1752</v>
      </c>
      <c r="G311" t="s">
        <v>1757</v>
      </c>
      <c r="H311" t="s">
        <v>1779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1802</v>
      </c>
      <c r="O311">
        <v>102</v>
      </c>
      <c r="P311">
        <v>164.62</v>
      </c>
      <c r="Q311" t="s">
        <v>1841</v>
      </c>
      <c r="R311" t="s">
        <v>1842</v>
      </c>
      <c r="S311" s="10">
        <v>42411.942291666666</v>
      </c>
      <c r="T311" s="10">
        <v>42434.041666666672</v>
      </c>
    </row>
    <row r="312" spans="1:20" x14ac:dyDescent="0.3">
      <c r="A312">
        <v>3551</v>
      </c>
      <c r="B312" t="s">
        <v>587</v>
      </c>
      <c r="C312" t="s">
        <v>1464</v>
      </c>
      <c r="D312" s="3">
        <v>1500</v>
      </c>
      <c r="E312" s="5">
        <v>1527.5</v>
      </c>
      <c r="F312" t="s">
        <v>1752</v>
      </c>
      <c r="G312" t="s">
        <v>1757</v>
      </c>
      <c r="H312" t="s">
        <v>1779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1802</v>
      </c>
      <c r="O312">
        <v>102</v>
      </c>
      <c r="P312">
        <v>61.1</v>
      </c>
      <c r="Q312" t="s">
        <v>1841</v>
      </c>
      <c r="R312" t="s">
        <v>1842</v>
      </c>
      <c r="S312" s="10">
        <v>41753.515856481477</v>
      </c>
      <c r="T312" s="10">
        <v>41781.921527777777</v>
      </c>
    </row>
    <row r="313" spans="1:20" x14ac:dyDescent="0.3">
      <c r="A313">
        <v>3553</v>
      </c>
      <c r="B313" t="s">
        <v>588</v>
      </c>
      <c r="C313" t="s">
        <v>1465</v>
      </c>
      <c r="D313" s="3">
        <v>5500</v>
      </c>
      <c r="E313" s="5">
        <v>5845</v>
      </c>
      <c r="F313" t="s">
        <v>1752</v>
      </c>
      <c r="G313" t="s">
        <v>1757</v>
      </c>
      <c r="H313" t="s">
        <v>1779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1802</v>
      </c>
      <c r="O313">
        <v>106</v>
      </c>
      <c r="P313">
        <v>56.2</v>
      </c>
      <c r="Q313" t="s">
        <v>1841</v>
      </c>
      <c r="R313" t="s">
        <v>1842</v>
      </c>
      <c r="S313" s="10">
        <v>42196.028703703705</v>
      </c>
      <c r="T313" s="10">
        <v>42228</v>
      </c>
    </row>
    <row r="314" spans="1:20" x14ac:dyDescent="0.3">
      <c r="A314">
        <v>3554</v>
      </c>
      <c r="B314" t="s">
        <v>589</v>
      </c>
      <c r="C314" t="s">
        <v>1466</v>
      </c>
      <c r="D314" s="3">
        <v>5000</v>
      </c>
      <c r="E314" s="5">
        <v>5671.11</v>
      </c>
      <c r="F314" t="s">
        <v>1752</v>
      </c>
      <c r="G314" t="s">
        <v>1757</v>
      </c>
      <c r="H314" t="s">
        <v>1779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1802</v>
      </c>
      <c r="O314">
        <v>113</v>
      </c>
      <c r="P314">
        <v>107</v>
      </c>
      <c r="Q314" t="s">
        <v>1841</v>
      </c>
      <c r="R314" t="s">
        <v>1842</v>
      </c>
      <c r="S314" s="10">
        <v>42016.050451388888</v>
      </c>
      <c r="T314" s="10">
        <v>42046.708333333328</v>
      </c>
    </row>
    <row r="315" spans="1:20" x14ac:dyDescent="0.3">
      <c r="A315">
        <v>3557</v>
      </c>
      <c r="B315" t="s">
        <v>590</v>
      </c>
      <c r="C315" t="s">
        <v>1467</v>
      </c>
      <c r="D315" s="3">
        <v>100000</v>
      </c>
      <c r="E315" s="5">
        <v>100036</v>
      </c>
      <c r="F315" t="s">
        <v>1752</v>
      </c>
      <c r="G315" t="s">
        <v>1757</v>
      </c>
      <c r="H315" t="s">
        <v>1779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1802</v>
      </c>
      <c r="O315">
        <v>100</v>
      </c>
      <c r="P315">
        <v>179.28</v>
      </c>
      <c r="Q315" t="s">
        <v>1841</v>
      </c>
      <c r="R315" t="s">
        <v>1842</v>
      </c>
      <c r="S315" s="10">
        <v>41730.276747685188</v>
      </c>
      <c r="T315" s="10">
        <v>41764.276747685188</v>
      </c>
    </row>
    <row r="316" spans="1:20" x14ac:dyDescent="0.3">
      <c r="A316">
        <v>3561</v>
      </c>
      <c r="B316" t="s">
        <v>591</v>
      </c>
      <c r="C316" t="s">
        <v>1468</v>
      </c>
      <c r="D316" s="3">
        <v>2500</v>
      </c>
      <c r="E316" s="5">
        <v>2560</v>
      </c>
      <c r="F316" t="s">
        <v>1752</v>
      </c>
      <c r="G316" t="s">
        <v>1757</v>
      </c>
      <c r="H316" t="s">
        <v>1779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1802</v>
      </c>
      <c r="O316">
        <v>102</v>
      </c>
      <c r="P316">
        <v>47.41</v>
      </c>
      <c r="Q316" t="s">
        <v>1841</v>
      </c>
      <c r="R316" t="s">
        <v>1842</v>
      </c>
      <c r="S316" s="10">
        <v>42203.680300925931</v>
      </c>
      <c r="T316" s="10">
        <v>42221.774999999994</v>
      </c>
    </row>
    <row r="317" spans="1:20" x14ac:dyDescent="0.3">
      <c r="A317">
        <v>3565</v>
      </c>
      <c r="B317" t="s">
        <v>592</v>
      </c>
      <c r="C317" t="s">
        <v>1469</v>
      </c>
      <c r="D317" s="3">
        <v>900</v>
      </c>
      <c r="E317" s="5">
        <v>1175</v>
      </c>
      <c r="F317" t="s">
        <v>1752</v>
      </c>
      <c r="G317" t="s">
        <v>1757</v>
      </c>
      <c r="H317" t="s">
        <v>1779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1802</v>
      </c>
      <c r="O317">
        <v>131</v>
      </c>
      <c r="P317">
        <v>97.92</v>
      </c>
      <c r="Q317" t="s">
        <v>1841</v>
      </c>
      <c r="R317" t="s">
        <v>1842</v>
      </c>
      <c r="S317" s="10">
        <v>41974.743148148147</v>
      </c>
      <c r="T317" s="10">
        <v>42004.743148148147</v>
      </c>
    </row>
    <row r="318" spans="1:20" x14ac:dyDescent="0.3">
      <c r="A318">
        <v>3568</v>
      </c>
      <c r="B318" t="s">
        <v>593</v>
      </c>
      <c r="C318" t="s">
        <v>1470</v>
      </c>
      <c r="D318" s="3">
        <v>1000</v>
      </c>
      <c r="E318" s="5">
        <v>1110</v>
      </c>
      <c r="F318" t="s">
        <v>1752</v>
      </c>
      <c r="G318" t="s">
        <v>1757</v>
      </c>
      <c r="H318" t="s">
        <v>1779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1802</v>
      </c>
      <c r="O318">
        <v>111</v>
      </c>
      <c r="P318">
        <v>58.42</v>
      </c>
      <c r="Q318" t="s">
        <v>1841</v>
      </c>
      <c r="R318" t="s">
        <v>1842</v>
      </c>
      <c r="S318" s="10">
        <v>41869.740671296298</v>
      </c>
      <c r="T318" s="10">
        <v>41899.740671296298</v>
      </c>
    </row>
    <row r="319" spans="1:20" x14ac:dyDescent="0.3">
      <c r="A319">
        <v>3569</v>
      </c>
      <c r="B319" t="s">
        <v>594</v>
      </c>
      <c r="C319" t="s">
        <v>1471</v>
      </c>
      <c r="D319" s="3">
        <v>5000</v>
      </c>
      <c r="E319" s="5">
        <v>5024</v>
      </c>
      <c r="F319" t="s">
        <v>1752</v>
      </c>
      <c r="G319" t="s">
        <v>1757</v>
      </c>
      <c r="H319" t="s">
        <v>1779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1802</v>
      </c>
      <c r="O319">
        <v>100</v>
      </c>
      <c r="P319">
        <v>122.54</v>
      </c>
      <c r="Q319" t="s">
        <v>1841</v>
      </c>
      <c r="R319" t="s">
        <v>1842</v>
      </c>
      <c r="S319" s="10">
        <v>41982.688611111109</v>
      </c>
      <c r="T319" s="10">
        <v>42012.688611111109</v>
      </c>
    </row>
    <row r="320" spans="1:20" x14ac:dyDescent="0.3">
      <c r="A320">
        <v>3570</v>
      </c>
      <c r="B320" t="s">
        <v>595</v>
      </c>
      <c r="C320" t="s">
        <v>1472</v>
      </c>
      <c r="D320" s="3">
        <v>2000</v>
      </c>
      <c r="E320" s="5">
        <v>2287</v>
      </c>
      <c r="F320" t="s">
        <v>1752</v>
      </c>
      <c r="G320" t="s">
        <v>1757</v>
      </c>
      <c r="H320" t="s">
        <v>1779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1802</v>
      </c>
      <c r="O320">
        <v>114</v>
      </c>
      <c r="P320">
        <v>87.96</v>
      </c>
      <c r="Q320" t="s">
        <v>1841</v>
      </c>
      <c r="R320" t="s">
        <v>1842</v>
      </c>
      <c r="S320" s="10">
        <v>41976.331979166673</v>
      </c>
      <c r="T320" s="10">
        <v>42004.291666666672</v>
      </c>
    </row>
    <row r="321" spans="1:20" x14ac:dyDescent="0.3">
      <c r="A321">
        <v>3574</v>
      </c>
      <c r="B321" t="s">
        <v>596</v>
      </c>
      <c r="C321" t="s">
        <v>1473</v>
      </c>
      <c r="D321" s="3">
        <v>5800</v>
      </c>
      <c r="E321" s="5">
        <v>6155</v>
      </c>
      <c r="F321" t="s">
        <v>1752</v>
      </c>
      <c r="G321" t="s">
        <v>1757</v>
      </c>
      <c r="H321" t="s">
        <v>1779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1802</v>
      </c>
      <c r="O321">
        <v>106</v>
      </c>
      <c r="P321">
        <v>136.78</v>
      </c>
      <c r="Q321" t="s">
        <v>1841</v>
      </c>
      <c r="R321" t="s">
        <v>1842</v>
      </c>
      <c r="S321" s="10">
        <v>41926.942685185182</v>
      </c>
      <c r="T321" s="10">
        <v>41956.984351851846</v>
      </c>
    </row>
    <row r="322" spans="1:20" x14ac:dyDescent="0.3">
      <c r="A322">
        <v>3575</v>
      </c>
      <c r="B322" t="s">
        <v>597</v>
      </c>
      <c r="C322" t="s">
        <v>1474</v>
      </c>
      <c r="D322" s="3">
        <v>10000</v>
      </c>
      <c r="E322" s="5">
        <v>10133</v>
      </c>
      <c r="F322" t="s">
        <v>1752</v>
      </c>
      <c r="G322" t="s">
        <v>1757</v>
      </c>
      <c r="H322" t="s">
        <v>1779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1802</v>
      </c>
      <c r="O322">
        <v>101</v>
      </c>
      <c r="P322">
        <v>99.34</v>
      </c>
      <c r="Q322" t="s">
        <v>1841</v>
      </c>
      <c r="R322" t="s">
        <v>1842</v>
      </c>
      <c r="S322" s="10">
        <v>42561.783877314811</v>
      </c>
      <c r="T322" s="10">
        <v>42593.165972222225</v>
      </c>
    </row>
    <row r="323" spans="1:20" x14ac:dyDescent="0.3">
      <c r="A323">
        <v>3576</v>
      </c>
      <c r="B323" t="s">
        <v>598</v>
      </c>
      <c r="C323" t="s">
        <v>1475</v>
      </c>
      <c r="D323" s="3">
        <v>100</v>
      </c>
      <c r="E323" s="5">
        <v>100</v>
      </c>
      <c r="F323" t="s">
        <v>1752</v>
      </c>
      <c r="G323" t="s">
        <v>1757</v>
      </c>
      <c r="H323" t="s">
        <v>1779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1802</v>
      </c>
      <c r="O323">
        <v>100</v>
      </c>
      <c r="P323">
        <v>20</v>
      </c>
      <c r="Q323" t="s">
        <v>1841</v>
      </c>
      <c r="R323" t="s">
        <v>1842</v>
      </c>
      <c r="S323" s="10">
        <v>42649.54923611111</v>
      </c>
      <c r="T323" s="10">
        <v>42709.590902777782</v>
      </c>
    </row>
    <row r="324" spans="1:20" x14ac:dyDescent="0.3">
      <c r="A324">
        <v>3577</v>
      </c>
      <c r="B324" t="s">
        <v>599</v>
      </c>
      <c r="C324" t="s">
        <v>1476</v>
      </c>
      <c r="D324" s="3">
        <v>600</v>
      </c>
      <c r="E324" s="5">
        <v>780</v>
      </c>
      <c r="F324" t="s">
        <v>1752</v>
      </c>
      <c r="G324" t="s">
        <v>1757</v>
      </c>
      <c r="H324" t="s">
        <v>1779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1802</v>
      </c>
      <c r="O324">
        <v>130</v>
      </c>
      <c r="P324">
        <v>28.89</v>
      </c>
      <c r="Q324" t="s">
        <v>1841</v>
      </c>
      <c r="R324" t="s">
        <v>1842</v>
      </c>
      <c r="S324" s="10">
        <v>42093.786840277782</v>
      </c>
      <c r="T324" s="10">
        <v>42120.26944444445</v>
      </c>
    </row>
    <row r="325" spans="1:20" x14ac:dyDescent="0.3">
      <c r="A325">
        <v>3580</v>
      </c>
      <c r="B325" t="s">
        <v>600</v>
      </c>
      <c r="C325" t="s">
        <v>1477</v>
      </c>
      <c r="D325" s="3">
        <v>900</v>
      </c>
      <c r="E325" s="5">
        <v>1025</v>
      </c>
      <c r="F325" t="s">
        <v>1752</v>
      </c>
      <c r="G325" t="s">
        <v>1757</v>
      </c>
      <c r="H325" t="s">
        <v>1779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1802</v>
      </c>
      <c r="O325">
        <v>114</v>
      </c>
      <c r="P325">
        <v>37.96</v>
      </c>
      <c r="Q325" t="s">
        <v>1841</v>
      </c>
      <c r="R325" t="s">
        <v>1842</v>
      </c>
      <c r="S325" s="10">
        <v>42026.176180555558</v>
      </c>
      <c r="T325" s="10">
        <v>42064.207638888889</v>
      </c>
    </row>
    <row r="326" spans="1:20" x14ac:dyDescent="0.3">
      <c r="A326">
        <v>3582</v>
      </c>
      <c r="B326" t="s">
        <v>601</v>
      </c>
      <c r="C326" t="s">
        <v>1478</v>
      </c>
      <c r="D326" s="3">
        <v>1000</v>
      </c>
      <c r="E326" s="5">
        <v>2870</v>
      </c>
      <c r="F326" t="s">
        <v>1752</v>
      </c>
      <c r="G326" t="s">
        <v>1757</v>
      </c>
      <c r="H326" t="s">
        <v>1779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1802</v>
      </c>
      <c r="O326">
        <v>287</v>
      </c>
      <c r="P326">
        <v>58.57</v>
      </c>
      <c r="Q326" t="s">
        <v>1841</v>
      </c>
      <c r="R326" t="s">
        <v>1842</v>
      </c>
      <c r="S326" s="10">
        <v>42451.095856481479</v>
      </c>
      <c r="T326" s="10">
        <v>42465.095856481479</v>
      </c>
    </row>
    <row r="327" spans="1:20" x14ac:dyDescent="0.3">
      <c r="A327">
        <v>3583</v>
      </c>
      <c r="B327" t="s">
        <v>602</v>
      </c>
      <c r="C327" t="s">
        <v>1479</v>
      </c>
      <c r="D327" s="3">
        <v>3000</v>
      </c>
      <c r="E327" s="5">
        <v>3255</v>
      </c>
      <c r="F327" t="s">
        <v>1752</v>
      </c>
      <c r="G327" t="s">
        <v>1757</v>
      </c>
      <c r="H327" t="s">
        <v>1779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1802</v>
      </c>
      <c r="O327">
        <v>109</v>
      </c>
      <c r="P327">
        <v>135.63</v>
      </c>
      <c r="Q327" t="s">
        <v>1841</v>
      </c>
      <c r="R327" t="s">
        <v>1842</v>
      </c>
      <c r="S327" s="10">
        <v>42418.425983796296</v>
      </c>
      <c r="T327" s="10">
        <v>42478.384317129632</v>
      </c>
    </row>
    <row r="328" spans="1:20" x14ac:dyDescent="0.3">
      <c r="A328">
        <v>3585</v>
      </c>
      <c r="B328" t="s">
        <v>603</v>
      </c>
      <c r="C328" t="s">
        <v>1480</v>
      </c>
      <c r="D328" s="3">
        <v>3400</v>
      </c>
      <c r="E328" s="5">
        <v>4050</v>
      </c>
      <c r="F328" t="s">
        <v>1752</v>
      </c>
      <c r="G328" t="s">
        <v>1757</v>
      </c>
      <c r="H328" t="s">
        <v>1779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1802</v>
      </c>
      <c r="O328">
        <v>119</v>
      </c>
      <c r="P328">
        <v>176.09</v>
      </c>
      <c r="Q328" t="s">
        <v>1841</v>
      </c>
      <c r="R328" t="s">
        <v>1842</v>
      </c>
      <c r="S328" s="10">
        <v>41964.716319444444</v>
      </c>
      <c r="T328" s="10">
        <v>41994.716319444444</v>
      </c>
    </row>
    <row r="329" spans="1:20" x14ac:dyDescent="0.3">
      <c r="A329">
        <v>3586</v>
      </c>
      <c r="B329" t="s">
        <v>604</v>
      </c>
      <c r="C329" t="s">
        <v>1481</v>
      </c>
      <c r="D329" s="3">
        <v>7500</v>
      </c>
      <c r="E329" s="5">
        <v>8207</v>
      </c>
      <c r="F329" t="s">
        <v>1752</v>
      </c>
      <c r="G329" t="s">
        <v>1757</v>
      </c>
      <c r="H329" t="s">
        <v>1779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1802</v>
      </c>
      <c r="O329">
        <v>109</v>
      </c>
      <c r="P329">
        <v>151.97999999999999</v>
      </c>
      <c r="Q329" t="s">
        <v>1841</v>
      </c>
      <c r="R329" t="s">
        <v>1842</v>
      </c>
      <c r="S329" s="10">
        <v>42576.697569444441</v>
      </c>
      <c r="T329" s="10">
        <v>42636.697569444441</v>
      </c>
    </row>
    <row r="330" spans="1:20" x14ac:dyDescent="0.3">
      <c r="A330">
        <v>3589</v>
      </c>
      <c r="B330" t="s">
        <v>605</v>
      </c>
      <c r="C330" t="s">
        <v>1482</v>
      </c>
      <c r="D330" s="3">
        <v>4000</v>
      </c>
      <c r="E330" s="5">
        <v>5100</v>
      </c>
      <c r="F330" t="s">
        <v>1752</v>
      </c>
      <c r="G330" t="s">
        <v>1757</v>
      </c>
      <c r="H330" t="s">
        <v>1779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1802</v>
      </c>
      <c r="O330">
        <v>128</v>
      </c>
      <c r="P330">
        <v>82.26</v>
      </c>
      <c r="Q330" t="s">
        <v>1841</v>
      </c>
      <c r="R330" t="s">
        <v>1842</v>
      </c>
      <c r="S330" s="10">
        <v>42125.647534722222</v>
      </c>
      <c r="T330" s="10">
        <v>42150.647534722222</v>
      </c>
    </row>
    <row r="331" spans="1:20" x14ac:dyDescent="0.3">
      <c r="A331">
        <v>3591</v>
      </c>
      <c r="B331" t="s">
        <v>606</v>
      </c>
      <c r="C331" t="s">
        <v>1483</v>
      </c>
      <c r="D331" s="3">
        <v>700</v>
      </c>
      <c r="E331" s="5">
        <v>1225</v>
      </c>
      <c r="F331" t="s">
        <v>1752</v>
      </c>
      <c r="G331" t="s">
        <v>1757</v>
      </c>
      <c r="H331" t="s">
        <v>1779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1802</v>
      </c>
      <c r="O331">
        <v>175</v>
      </c>
      <c r="P331">
        <v>68.06</v>
      </c>
      <c r="Q331" t="s">
        <v>1841</v>
      </c>
      <c r="R331" t="s">
        <v>1842</v>
      </c>
      <c r="S331" s="10">
        <v>42003.948425925926</v>
      </c>
      <c r="T331" s="10">
        <v>42028.207638888889</v>
      </c>
    </row>
    <row r="332" spans="1:20" x14ac:dyDescent="0.3">
      <c r="A332">
        <v>3592</v>
      </c>
      <c r="B332" t="s">
        <v>607</v>
      </c>
      <c r="C332" t="s">
        <v>1484</v>
      </c>
      <c r="D332" s="3">
        <v>2000</v>
      </c>
      <c r="E332" s="5">
        <v>2545</v>
      </c>
      <c r="F332" t="s">
        <v>1752</v>
      </c>
      <c r="G332" t="s">
        <v>1757</v>
      </c>
      <c r="H332" t="s">
        <v>1779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1802</v>
      </c>
      <c r="O332">
        <v>127</v>
      </c>
      <c r="P332">
        <v>72.709999999999994</v>
      </c>
      <c r="Q332" t="s">
        <v>1841</v>
      </c>
      <c r="R332" t="s">
        <v>1842</v>
      </c>
      <c r="S332" s="10">
        <v>41988.829942129625</v>
      </c>
      <c r="T332" s="10">
        <v>42046.207638888889</v>
      </c>
    </row>
    <row r="333" spans="1:20" x14ac:dyDescent="0.3">
      <c r="A333">
        <v>3593</v>
      </c>
      <c r="B333" t="s">
        <v>608</v>
      </c>
      <c r="C333" t="s">
        <v>1485</v>
      </c>
      <c r="D333" s="3">
        <v>3000</v>
      </c>
      <c r="E333" s="5">
        <v>3319</v>
      </c>
      <c r="F333" t="s">
        <v>1752</v>
      </c>
      <c r="G333" t="s">
        <v>1757</v>
      </c>
      <c r="H333" t="s">
        <v>1779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1802</v>
      </c>
      <c r="O333">
        <v>111</v>
      </c>
      <c r="P333">
        <v>77.19</v>
      </c>
      <c r="Q333" t="s">
        <v>1841</v>
      </c>
      <c r="R333" t="s">
        <v>1842</v>
      </c>
      <c r="S333" s="10">
        <v>41974.898599537039</v>
      </c>
      <c r="T333" s="10">
        <v>42009.851388888885</v>
      </c>
    </row>
    <row r="334" spans="1:20" x14ac:dyDescent="0.3">
      <c r="A334">
        <v>3594</v>
      </c>
      <c r="B334" t="s">
        <v>609</v>
      </c>
      <c r="C334" t="s">
        <v>1486</v>
      </c>
      <c r="D334" s="3">
        <v>1600</v>
      </c>
      <c r="E334" s="5">
        <v>2015</v>
      </c>
      <c r="F334" t="s">
        <v>1752</v>
      </c>
      <c r="G334" t="s">
        <v>1757</v>
      </c>
      <c r="H334" t="s">
        <v>1779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1802</v>
      </c>
      <c r="O334">
        <v>126</v>
      </c>
      <c r="P334">
        <v>55.97</v>
      </c>
      <c r="Q334" t="s">
        <v>1841</v>
      </c>
      <c r="R334" t="s">
        <v>1842</v>
      </c>
      <c r="S334" s="10">
        <v>42592.066921296297</v>
      </c>
      <c r="T334" s="10">
        <v>42617.066921296297</v>
      </c>
    </row>
    <row r="335" spans="1:20" x14ac:dyDescent="0.3">
      <c r="A335">
        <v>3595</v>
      </c>
      <c r="B335" t="s">
        <v>610</v>
      </c>
      <c r="C335" t="s">
        <v>1487</v>
      </c>
      <c r="D335" s="3">
        <v>2600</v>
      </c>
      <c r="E335" s="5">
        <v>3081</v>
      </c>
      <c r="F335" t="s">
        <v>1752</v>
      </c>
      <c r="G335" t="s">
        <v>1757</v>
      </c>
      <c r="H335" t="s">
        <v>1779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1802</v>
      </c>
      <c r="O335">
        <v>119</v>
      </c>
      <c r="P335">
        <v>49.69</v>
      </c>
      <c r="Q335" t="s">
        <v>1841</v>
      </c>
      <c r="R335" t="s">
        <v>1842</v>
      </c>
      <c r="S335" s="10">
        <v>42050.008368055554</v>
      </c>
      <c r="T335" s="10">
        <v>42076.290972222225</v>
      </c>
    </row>
    <row r="336" spans="1:20" x14ac:dyDescent="0.3">
      <c r="A336">
        <v>3597</v>
      </c>
      <c r="B336" t="s">
        <v>611</v>
      </c>
      <c r="C336" t="s">
        <v>1488</v>
      </c>
      <c r="D336" s="3">
        <v>2500</v>
      </c>
      <c r="E336" s="5">
        <v>2565</v>
      </c>
      <c r="F336" t="s">
        <v>1752</v>
      </c>
      <c r="G336" t="s">
        <v>1757</v>
      </c>
      <c r="H336" t="s">
        <v>1779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1802</v>
      </c>
      <c r="O336">
        <v>103</v>
      </c>
      <c r="P336">
        <v>77.73</v>
      </c>
      <c r="Q336" t="s">
        <v>1841</v>
      </c>
      <c r="R336" t="s">
        <v>1842</v>
      </c>
      <c r="S336" s="10">
        <v>42417.585532407407</v>
      </c>
      <c r="T336" s="10">
        <v>42432.249305555553</v>
      </c>
    </row>
    <row r="337" spans="1:20" x14ac:dyDescent="0.3">
      <c r="A337">
        <v>3598</v>
      </c>
      <c r="B337" t="s">
        <v>612</v>
      </c>
      <c r="C337" t="s">
        <v>1489</v>
      </c>
      <c r="D337" s="3">
        <v>1000</v>
      </c>
      <c r="E337" s="5">
        <v>1101</v>
      </c>
      <c r="F337" t="s">
        <v>1752</v>
      </c>
      <c r="G337" t="s">
        <v>1757</v>
      </c>
      <c r="H337" t="s">
        <v>1779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1802</v>
      </c>
      <c r="O337">
        <v>110</v>
      </c>
      <c r="P337">
        <v>40.78</v>
      </c>
      <c r="Q337" t="s">
        <v>1841</v>
      </c>
      <c r="R337" t="s">
        <v>1842</v>
      </c>
      <c r="S337" s="10">
        <v>41866.79886574074</v>
      </c>
      <c r="T337" s="10">
        <v>41885.207638888889</v>
      </c>
    </row>
    <row r="338" spans="1:20" x14ac:dyDescent="0.3">
      <c r="A338">
        <v>3599</v>
      </c>
      <c r="B338" t="s">
        <v>613</v>
      </c>
      <c r="C338" t="s">
        <v>1490</v>
      </c>
      <c r="D338" s="3">
        <v>500</v>
      </c>
      <c r="E338" s="5">
        <v>1010</v>
      </c>
      <c r="F338" t="s">
        <v>1752</v>
      </c>
      <c r="G338" t="s">
        <v>1757</v>
      </c>
      <c r="H338" t="s">
        <v>1779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1802</v>
      </c>
      <c r="O338">
        <v>202</v>
      </c>
      <c r="P338">
        <v>59.41</v>
      </c>
      <c r="Q338" t="s">
        <v>1841</v>
      </c>
      <c r="R338" t="s">
        <v>1842</v>
      </c>
      <c r="S338" s="10">
        <v>42220.79487268519</v>
      </c>
      <c r="T338" s="10">
        <v>42246</v>
      </c>
    </row>
    <row r="339" spans="1:20" x14ac:dyDescent="0.3">
      <c r="A339">
        <v>3600</v>
      </c>
      <c r="B339" t="s">
        <v>614</v>
      </c>
      <c r="C339" t="s">
        <v>1491</v>
      </c>
      <c r="D339" s="3">
        <v>10</v>
      </c>
      <c r="E339" s="5">
        <v>13</v>
      </c>
      <c r="F339" t="s">
        <v>1752</v>
      </c>
      <c r="G339" t="s">
        <v>1757</v>
      </c>
      <c r="H339" t="s">
        <v>1779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1802</v>
      </c>
      <c r="O339">
        <v>130</v>
      </c>
      <c r="P339">
        <v>3.25</v>
      </c>
      <c r="Q339" t="s">
        <v>1841</v>
      </c>
      <c r="R339" t="s">
        <v>1842</v>
      </c>
      <c r="S339" s="10">
        <v>42628.849120370374</v>
      </c>
      <c r="T339" s="10">
        <v>42656.849120370374</v>
      </c>
    </row>
    <row r="340" spans="1:20" x14ac:dyDescent="0.3">
      <c r="A340">
        <v>3602</v>
      </c>
      <c r="B340" t="s">
        <v>615</v>
      </c>
      <c r="C340" t="s">
        <v>1492</v>
      </c>
      <c r="D340" s="3">
        <v>4000</v>
      </c>
      <c r="E340" s="5">
        <v>4002</v>
      </c>
      <c r="F340" t="s">
        <v>1752</v>
      </c>
      <c r="G340" t="s">
        <v>1757</v>
      </c>
      <c r="H340" t="s">
        <v>1779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1802</v>
      </c>
      <c r="O340">
        <v>100</v>
      </c>
      <c r="P340">
        <v>81.67</v>
      </c>
      <c r="Q340" t="s">
        <v>1841</v>
      </c>
      <c r="R340" t="s">
        <v>1842</v>
      </c>
      <c r="S340" s="10">
        <v>42447.894432870366</v>
      </c>
      <c r="T340" s="10">
        <v>42507.894432870366</v>
      </c>
    </row>
    <row r="341" spans="1:20" x14ac:dyDescent="0.3">
      <c r="A341">
        <v>3603</v>
      </c>
      <c r="B341" t="s">
        <v>616</v>
      </c>
      <c r="C341" t="s">
        <v>1493</v>
      </c>
      <c r="D341" s="3">
        <v>1500</v>
      </c>
      <c r="E341" s="5">
        <v>2560</v>
      </c>
      <c r="F341" t="s">
        <v>1752</v>
      </c>
      <c r="G341" t="s">
        <v>1757</v>
      </c>
      <c r="H341" t="s">
        <v>1779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1802</v>
      </c>
      <c r="O341">
        <v>171</v>
      </c>
      <c r="P341">
        <v>44.91</v>
      </c>
      <c r="Q341" t="s">
        <v>1841</v>
      </c>
      <c r="R341" t="s">
        <v>1842</v>
      </c>
      <c r="S341" s="10">
        <v>42283.864351851851</v>
      </c>
      <c r="T341" s="10">
        <v>42313.906018518523</v>
      </c>
    </row>
    <row r="342" spans="1:20" x14ac:dyDescent="0.3">
      <c r="A342">
        <v>3604</v>
      </c>
      <c r="B342" t="s">
        <v>617</v>
      </c>
      <c r="C342" t="s">
        <v>1494</v>
      </c>
      <c r="D342" s="3">
        <v>3000</v>
      </c>
      <c r="E342" s="5">
        <v>3385</v>
      </c>
      <c r="F342" t="s">
        <v>1752</v>
      </c>
      <c r="G342" t="s">
        <v>1757</v>
      </c>
      <c r="H342" t="s">
        <v>1779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1802</v>
      </c>
      <c r="O342">
        <v>113</v>
      </c>
      <c r="P342">
        <v>49.06</v>
      </c>
      <c r="Q342" t="s">
        <v>1841</v>
      </c>
      <c r="R342" t="s">
        <v>1842</v>
      </c>
      <c r="S342" s="10">
        <v>42483.015694444446</v>
      </c>
      <c r="T342" s="10">
        <v>42489.290972222225</v>
      </c>
    </row>
    <row r="343" spans="1:20" x14ac:dyDescent="0.3">
      <c r="A343">
        <v>3613</v>
      </c>
      <c r="B343" t="s">
        <v>618</v>
      </c>
      <c r="C343" t="s">
        <v>1495</v>
      </c>
      <c r="D343" s="3">
        <v>1250</v>
      </c>
      <c r="E343" s="5">
        <v>1250</v>
      </c>
      <c r="F343" t="s">
        <v>1752</v>
      </c>
      <c r="G343" t="s">
        <v>1757</v>
      </c>
      <c r="H343" t="s">
        <v>1779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1802</v>
      </c>
      <c r="O343">
        <v>100</v>
      </c>
      <c r="P343">
        <v>62.5</v>
      </c>
      <c r="Q343" t="s">
        <v>1841</v>
      </c>
      <c r="R343" t="s">
        <v>1842</v>
      </c>
      <c r="S343" s="10">
        <v>41788.58997685185</v>
      </c>
      <c r="T343" s="10">
        <v>41818.58997685185</v>
      </c>
    </row>
    <row r="344" spans="1:20" x14ac:dyDescent="0.3">
      <c r="A344">
        <v>3614</v>
      </c>
      <c r="B344" t="s">
        <v>517</v>
      </c>
      <c r="C344" t="s">
        <v>1496</v>
      </c>
      <c r="D344" s="3">
        <v>2500</v>
      </c>
      <c r="E344" s="5">
        <v>2520</v>
      </c>
      <c r="F344" t="s">
        <v>1752</v>
      </c>
      <c r="G344" t="s">
        <v>1757</v>
      </c>
      <c r="H344" t="s">
        <v>1779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1802</v>
      </c>
      <c r="O344">
        <v>101</v>
      </c>
      <c r="P344">
        <v>35.49</v>
      </c>
      <c r="Q344" t="s">
        <v>1841</v>
      </c>
      <c r="R344" t="s">
        <v>1842</v>
      </c>
      <c r="S344" s="10">
        <v>42144.041851851856</v>
      </c>
      <c r="T344" s="10">
        <v>42174.041851851856</v>
      </c>
    </row>
    <row r="345" spans="1:20" x14ac:dyDescent="0.3">
      <c r="A345">
        <v>3619</v>
      </c>
      <c r="B345" t="s">
        <v>619</v>
      </c>
      <c r="C345" t="s">
        <v>1497</v>
      </c>
      <c r="D345" s="3">
        <v>1000</v>
      </c>
      <c r="E345" s="5">
        <v>1130</v>
      </c>
      <c r="F345" t="s">
        <v>1752</v>
      </c>
      <c r="G345" t="s">
        <v>1757</v>
      </c>
      <c r="H345" t="s">
        <v>1779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1802</v>
      </c>
      <c r="O345">
        <v>113</v>
      </c>
      <c r="P345">
        <v>66.47</v>
      </c>
      <c r="Q345" t="s">
        <v>1841</v>
      </c>
      <c r="R345" t="s">
        <v>1842</v>
      </c>
      <c r="S345" s="10">
        <v>42661.132245370376</v>
      </c>
      <c r="T345" s="10">
        <v>42693.916666666672</v>
      </c>
    </row>
    <row r="346" spans="1:20" x14ac:dyDescent="0.3">
      <c r="A346">
        <v>3620</v>
      </c>
      <c r="B346" t="s">
        <v>620</v>
      </c>
      <c r="C346" t="s">
        <v>1498</v>
      </c>
      <c r="D346" s="3">
        <v>10500</v>
      </c>
      <c r="E346" s="5">
        <v>11045</v>
      </c>
      <c r="F346" t="s">
        <v>1752</v>
      </c>
      <c r="G346" t="s">
        <v>1757</v>
      </c>
      <c r="H346" t="s">
        <v>1779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1802</v>
      </c>
      <c r="O346">
        <v>105</v>
      </c>
      <c r="P346">
        <v>56.07</v>
      </c>
      <c r="Q346" t="s">
        <v>1841</v>
      </c>
      <c r="R346" t="s">
        <v>1842</v>
      </c>
      <c r="S346" s="10">
        <v>42037.938206018516</v>
      </c>
      <c r="T346" s="10">
        <v>42068.166666666672</v>
      </c>
    </row>
    <row r="347" spans="1:20" x14ac:dyDescent="0.3">
      <c r="A347">
        <v>3621</v>
      </c>
      <c r="B347" t="s">
        <v>621</v>
      </c>
      <c r="C347" t="s">
        <v>1499</v>
      </c>
      <c r="D347" s="3">
        <v>3000</v>
      </c>
      <c r="E347" s="5">
        <v>3292</v>
      </c>
      <c r="F347" t="s">
        <v>1752</v>
      </c>
      <c r="G347" t="s">
        <v>1757</v>
      </c>
      <c r="H347" t="s">
        <v>1779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1802</v>
      </c>
      <c r="O347">
        <v>110</v>
      </c>
      <c r="P347">
        <v>47.03</v>
      </c>
      <c r="Q347" t="s">
        <v>1841</v>
      </c>
      <c r="R347" t="s">
        <v>1842</v>
      </c>
      <c r="S347" s="10">
        <v>42619.935694444444</v>
      </c>
      <c r="T347" s="10">
        <v>42643.875</v>
      </c>
    </row>
    <row r="348" spans="1:20" x14ac:dyDescent="0.3">
      <c r="A348">
        <v>3622</v>
      </c>
      <c r="B348" t="s">
        <v>622</v>
      </c>
      <c r="C348" t="s">
        <v>1500</v>
      </c>
      <c r="D348" s="3">
        <v>1000</v>
      </c>
      <c r="E348" s="5">
        <v>1000.99</v>
      </c>
      <c r="F348" t="s">
        <v>1752</v>
      </c>
      <c r="G348" t="s">
        <v>1757</v>
      </c>
      <c r="H348" t="s">
        <v>1779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1802</v>
      </c>
      <c r="O348">
        <v>100</v>
      </c>
      <c r="P348">
        <v>47.67</v>
      </c>
      <c r="Q348" t="s">
        <v>1841</v>
      </c>
      <c r="R348" t="s">
        <v>1842</v>
      </c>
      <c r="S348" s="10">
        <v>41877.221886574072</v>
      </c>
      <c r="T348" s="10">
        <v>41910.140972222223</v>
      </c>
    </row>
    <row r="349" spans="1:20" x14ac:dyDescent="0.3">
      <c r="A349">
        <v>3623</v>
      </c>
      <c r="B349" t="s">
        <v>623</v>
      </c>
      <c r="C349" t="s">
        <v>1501</v>
      </c>
      <c r="D349" s="3">
        <v>2500</v>
      </c>
      <c r="E349" s="5">
        <v>3000</v>
      </c>
      <c r="F349" t="s">
        <v>1752</v>
      </c>
      <c r="G349" t="s">
        <v>1757</v>
      </c>
      <c r="H349" t="s">
        <v>1779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1802</v>
      </c>
      <c r="O349">
        <v>120</v>
      </c>
      <c r="P349">
        <v>88.24</v>
      </c>
      <c r="Q349" t="s">
        <v>1841</v>
      </c>
      <c r="R349" t="s">
        <v>1842</v>
      </c>
      <c r="S349" s="10">
        <v>41828.736921296295</v>
      </c>
      <c r="T349" s="10">
        <v>41846.291666666664</v>
      </c>
    </row>
    <row r="350" spans="1:20" x14ac:dyDescent="0.3">
      <c r="A350">
        <v>3624</v>
      </c>
      <c r="B350" t="s">
        <v>624</v>
      </c>
      <c r="C350" t="s">
        <v>1502</v>
      </c>
      <c r="D350" s="3">
        <v>3000</v>
      </c>
      <c r="E350" s="5">
        <v>3148</v>
      </c>
      <c r="F350" t="s">
        <v>1752</v>
      </c>
      <c r="G350" t="s">
        <v>1757</v>
      </c>
      <c r="H350" t="s">
        <v>1779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1802</v>
      </c>
      <c r="O350">
        <v>105</v>
      </c>
      <c r="P350">
        <v>80.72</v>
      </c>
      <c r="Q350" t="s">
        <v>1841</v>
      </c>
      <c r="R350" t="s">
        <v>1842</v>
      </c>
      <c r="S350" s="10">
        <v>42545.774189814809</v>
      </c>
      <c r="T350" s="10">
        <v>42605.774189814809</v>
      </c>
    </row>
    <row r="351" spans="1:20" x14ac:dyDescent="0.3">
      <c r="A351">
        <v>3627</v>
      </c>
      <c r="B351" t="s">
        <v>625</v>
      </c>
      <c r="C351" t="s">
        <v>1503</v>
      </c>
      <c r="D351" s="3">
        <v>2000</v>
      </c>
      <c r="E351" s="5">
        <v>2000</v>
      </c>
      <c r="F351" t="s">
        <v>1752</v>
      </c>
      <c r="G351" t="s">
        <v>1757</v>
      </c>
      <c r="H351" t="s">
        <v>1779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1802</v>
      </c>
      <c r="O351">
        <v>100</v>
      </c>
      <c r="P351">
        <v>68.97</v>
      </c>
      <c r="Q351" t="s">
        <v>1841</v>
      </c>
      <c r="R351" t="s">
        <v>1842</v>
      </c>
      <c r="S351" s="10">
        <v>42460.741747685184</v>
      </c>
      <c r="T351" s="10">
        <v>42511.165972222225</v>
      </c>
    </row>
    <row r="352" spans="1:20" x14ac:dyDescent="0.3">
      <c r="A352">
        <v>3648</v>
      </c>
      <c r="B352" t="s">
        <v>626</v>
      </c>
      <c r="C352" t="s">
        <v>1504</v>
      </c>
      <c r="D352" s="3">
        <v>40000</v>
      </c>
      <c r="E352" s="5">
        <v>40153</v>
      </c>
      <c r="F352" t="s">
        <v>1752</v>
      </c>
      <c r="G352" t="s">
        <v>1757</v>
      </c>
      <c r="H352" t="s">
        <v>1779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1802</v>
      </c>
      <c r="O352">
        <v>100</v>
      </c>
      <c r="P352">
        <v>550.04</v>
      </c>
      <c r="Q352" t="s">
        <v>1841</v>
      </c>
      <c r="R352" t="s">
        <v>1842</v>
      </c>
      <c r="S352" s="10">
        <v>41887.292187500003</v>
      </c>
      <c r="T352" s="10">
        <v>41917.292187500003</v>
      </c>
    </row>
    <row r="353" spans="1:20" x14ac:dyDescent="0.3">
      <c r="A353">
        <v>3651</v>
      </c>
      <c r="B353" t="s">
        <v>627</v>
      </c>
      <c r="C353" t="s">
        <v>1505</v>
      </c>
      <c r="D353" s="3">
        <v>500</v>
      </c>
      <c r="E353" s="5">
        <v>520</v>
      </c>
      <c r="F353" t="s">
        <v>1752</v>
      </c>
      <c r="G353" t="s">
        <v>1757</v>
      </c>
      <c r="H353" t="s">
        <v>1779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1802</v>
      </c>
      <c r="O353">
        <v>104</v>
      </c>
      <c r="P353">
        <v>57.78</v>
      </c>
      <c r="Q353" t="s">
        <v>1841</v>
      </c>
      <c r="R353" t="s">
        <v>1842</v>
      </c>
      <c r="S353" s="10">
        <v>41828.646319444444</v>
      </c>
      <c r="T353" s="10">
        <v>41861.665972222225</v>
      </c>
    </row>
    <row r="354" spans="1:20" x14ac:dyDescent="0.3">
      <c r="A354">
        <v>3655</v>
      </c>
      <c r="B354" t="s">
        <v>628</v>
      </c>
      <c r="C354" t="s">
        <v>1506</v>
      </c>
      <c r="D354" s="3">
        <v>5000</v>
      </c>
      <c r="E354" s="5">
        <v>5813</v>
      </c>
      <c r="F354" t="s">
        <v>1752</v>
      </c>
      <c r="G354" t="s">
        <v>1757</v>
      </c>
      <c r="H354" t="s">
        <v>1779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1802</v>
      </c>
      <c r="O354">
        <v>116</v>
      </c>
      <c r="P354">
        <v>73.58</v>
      </c>
      <c r="Q354" t="s">
        <v>1841</v>
      </c>
      <c r="R354" t="s">
        <v>1842</v>
      </c>
      <c r="S354" s="10">
        <v>42173.803217592591</v>
      </c>
      <c r="T354" s="10">
        <v>42203.290972222225</v>
      </c>
    </row>
    <row r="355" spans="1:20" x14ac:dyDescent="0.3">
      <c r="A355">
        <v>3658</v>
      </c>
      <c r="B355" t="s">
        <v>629</v>
      </c>
      <c r="C355" t="s">
        <v>1507</v>
      </c>
      <c r="D355" s="3">
        <v>1500</v>
      </c>
      <c r="E355" s="5">
        <v>1510</v>
      </c>
      <c r="F355" t="s">
        <v>1752</v>
      </c>
      <c r="G355" t="s">
        <v>1757</v>
      </c>
      <c r="H355" t="s">
        <v>1779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1802</v>
      </c>
      <c r="O355">
        <v>101</v>
      </c>
      <c r="P355">
        <v>75.5</v>
      </c>
      <c r="Q355" t="s">
        <v>1841</v>
      </c>
      <c r="R355" t="s">
        <v>1842</v>
      </c>
      <c r="S355" s="10">
        <v>41775.858564814815</v>
      </c>
      <c r="T355" s="10">
        <v>41822.165972222225</v>
      </c>
    </row>
    <row r="356" spans="1:20" x14ac:dyDescent="0.3">
      <c r="A356">
        <v>3659</v>
      </c>
      <c r="B356" t="s">
        <v>630</v>
      </c>
      <c r="C356" t="s">
        <v>1508</v>
      </c>
      <c r="D356" s="3">
        <v>3000</v>
      </c>
      <c r="E356" s="5">
        <v>3061</v>
      </c>
      <c r="F356" t="s">
        <v>1752</v>
      </c>
      <c r="G356" t="s">
        <v>1757</v>
      </c>
      <c r="H356" t="s">
        <v>1779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1802</v>
      </c>
      <c r="O356">
        <v>102</v>
      </c>
      <c r="P356">
        <v>235.46</v>
      </c>
      <c r="Q356" t="s">
        <v>1841</v>
      </c>
      <c r="R356" t="s">
        <v>1842</v>
      </c>
      <c r="S356" s="10">
        <v>42055.277199074073</v>
      </c>
      <c r="T356" s="10">
        <v>42082.610416666663</v>
      </c>
    </row>
    <row r="357" spans="1:20" x14ac:dyDescent="0.3">
      <c r="A357">
        <v>3661</v>
      </c>
      <c r="B357" t="s">
        <v>631</v>
      </c>
      <c r="C357" t="s">
        <v>1509</v>
      </c>
      <c r="D357" s="3">
        <v>3000</v>
      </c>
      <c r="E357" s="5">
        <v>3330</v>
      </c>
      <c r="F357" t="s">
        <v>1752</v>
      </c>
      <c r="G357" t="s">
        <v>1757</v>
      </c>
      <c r="H357" t="s">
        <v>1779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1802</v>
      </c>
      <c r="O357">
        <v>111</v>
      </c>
      <c r="P357">
        <v>92.5</v>
      </c>
      <c r="Q357" t="s">
        <v>1841</v>
      </c>
      <c r="R357" t="s">
        <v>1842</v>
      </c>
      <c r="S357" s="10">
        <v>42447.896666666667</v>
      </c>
      <c r="T357" s="10">
        <v>42470.166666666672</v>
      </c>
    </row>
    <row r="358" spans="1:20" x14ac:dyDescent="0.3">
      <c r="A358">
        <v>3664</v>
      </c>
      <c r="B358" t="s">
        <v>632</v>
      </c>
      <c r="C358" t="s">
        <v>1510</v>
      </c>
      <c r="D358" s="3">
        <v>800</v>
      </c>
      <c r="E358" s="5">
        <v>875</v>
      </c>
      <c r="F358" t="s">
        <v>1752</v>
      </c>
      <c r="G358" t="s">
        <v>1757</v>
      </c>
      <c r="H358" t="s">
        <v>1779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1802</v>
      </c>
      <c r="O358">
        <v>109</v>
      </c>
      <c r="P358">
        <v>46.05</v>
      </c>
      <c r="Q358" t="s">
        <v>1841</v>
      </c>
      <c r="R358" t="s">
        <v>1842</v>
      </c>
      <c r="S358" s="10">
        <v>42523.248715277776</v>
      </c>
      <c r="T358" s="10">
        <v>42537.248715277776</v>
      </c>
    </row>
    <row r="359" spans="1:20" x14ac:dyDescent="0.3">
      <c r="A359">
        <v>3666</v>
      </c>
      <c r="B359" t="s">
        <v>633</v>
      </c>
      <c r="C359" t="s">
        <v>1511</v>
      </c>
      <c r="D359" s="3">
        <v>1200</v>
      </c>
      <c r="E359" s="5">
        <v>1200</v>
      </c>
      <c r="F359" t="s">
        <v>1752</v>
      </c>
      <c r="G359" t="s">
        <v>1757</v>
      </c>
      <c r="H359" t="s">
        <v>1779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1802</v>
      </c>
      <c r="O359">
        <v>100</v>
      </c>
      <c r="P359">
        <v>31.58</v>
      </c>
      <c r="Q359" t="s">
        <v>1841</v>
      </c>
      <c r="R359" t="s">
        <v>1842</v>
      </c>
      <c r="S359" s="10">
        <v>41822.90488425926</v>
      </c>
      <c r="T359" s="10">
        <v>41844.291666666664</v>
      </c>
    </row>
    <row r="360" spans="1:20" x14ac:dyDescent="0.3">
      <c r="A360">
        <v>3668</v>
      </c>
      <c r="B360" t="s">
        <v>634</v>
      </c>
      <c r="C360" t="s">
        <v>1512</v>
      </c>
      <c r="D360" s="3">
        <v>1000</v>
      </c>
      <c r="E360" s="5">
        <v>1035</v>
      </c>
      <c r="F360" t="s">
        <v>1752</v>
      </c>
      <c r="G360" t="s">
        <v>1757</v>
      </c>
      <c r="H360" t="s">
        <v>1779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1802</v>
      </c>
      <c r="O360">
        <v>104</v>
      </c>
      <c r="P360">
        <v>36.96</v>
      </c>
      <c r="Q360" t="s">
        <v>1841</v>
      </c>
      <c r="R360" t="s">
        <v>1842</v>
      </c>
      <c r="S360" s="10">
        <v>42185.556157407409</v>
      </c>
      <c r="T360" s="10">
        <v>42208.772916666669</v>
      </c>
    </row>
    <row r="361" spans="1:20" x14ac:dyDescent="0.3">
      <c r="A361">
        <v>3671</v>
      </c>
      <c r="B361" t="s">
        <v>635</v>
      </c>
      <c r="C361" t="s">
        <v>1513</v>
      </c>
      <c r="D361" s="3">
        <v>3500</v>
      </c>
      <c r="E361" s="5">
        <v>3530</v>
      </c>
      <c r="F361" t="s">
        <v>1752</v>
      </c>
      <c r="G361" t="s">
        <v>1757</v>
      </c>
      <c r="H361" t="s">
        <v>1779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1802</v>
      </c>
      <c r="O361">
        <v>101</v>
      </c>
      <c r="P361">
        <v>88.25</v>
      </c>
      <c r="Q361" t="s">
        <v>1841</v>
      </c>
      <c r="R361" t="s">
        <v>1842</v>
      </c>
      <c r="S361" s="10">
        <v>41820.62809027778</v>
      </c>
      <c r="T361" s="10">
        <v>41841.165972222225</v>
      </c>
    </row>
    <row r="362" spans="1:20" x14ac:dyDescent="0.3">
      <c r="A362">
        <v>3676</v>
      </c>
      <c r="B362" t="s">
        <v>636</v>
      </c>
      <c r="C362" t="s">
        <v>1514</v>
      </c>
      <c r="D362" s="3">
        <v>800</v>
      </c>
      <c r="E362" s="5">
        <v>1030</v>
      </c>
      <c r="F362" t="s">
        <v>1752</v>
      </c>
      <c r="G362" t="s">
        <v>1757</v>
      </c>
      <c r="H362" t="s">
        <v>1779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1802</v>
      </c>
      <c r="O362">
        <v>129</v>
      </c>
      <c r="P362">
        <v>64.38</v>
      </c>
      <c r="Q362" t="s">
        <v>1841</v>
      </c>
      <c r="R362" t="s">
        <v>1842</v>
      </c>
      <c r="S362" s="10">
        <v>41876.815787037034</v>
      </c>
      <c r="T362" s="10">
        <v>41894.815787037034</v>
      </c>
    </row>
    <row r="363" spans="1:20" x14ac:dyDescent="0.3">
      <c r="A363">
        <v>3677</v>
      </c>
      <c r="B363" t="s">
        <v>637</v>
      </c>
      <c r="C363" t="s">
        <v>1515</v>
      </c>
      <c r="D363" s="3">
        <v>12000</v>
      </c>
      <c r="E363" s="5">
        <v>12348.5</v>
      </c>
      <c r="F363" t="s">
        <v>1752</v>
      </c>
      <c r="G363" t="s">
        <v>1757</v>
      </c>
      <c r="H363" t="s">
        <v>1779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1802</v>
      </c>
      <c r="O363">
        <v>103</v>
      </c>
      <c r="P363">
        <v>62.05</v>
      </c>
      <c r="Q363" t="s">
        <v>1841</v>
      </c>
      <c r="R363" t="s">
        <v>1842</v>
      </c>
      <c r="S363" s="10">
        <v>41802.574282407404</v>
      </c>
      <c r="T363" s="10">
        <v>41823.165972222225</v>
      </c>
    </row>
    <row r="364" spans="1:20" x14ac:dyDescent="0.3">
      <c r="A364">
        <v>3679</v>
      </c>
      <c r="B364" t="s">
        <v>638</v>
      </c>
      <c r="C364" t="s">
        <v>1516</v>
      </c>
      <c r="D364" s="3">
        <v>2000</v>
      </c>
      <c r="E364" s="5">
        <v>2202</v>
      </c>
      <c r="F364" t="s">
        <v>1752</v>
      </c>
      <c r="G364" t="s">
        <v>1757</v>
      </c>
      <c r="H364" t="s">
        <v>1779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1802</v>
      </c>
      <c r="O364">
        <v>110</v>
      </c>
      <c r="P364">
        <v>73.400000000000006</v>
      </c>
      <c r="Q364" t="s">
        <v>1841</v>
      </c>
      <c r="R364" t="s">
        <v>1842</v>
      </c>
      <c r="S364" s="10">
        <v>41786.761354166665</v>
      </c>
      <c r="T364" s="10">
        <v>41821.207638888889</v>
      </c>
    </row>
    <row r="365" spans="1:20" x14ac:dyDescent="0.3">
      <c r="A365">
        <v>3680</v>
      </c>
      <c r="B365" t="s">
        <v>639</v>
      </c>
      <c r="C365" t="s">
        <v>1517</v>
      </c>
      <c r="D365" s="3">
        <v>3000</v>
      </c>
      <c r="E365" s="5">
        <v>3383</v>
      </c>
      <c r="F365" t="s">
        <v>1752</v>
      </c>
      <c r="G365" t="s">
        <v>1757</v>
      </c>
      <c r="H365" t="s">
        <v>1779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1802</v>
      </c>
      <c r="O365">
        <v>113</v>
      </c>
      <c r="P365">
        <v>99.5</v>
      </c>
      <c r="Q365" t="s">
        <v>1841</v>
      </c>
      <c r="R365" t="s">
        <v>1842</v>
      </c>
      <c r="S365" s="10">
        <v>42627.454097222217</v>
      </c>
      <c r="T365" s="10">
        <v>42648.454097222217</v>
      </c>
    </row>
    <row r="366" spans="1:20" x14ac:dyDescent="0.3">
      <c r="A366">
        <v>3681</v>
      </c>
      <c r="B366" t="s">
        <v>640</v>
      </c>
      <c r="C366" t="s">
        <v>1518</v>
      </c>
      <c r="D366" s="3">
        <v>1000</v>
      </c>
      <c r="E366" s="5">
        <v>1119</v>
      </c>
      <c r="F366" t="s">
        <v>1752</v>
      </c>
      <c r="G366" t="s">
        <v>1757</v>
      </c>
      <c r="H366" t="s">
        <v>1779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1802</v>
      </c>
      <c r="O366">
        <v>112</v>
      </c>
      <c r="P366">
        <v>62.17</v>
      </c>
      <c r="Q366" t="s">
        <v>1841</v>
      </c>
      <c r="R366" t="s">
        <v>1842</v>
      </c>
      <c r="S366" s="10">
        <v>42374.651504629626</v>
      </c>
      <c r="T366" s="10">
        <v>42384.651504629626</v>
      </c>
    </row>
    <row r="367" spans="1:20" x14ac:dyDescent="0.3">
      <c r="A367">
        <v>3682</v>
      </c>
      <c r="B367" t="s">
        <v>641</v>
      </c>
      <c r="C367" t="s">
        <v>1519</v>
      </c>
      <c r="D367" s="3">
        <v>3000</v>
      </c>
      <c r="E367" s="5">
        <v>4176</v>
      </c>
      <c r="F367" t="s">
        <v>1752</v>
      </c>
      <c r="G367" t="s">
        <v>1757</v>
      </c>
      <c r="H367" t="s">
        <v>1779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1802</v>
      </c>
      <c r="O367">
        <v>139</v>
      </c>
      <c r="P367">
        <v>62.33</v>
      </c>
      <c r="Q367" t="s">
        <v>1841</v>
      </c>
      <c r="R367" t="s">
        <v>1842</v>
      </c>
      <c r="S367" s="10">
        <v>41772.685393518521</v>
      </c>
      <c r="T367" s="10">
        <v>41806.290972222225</v>
      </c>
    </row>
    <row r="368" spans="1:20" x14ac:dyDescent="0.3">
      <c r="A368">
        <v>3683</v>
      </c>
      <c r="B368" t="s">
        <v>642</v>
      </c>
      <c r="C368" t="s">
        <v>1520</v>
      </c>
      <c r="D368" s="3">
        <v>3500</v>
      </c>
      <c r="E368" s="5">
        <v>3880</v>
      </c>
      <c r="F368" t="s">
        <v>1752</v>
      </c>
      <c r="G368" t="s">
        <v>1757</v>
      </c>
      <c r="H368" t="s">
        <v>1779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1802</v>
      </c>
      <c r="O368">
        <v>111</v>
      </c>
      <c r="P368">
        <v>58.79</v>
      </c>
      <c r="Q368" t="s">
        <v>1841</v>
      </c>
      <c r="R368" t="s">
        <v>1842</v>
      </c>
      <c r="S368" s="10">
        <v>42633.116851851853</v>
      </c>
      <c r="T368" s="10">
        <v>42663.116851851853</v>
      </c>
    </row>
    <row r="369" spans="1:20" x14ac:dyDescent="0.3">
      <c r="A369">
        <v>3684</v>
      </c>
      <c r="B369" t="s">
        <v>643</v>
      </c>
      <c r="C369" t="s">
        <v>1521</v>
      </c>
      <c r="D369" s="3">
        <v>750</v>
      </c>
      <c r="E369" s="5">
        <v>1043</v>
      </c>
      <c r="F369" t="s">
        <v>1752</v>
      </c>
      <c r="G369" t="s">
        <v>1757</v>
      </c>
      <c r="H369" t="s">
        <v>1779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1802</v>
      </c>
      <c r="O369">
        <v>139</v>
      </c>
      <c r="P369">
        <v>45.35</v>
      </c>
      <c r="Q369" t="s">
        <v>1841</v>
      </c>
      <c r="R369" t="s">
        <v>1842</v>
      </c>
      <c r="S369" s="10">
        <v>42219.180393518516</v>
      </c>
      <c r="T369" s="10">
        <v>42249.180393518516</v>
      </c>
    </row>
    <row r="370" spans="1:20" x14ac:dyDescent="0.3">
      <c r="A370">
        <v>3685</v>
      </c>
      <c r="B370" t="s">
        <v>644</v>
      </c>
      <c r="C370" t="s">
        <v>1522</v>
      </c>
      <c r="D370" s="3">
        <v>5000</v>
      </c>
      <c r="E370" s="5">
        <v>5285</v>
      </c>
      <c r="F370" t="s">
        <v>1752</v>
      </c>
      <c r="G370" t="s">
        <v>1757</v>
      </c>
      <c r="H370" t="s">
        <v>1779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1802</v>
      </c>
      <c r="O370">
        <v>106</v>
      </c>
      <c r="P370">
        <v>41.94</v>
      </c>
      <c r="Q370" t="s">
        <v>1841</v>
      </c>
      <c r="R370" t="s">
        <v>1842</v>
      </c>
      <c r="S370" s="10">
        <v>41753.593275462961</v>
      </c>
      <c r="T370" s="10">
        <v>41778.875</v>
      </c>
    </row>
    <row r="371" spans="1:20" x14ac:dyDescent="0.3">
      <c r="A371">
        <v>3686</v>
      </c>
      <c r="B371" t="s">
        <v>645</v>
      </c>
      <c r="C371" t="s">
        <v>1523</v>
      </c>
      <c r="D371" s="3">
        <v>350</v>
      </c>
      <c r="E371" s="5">
        <v>355</v>
      </c>
      <c r="F371" t="s">
        <v>1752</v>
      </c>
      <c r="G371" t="s">
        <v>1757</v>
      </c>
      <c r="H371" t="s">
        <v>1779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1802</v>
      </c>
      <c r="O371">
        <v>101</v>
      </c>
      <c r="P371">
        <v>59.17</v>
      </c>
      <c r="Q371" t="s">
        <v>1841</v>
      </c>
      <c r="R371" t="s">
        <v>1842</v>
      </c>
      <c r="S371" s="10">
        <v>42230.662731481483</v>
      </c>
      <c r="T371" s="10">
        <v>42245.165972222225</v>
      </c>
    </row>
    <row r="372" spans="1:20" x14ac:dyDescent="0.3">
      <c r="A372">
        <v>3687</v>
      </c>
      <c r="B372" t="s">
        <v>646</v>
      </c>
      <c r="C372" t="s">
        <v>1524</v>
      </c>
      <c r="D372" s="3">
        <v>5000</v>
      </c>
      <c r="E372" s="5">
        <v>5012.25</v>
      </c>
      <c r="F372" t="s">
        <v>1752</v>
      </c>
      <c r="G372" t="s">
        <v>1757</v>
      </c>
      <c r="H372" t="s">
        <v>1779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1802</v>
      </c>
      <c r="O372">
        <v>100</v>
      </c>
      <c r="P372">
        <v>200.49</v>
      </c>
      <c r="Q372" t="s">
        <v>1841</v>
      </c>
      <c r="R372" t="s">
        <v>1842</v>
      </c>
      <c r="S372" s="10">
        <v>41787.218229166669</v>
      </c>
      <c r="T372" s="10">
        <v>41817.218229166669</v>
      </c>
    </row>
    <row r="373" spans="1:20" x14ac:dyDescent="0.3">
      <c r="A373">
        <v>3689</v>
      </c>
      <c r="B373" t="s">
        <v>647</v>
      </c>
      <c r="C373" t="s">
        <v>1525</v>
      </c>
      <c r="D373" s="3">
        <v>3000</v>
      </c>
      <c r="E373" s="5">
        <v>3550</v>
      </c>
      <c r="F373" t="s">
        <v>1752</v>
      </c>
      <c r="G373" t="s">
        <v>1757</v>
      </c>
      <c r="H373" t="s">
        <v>1779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1802</v>
      </c>
      <c r="O373">
        <v>118</v>
      </c>
      <c r="P373">
        <v>57.26</v>
      </c>
      <c r="Q373" t="s">
        <v>1841</v>
      </c>
      <c r="R373" t="s">
        <v>1842</v>
      </c>
      <c r="S373" s="10">
        <v>42147.826840277776</v>
      </c>
      <c r="T373" s="10">
        <v>42176.934027777781</v>
      </c>
    </row>
    <row r="374" spans="1:20" x14ac:dyDescent="0.3">
      <c r="A374">
        <v>3690</v>
      </c>
      <c r="B374" t="s">
        <v>648</v>
      </c>
      <c r="C374" t="s">
        <v>1526</v>
      </c>
      <c r="D374" s="3">
        <v>1500</v>
      </c>
      <c r="E374" s="5">
        <v>1800</v>
      </c>
      <c r="F374" t="s">
        <v>1752</v>
      </c>
      <c r="G374" t="s">
        <v>1757</v>
      </c>
      <c r="H374" t="s">
        <v>1779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1802</v>
      </c>
      <c r="O374">
        <v>120</v>
      </c>
      <c r="P374">
        <v>58.06</v>
      </c>
      <c r="Q374" t="s">
        <v>1841</v>
      </c>
      <c r="R374" t="s">
        <v>1842</v>
      </c>
      <c r="S374" s="10">
        <v>41940.598182870373</v>
      </c>
      <c r="T374" s="10">
        <v>41970.639849537038</v>
      </c>
    </row>
    <row r="375" spans="1:20" x14ac:dyDescent="0.3">
      <c r="A375">
        <v>3691</v>
      </c>
      <c r="B375" t="s">
        <v>649</v>
      </c>
      <c r="C375" t="s">
        <v>1527</v>
      </c>
      <c r="D375" s="3">
        <v>40000</v>
      </c>
      <c r="E375" s="5">
        <v>51184</v>
      </c>
      <c r="F375" t="s">
        <v>1752</v>
      </c>
      <c r="G375" t="s">
        <v>1757</v>
      </c>
      <c r="H375" t="s">
        <v>1779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1802</v>
      </c>
      <c r="O375">
        <v>128</v>
      </c>
      <c r="P375">
        <v>186.8</v>
      </c>
      <c r="Q375" t="s">
        <v>1841</v>
      </c>
      <c r="R375" t="s">
        <v>1842</v>
      </c>
      <c r="S375" s="10">
        <v>42020.700567129628</v>
      </c>
      <c r="T375" s="10">
        <v>42065.207638888889</v>
      </c>
    </row>
    <row r="376" spans="1:20" x14ac:dyDescent="0.3">
      <c r="A376">
        <v>3692</v>
      </c>
      <c r="B376" t="s">
        <v>650</v>
      </c>
      <c r="C376" t="s">
        <v>1528</v>
      </c>
      <c r="D376" s="3">
        <v>1000</v>
      </c>
      <c r="E376" s="5">
        <v>1260</v>
      </c>
      <c r="F376" t="s">
        <v>1752</v>
      </c>
      <c r="G376" t="s">
        <v>1757</v>
      </c>
      <c r="H376" t="s">
        <v>1779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1802</v>
      </c>
      <c r="O376">
        <v>126</v>
      </c>
      <c r="P376">
        <v>74.12</v>
      </c>
      <c r="Q376" t="s">
        <v>1841</v>
      </c>
      <c r="R376" t="s">
        <v>1842</v>
      </c>
      <c r="S376" s="10">
        <v>41891.96503472222</v>
      </c>
      <c r="T376" s="10">
        <v>41901</v>
      </c>
    </row>
    <row r="377" spans="1:20" x14ac:dyDescent="0.3">
      <c r="A377">
        <v>3694</v>
      </c>
      <c r="B377" t="s">
        <v>651</v>
      </c>
      <c r="C377" t="s">
        <v>1529</v>
      </c>
      <c r="D377" s="3">
        <v>3500</v>
      </c>
      <c r="E377" s="5">
        <v>3760</v>
      </c>
      <c r="F377" t="s">
        <v>1752</v>
      </c>
      <c r="G377" t="s">
        <v>1757</v>
      </c>
      <c r="H377" t="s">
        <v>1779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1802</v>
      </c>
      <c r="O377">
        <v>107</v>
      </c>
      <c r="P377">
        <v>62.67</v>
      </c>
      <c r="Q377" t="s">
        <v>1841</v>
      </c>
      <c r="R377" t="s">
        <v>1842</v>
      </c>
      <c r="S377" s="10">
        <v>42490.133877314816</v>
      </c>
      <c r="T377" s="10">
        <v>42527.083333333328</v>
      </c>
    </row>
    <row r="378" spans="1:20" x14ac:dyDescent="0.3">
      <c r="A378">
        <v>3695</v>
      </c>
      <c r="B378" t="s">
        <v>652</v>
      </c>
      <c r="C378" t="s">
        <v>1530</v>
      </c>
      <c r="D378" s="3">
        <v>4000</v>
      </c>
      <c r="E378" s="5">
        <v>4005</v>
      </c>
      <c r="F378" t="s">
        <v>1752</v>
      </c>
      <c r="G378" t="s">
        <v>1757</v>
      </c>
      <c r="H378" t="s">
        <v>1779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1802</v>
      </c>
      <c r="O378">
        <v>100</v>
      </c>
      <c r="P378">
        <v>121.36</v>
      </c>
      <c r="Q378" t="s">
        <v>1841</v>
      </c>
      <c r="R378" t="s">
        <v>1842</v>
      </c>
      <c r="S378" s="10">
        <v>41995.870486111111</v>
      </c>
      <c r="T378" s="10">
        <v>42015.870486111111</v>
      </c>
    </row>
    <row r="379" spans="1:20" x14ac:dyDescent="0.3">
      <c r="A379">
        <v>3698</v>
      </c>
      <c r="B379" t="s">
        <v>653</v>
      </c>
      <c r="C379" t="s">
        <v>1531</v>
      </c>
      <c r="D379" s="3">
        <v>5000</v>
      </c>
      <c r="E379" s="5">
        <v>5526</v>
      </c>
      <c r="F379" t="s">
        <v>1752</v>
      </c>
      <c r="G379" t="s">
        <v>1757</v>
      </c>
      <c r="H379" t="s">
        <v>1779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1802</v>
      </c>
      <c r="O379">
        <v>111</v>
      </c>
      <c r="P379">
        <v>40.630000000000003</v>
      </c>
      <c r="Q379" t="s">
        <v>1841</v>
      </c>
      <c r="R379" t="s">
        <v>1842</v>
      </c>
      <c r="S379" s="10">
        <v>42401.806562500002</v>
      </c>
      <c r="T379" s="10">
        <v>42431.806562500002</v>
      </c>
    </row>
    <row r="380" spans="1:20" x14ac:dyDescent="0.3">
      <c r="A380">
        <v>3699</v>
      </c>
      <c r="B380" t="s">
        <v>654</v>
      </c>
      <c r="C380" t="s">
        <v>1532</v>
      </c>
      <c r="D380" s="3">
        <v>2500</v>
      </c>
      <c r="E380" s="5">
        <v>2520</v>
      </c>
      <c r="F380" t="s">
        <v>1752</v>
      </c>
      <c r="G380" t="s">
        <v>1757</v>
      </c>
      <c r="H380" t="s">
        <v>1779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1802</v>
      </c>
      <c r="O380">
        <v>101</v>
      </c>
      <c r="P380">
        <v>63</v>
      </c>
      <c r="Q380" t="s">
        <v>1841</v>
      </c>
      <c r="R380" t="s">
        <v>1842</v>
      </c>
      <c r="S380" s="10">
        <v>41897.602037037039</v>
      </c>
      <c r="T380" s="10">
        <v>41927.602037037039</v>
      </c>
    </row>
    <row r="381" spans="1:20" x14ac:dyDescent="0.3">
      <c r="A381">
        <v>3700</v>
      </c>
      <c r="B381" t="s">
        <v>655</v>
      </c>
      <c r="C381" t="s">
        <v>1533</v>
      </c>
      <c r="D381" s="3">
        <v>500</v>
      </c>
      <c r="E381" s="5">
        <v>606</v>
      </c>
      <c r="F381" t="s">
        <v>1752</v>
      </c>
      <c r="G381" t="s">
        <v>1757</v>
      </c>
      <c r="H381" t="s">
        <v>1779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1802</v>
      </c>
      <c r="O381">
        <v>121</v>
      </c>
      <c r="P381">
        <v>33.67</v>
      </c>
      <c r="Q381" t="s">
        <v>1841</v>
      </c>
      <c r="R381" t="s">
        <v>1842</v>
      </c>
      <c r="S381" s="10">
        <v>41882.585648148146</v>
      </c>
      <c r="T381" s="10">
        <v>41912.666666666664</v>
      </c>
    </row>
    <row r="382" spans="1:20" x14ac:dyDescent="0.3">
      <c r="A382">
        <v>3703</v>
      </c>
      <c r="B382" t="s">
        <v>656</v>
      </c>
      <c r="C382" t="s">
        <v>1534</v>
      </c>
      <c r="D382" s="3">
        <v>1050</v>
      </c>
      <c r="E382" s="5">
        <v>1296</v>
      </c>
      <c r="F382" t="s">
        <v>1752</v>
      </c>
      <c r="G382" t="s">
        <v>1757</v>
      </c>
      <c r="H382" t="s">
        <v>1779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1802</v>
      </c>
      <c r="O382">
        <v>123</v>
      </c>
      <c r="P382">
        <v>43.2</v>
      </c>
      <c r="Q382" t="s">
        <v>1841</v>
      </c>
      <c r="R382" t="s">
        <v>1842</v>
      </c>
      <c r="S382" s="10">
        <v>42556.504490740743</v>
      </c>
      <c r="T382" s="10">
        <v>42595.290972222225</v>
      </c>
    </row>
    <row r="383" spans="1:20" x14ac:dyDescent="0.3">
      <c r="A383">
        <v>3705</v>
      </c>
      <c r="B383" t="s">
        <v>657</v>
      </c>
      <c r="C383" t="s">
        <v>1535</v>
      </c>
      <c r="D383" s="3">
        <v>2827</v>
      </c>
      <c r="E383" s="5">
        <v>2925</v>
      </c>
      <c r="F383" t="s">
        <v>1752</v>
      </c>
      <c r="G383" t="s">
        <v>1757</v>
      </c>
      <c r="H383" t="s">
        <v>1779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1802</v>
      </c>
      <c r="O383">
        <v>103</v>
      </c>
      <c r="P383">
        <v>83.57</v>
      </c>
      <c r="Q383" t="s">
        <v>1841</v>
      </c>
      <c r="R383" t="s">
        <v>1842</v>
      </c>
      <c r="S383" s="10">
        <v>41792.542986111112</v>
      </c>
      <c r="T383" s="10">
        <v>41813.75</v>
      </c>
    </row>
    <row r="384" spans="1:20" x14ac:dyDescent="0.3">
      <c r="A384">
        <v>3706</v>
      </c>
      <c r="B384" t="s">
        <v>658</v>
      </c>
      <c r="C384" t="s">
        <v>1536</v>
      </c>
      <c r="D384" s="3">
        <v>1500</v>
      </c>
      <c r="E384" s="5">
        <v>1820</v>
      </c>
      <c r="F384" t="s">
        <v>1752</v>
      </c>
      <c r="G384" t="s">
        <v>1757</v>
      </c>
      <c r="H384" t="s">
        <v>1779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1802</v>
      </c>
      <c r="O384">
        <v>121</v>
      </c>
      <c r="P384">
        <v>140</v>
      </c>
      <c r="Q384" t="s">
        <v>1841</v>
      </c>
      <c r="R384" t="s">
        <v>1842</v>
      </c>
      <c r="S384" s="10">
        <v>41879.913761574076</v>
      </c>
      <c r="T384" s="10">
        <v>41894.913761574076</v>
      </c>
    </row>
    <row r="385" spans="1:20" x14ac:dyDescent="0.3">
      <c r="A385">
        <v>3707</v>
      </c>
      <c r="B385" t="s">
        <v>659</v>
      </c>
      <c r="C385" t="s">
        <v>1537</v>
      </c>
      <c r="D385" s="3">
        <v>1000</v>
      </c>
      <c r="E385" s="5">
        <v>1860</v>
      </c>
      <c r="F385" t="s">
        <v>1752</v>
      </c>
      <c r="G385" t="s">
        <v>1757</v>
      </c>
      <c r="H385" t="s">
        <v>1779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1802</v>
      </c>
      <c r="O385">
        <v>186</v>
      </c>
      <c r="P385">
        <v>80.87</v>
      </c>
      <c r="Q385" t="s">
        <v>1841</v>
      </c>
      <c r="R385" t="s">
        <v>1842</v>
      </c>
      <c r="S385" s="10">
        <v>42552.048356481479</v>
      </c>
      <c r="T385" s="10">
        <v>42573.226388888885</v>
      </c>
    </row>
    <row r="386" spans="1:20" x14ac:dyDescent="0.3">
      <c r="A386">
        <v>3708</v>
      </c>
      <c r="B386" t="s">
        <v>660</v>
      </c>
      <c r="C386" t="s">
        <v>1538</v>
      </c>
      <c r="D386" s="3">
        <v>700</v>
      </c>
      <c r="E386" s="5">
        <v>2100</v>
      </c>
      <c r="F386" t="s">
        <v>1752</v>
      </c>
      <c r="G386" t="s">
        <v>1757</v>
      </c>
      <c r="H386" t="s">
        <v>1779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1802</v>
      </c>
      <c r="O386">
        <v>300</v>
      </c>
      <c r="P386">
        <v>53.85</v>
      </c>
      <c r="Q386" t="s">
        <v>1841</v>
      </c>
      <c r="R386" t="s">
        <v>1842</v>
      </c>
      <c r="S386" s="10">
        <v>41810.142199074071</v>
      </c>
      <c r="T386" s="10">
        <v>41824.142199074071</v>
      </c>
    </row>
    <row r="387" spans="1:20" x14ac:dyDescent="0.3">
      <c r="A387">
        <v>3710</v>
      </c>
      <c r="B387" t="s">
        <v>661</v>
      </c>
      <c r="C387" t="s">
        <v>1539</v>
      </c>
      <c r="D387" s="3">
        <v>1300</v>
      </c>
      <c r="E387" s="5">
        <v>1835</v>
      </c>
      <c r="F387" t="s">
        <v>1752</v>
      </c>
      <c r="G387" t="s">
        <v>1757</v>
      </c>
      <c r="H387" t="s">
        <v>1779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1802</v>
      </c>
      <c r="O387">
        <v>141</v>
      </c>
      <c r="P387">
        <v>67.959999999999994</v>
      </c>
      <c r="Q387" t="s">
        <v>1841</v>
      </c>
      <c r="R387" t="s">
        <v>1842</v>
      </c>
      <c r="S387" s="10">
        <v>42072.576249999998</v>
      </c>
      <c r="T387" s="10">
        <v>42097.576249999998</v>
      </c>
    </row>
    <row r="388" spans="1:20" x14ac:dyDescent="0.3">
      <c r="A388">
        <v>3711</v>
      </c>
      <c r="B388" t="s">
        <v>662</v>
      </c>
      <c r="C388" t="s">
        <v>1540</v>
      </c>
      <c r="D388" s="3">
        <v>500</v>
      </c>
      <c r="E388" s="5">
        <v>570</v>
      </c>
      <c r="F388" t="s">
        <v>1752</v>
      </c>
      <c r="G388" t="s">
        <v>1757</v>
      </c>
      <c r="H388" t="s">
        <v>1779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1802</v>
      </c>
      <c r="O388">
        <v>114</v>
      </c>
      <c r="P388">
        <v>27.14</v>
      </c>
      <c r="Q388" t="s">
        <v>1841</v>
      </c>
      <c r="R388" t="s">
        <v>1842</v>
      </c>
      <c r="S388" s="10">
        <v>41779.724224537036</v>
      </c>
      <c r="T388" s="10">
        <v>41805.666666666664</v>
      </c>
    </row>
    <row r="389" spans="1:20" x14ac:dyDescent="0.3">
      <c r="A389">
        <v>3712</v>
      </c>
      <c r="B389" t="s">
        <v>663</v>
      </c>
      <c r="C389" t="s">
        <v>1541</v>
      </c>
      <c r="D389" s="3">
        <v>7500</v>
      </c>
      <c r="E389" s="5">
        <v>11530</v>
      </c>
      <c r="F389" t="s">
        <v>1752</v>
      </c>
      <c r="G389" t="s">
        <v>1757</v>
      </c>
      <c r="H389" t="s">
        <v>1779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1802</v>
      </c>
      <c r="O389">
        <v>154</v>
      </c>
      <c r="P389">
        <v>110.87</v>
      </c>
      <c r="Q389" t="s">
        <v>1841</v>
      </c>
      <c r="R389" t="s">
        <v>1842</v>
      </c>
      <c r="S389" s="10">
        <v>42134.172071759262</v>
      </c>
      <c r="T389" s="10">
        <v>42155.290972222225</v>
      </c>
    </row>
    <row r="390" spans="1:20" x14ac:dyDescent="0.3">
      <c r="A390">
        <v>3713</v>
      </c>
      <c r="B390" t="s">
        <v>664</v>
      </c>
      <c r="C390" t="s">
        <v>1542</v>
      </c>
      <c r="D390" s="3">
        <v>2000</v>
      </c>
      <c r="E390" s="5">
        <v>2030</v>
      </c>
      <c r="F390" t="s">
        <v>1752</v>
      </c>
      <c r="G390" t="s">
        <v>1757</v>
      </c>
      <c r="H390" t="s">
        <v>1779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1802</v>
      </c>
      <c r="O390">
        <v>102</v>
      </c>
      <c r="P390">
        <v>106.84</v>
      </c>
      <c r="Q390" t="s">
        <v>1841</v>
      </c>
      <c r="R390" t="s">
        <v>1842</v>
      </c>
      <c r="S390" s="10">
        <v>42505.738032407404</v>
      </c>
      <c r="T390" s="10">
        <v>42525.738032407404</v>
      </c>
    </row>
    <row r="391" spans="1:20" x14ac:dyDescent="0.3">
      <c r="A391">
        <v>3714</v>
      </c>
      <c r="B391" t="s">
        <v>665</v>
      </c>
      <c r="C391" t="s">
        <v>1543</v>
      </c>
      <c r="D391" s="3">
        <v>10000</v>
      </c>
      <c r="E391" s="5">
        <v>10235</v>
      </c>
      <c r="F391" t="s">
        <v>1752</v>
      </c>
      <c r="G391" t="s">
        <v>1757</v>
      </c>
      <c r="H391" t="s">
        <v>1779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1802</v>
      </c>
      <c r="O391">
        <v>102</v>
      </c>
      <c r="P391">
        <v>105.52</v>
      </c>
      <c r="Q391" t="s">
        <v>1841</v>
      </c>
      <c r="R391" t="s">
        <v>1842</v>
      </c>
      <c r="S391" s="10">
        <v>42118.556331018524</v>
      </c>
      <c r="T391" s="10">
        <v>42150.165972222225</v>
      </c>
    </row>
    <row r="392" spans="1:20" x14ac:dyDescent="0.3">
      <c r="A392">
        <v>3716</v>
      </c>
      <c r="B392" t="s">
        <v>666</v>
      </c>
      <c r="C392" t="s">
        <v>1544</v>
      </c>
      <c r="D392" s="3">
        <v>800</v>
      </c>
      <c r="E392" s="5">
        <v>1246</v>
      </c>
      <c r="F392" t="s">
        <v>1752</v>
      </c>
      <c r="G392" t="s">
        <v>1757</v>
      </c>
      <c r="H392" t="s">
        <v>1779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1802</v>
      </c>
      <c r="O392">
        <v>156</v>
      </c>
      <c r="P392">
        <v>51.92</v>
      </c>
      <c r="Q392" t="s">
        <v>1841</v>
      </c>
      <c r="R392" t="s">
        <v>1842</v>
      </c>
      <c r="S392" s="10">
        <v>42360.887835648144</v>
      </c>
      <c r="T392" s="10">
        <v>42390.887835648144</v>
      </c>
    </row>
    <row r="393" spans="1:20" x14ac:dyDescent="0.3">
      <c r="A393">
        <v>3720</v>
      </c>
      <c r="B393" t="s">
        <v>667</v>
      </c>
      <c r="C393" t="s">
        <v>1545</v>
      </c>
      <c r="D393" s="3">
        <v>3300</v>
      </c>
      <c r="E393" s="5">
        <v>3449</v>
      </c>
      <c r="F393" t="s">
        <v>1752</v>
      </c>
      <c r="G393" t="s">
        <v>1757</v>
      </c>
      <c r="H393" t="s">
        <v>1779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1802</v>
      </c>
      <c r="O393">
        <v>105</v>
      </c>
      <c r="P393">
        <v>86.23</v>
      </c>
      <c r="Q393" t="s">
        <v>1841</v>
      </c>
      <c r="R393" t="s">
        <v>1842</v>
      </c>
      <c r="S393" s="10">
        <v>42165.993125000001</v>
      </c>
      <c r="T393" s="10">
        <v>42187.993125000001</v>
      </c>
    </row>
    <row r="394" spans="1:20" x14ac:dyDescent="0.3">
      <c r="A394">
        <v>3721</v>
      </c>
      <c r="B394" t="s">
        <v>668</v>
      </c>
      <c r="C394" t="s">
        <v>1546</v>
      </c>
      <c r="D394" s="3">
        <v>5000</v>
      </c>
      <c r="E394" s="5">
        <v>5040</v>
      </c>
      <c r="F394" t="s">
        <v>1752</v>
      </c>
      <c r="G394" t="s">
        <v>1757</v>
      </c>
      <c r="H394" t="s">
        <v>1779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1802</v>
      </c>
      <c r="O394">
        <v>101</v>
      </c>
      <c r="P394">
        <v>114.55</v>
      </c>
      <c r="Q394" t="s">
        <v>1841</v>
      </c>
      <c r="R394" t="s">
        <v>1842</v>
      </c>
      <c r="S394" s="10">
        <v>41927.936157407406</v>
      </c>
      <c r="T394" s="10">
        <v>41948.977824074071</v>
      </c>
    </row>
    <row r="395" spans="1:20" x14ac:dyDescent="0.3">
      <c r="A395">
        <v>3726</v>
      </c>
      <c r="B395" t="s">
        <v>669</v>
      </c>
      <c r="C395" t="s">
        <v>1547</v>
      </c>
      <c r="D395" s="3">
        <v>850</v>
      </c>
      <c r="E395" s="5">
        <v>2879</v>
      </c>
      <c r="F395" t="s">
        <v>1752</v>
      </c>
      <c r="G395" t="s">
        <v>1757</v>
      </c>
      <c r="H395" t="s">
        <v>1779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1802</v>
      </c>
      <c r="O395">
        <v>339</v>
      </c>
      <c r="P395">
        <v>62.59</v>
      </c>
      <c r="Q395" t="s">
        <v>1841</v>
      </c>
      <c r="R395" t="s">
        <v>1842</v>
      </c>
      <c r="S395" s="10">
        <v>42462.140868055561</v>
      </c>
      <c r="T395" s="10">
        <v>42489.875</v>
      </c>
    </row>
    <row r="396" spans="1:20" x14ac:dyDescent="0.3">
      <c r="A396">
        <v>3727</v>
      </c>
      <c r="B396" t="s">
        <v>670</v>
      </c>
      <c r="C396" t="s">
        <v>1548</v>
      </c>
      <c r="D396" s="3">
        <v>2000</v>
      </c>
      <c r="E396" s="5">
        <v>2015</v>
      </c>
      <c r="F396" t="s">
        <v>1752</v>
      </c>
      <c r="G396" t="s">
        <v>1757</v>
      </c>
      <c r="H396" t="s">
        <v>1779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1802</v>
      </c>
      <c r="O396">
        <v>101</v>
      </c>
      <c r="P396">
        <v>61.06</v>
      </c>
      <c r="Q396" t="s">
        <v>1841</v>
      </c>
      <c r="R396" t="s">
        <v>1842</v>
      </c>
      <c r="S396" s="10">
        <v>42632.348310185189</v>
      </c>
      <c r="T396" s="10">
        <v>42663.204861111109</v>
      </c>
    </row>
    <row r="397" spans="1:20" x14ac:dyDescent="0.3">
      <c r="A397">
        <v>3810</v>
      </c>
      <c r="B397" t="s">
        <v>685</v>
      </c>
      <c r="C397" t="s">
        <v>1563</v>
      </c>
      <c r="D397" s="3">
        <v>1500</v>
      </c>
      <c r="E397" s="5">
        <v>1826</v>
      </c>
      <c r="F397" t="s">
        <v>1752</v>
      </c>
      <c r="G397" t="s">
        <v>1757</v>
      </c>
      <c r="H397" t="s">
        <v>1779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1802</v>
      </c>
      <c r="O397">
        <v>122</v>
      </c>
      <c r="P397">
        <v>70.23</v>
      </c>
      <c r="Q397" t="s">
        <v>1841</v>
      </c>
      <c r="R397" t="s">
        <v>1842</v>
      </c>
      <c r="S397" s="10">
        <v>42054.849050925928</v>
      </c>
      <c r="T397" s="10">
        <v>42084.807384259257</v>
      </c>
    </row>
    <row r="398" spans="1:20" x14ac:dyDescent="0.3">
      <c r="A398">
        <v>3813</v>
      </c>
      <c r="B398" t="s">
        <v>686</v>
      </c>
      <c r="C398" t="s">
        <v>1564</v>
      </c>
      <c r="D398" s="3">
        <v>2100</v>
      </c>
      <c r="E398" s="5">
        <v>2119.9899999999998</v>
      </c>
      <c r="F398" t="s">
        <v>1752</v>
      </c>
      <c r="G398" t="s">
        <v>1757</v>
      </c>
      <c r="H398" t="s">
        <v>1779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1802</v>
      </c>
      <c r="O398">
        <v>101</v>
      </c>
      <c r="P398">
        <v>78.52</v>
      </c>
      <c r="Q398" t="s">
        <v>1841</v>
      </c>
      <c r="R398" t="s">
        <v>1842</v>
      </c>
      <c r="S398" s="10">
        <v>42497.275706018518</v>
      </c>
      <c r="T398" s="10">
        <v>42535.904861111107</v>
      </c>
    </row>
    <row r="399" spans="1:20" x14ac:dyDescent="0.3">
      <c r="A399">
        <v>3814</v>
      </c>
      <c r="B399" t="s">
        <v>687</v>
      </c>
      <c r="C399" t="s">
        <v>1565</v>
      </c>
      <c r="D399" s="3">
        <v>1500</v>
      </c>
      <c r="E399" s="5">
        <v>2102</v>
      </c>
      <c r="F399" t="s">
        <v>1752</v>
      </c>
      <c r="G399" t="s">
        <v>1757</v>
      </c>
      <c r="H399" t="s">
        <v>1779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1802</v>
      </c>
      <c r="O399">
        <v>140</v>
      </c>
      <c r="P399">
        <v>61.82</v>
      </c>
      <c r="Q399" t="s">
        <v>1841</v>
      </c>
      <c r="R399" t="s">
        <v>1842</v>
      </c>
      <c r="S399" s="10">
        <v>42058.904074074075</v>
      </c>
      <c r="T399" s="10">
        <v>42095.165972222225</v>
      </c>
    </row>
    <row r="400" spans="1:20" x14ac:dyDescent="0.3">
      <c r="A400">
        <v>3816</v>
      </c>
      <c r="B400" t="s">
        <v>688</v>
      </c>
      <c r="C400" t="s">
        <v>1566</v>
      </c>
      <c r="D400" s="3">
        <v>1500</v>
      </c>
      <c r="E400" s="5">
        <v>1788.57</v>
      </c>
      <c r="F400" t="s">
        <v>1752</v>
      </c>
      <c r="G400" t="s">
        <v>1757</v>
      </c>
      <c r="H400" t="s">
        <v>1779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1802</v>
      </c>
      <c r="O400">
        <v>119</v>
      </c>
      <c r="P400">
        <v>48.34</v>
      </c>
      <c r="Q400" t="s">
        <v>1841</v>
      </c>
      <c r="R400" t="s">
        <v>1842</v>
      </c>
      <c r="S400" s="10">
        <v>41807.690081018518</v>
      </c>
      <c r="T400" s="10">
        <v>41837.690081018518</v>
      </c>
    </row>
    <row r="401" spans="1:20" x14ac:dyDescent="0.3">
      <c r="A401">
        <v>3817</v>
      </c>
      <c r="B401" t="s">
        <v>689</v>
      </c>
      <c r="C401" t="s">
        <v>1567</v>
      </c>
      <c r="D401" s="3">
        <v>2000</v>
      </c>
      <c r="E401" s="5">
        <v>2145</v>
      </c>
      <c r="F401" t="s">
        <v>1752</v>
      </c>
      <c r="G401" t="s">
        <v>1757</v>
      </c>
      <c r="H401" t="s">
        <v>1779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1802</v>
      </c>
      <c r="O401">
        <v>107</v>
      </c>
      <c r="P401">
        <v>107.25</v>
      </c>
      <c r="Q401" t="s">
        <v>1841</v>
      </c>
      <c r="R401" t="s">
        <v>1842</v>
      </c>
      <c r="S401" s="10">
        <v>42284.69694444444</v>
      </c>
      <c r="T401" s="10">
        <v>42301.165972222225</v>
      </c>
    </row>
    <row r="402" spans="1:20" x14ac:dyDescent="0.3">
      <c r="A402">
        <v>3818</v>
      </c>
      <c r="B402" t="s">
        <v>690</v>
      </c>
      <c r="C402" t="s">
        <v>1568</v>
      </c>
      <c r="D402" s="3">
        <v>250</v>
      </c>
      <c r="E402" s="5">
        <v>570</v>
      </c>
      <c r="F402" t="s">
        <v>1752</v>
      </c>
      <c r="G402" t="s">
        <v>1757</v>
      </c>
      <c r="H402" t="s">
        <v>1779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1802</v>
      </c>
      <c r="O402">
        <v>228</v>
      </c>
      <c r="P402">
        <v>57</v>
      </c>
      <c r="Q402" t="s">
        <v>1841</v>
      </c>
      <c r="R402" t="s">
        <v>1842</v>
      </c>
      <c r="S402" s="10">
        <v>42045.84238425926</v>
      </c>
      <c r="T402" s="10">
        <v>42075.800717592589</v>
      </c>
    </row>
    <row r="403" spans="1:20" x14ac:dyDescent="0.3">
      <c r="A403">
        <v>3819</v>
      </c>
      <c r="B403" t="s">
        <v>691</v>
      </c>
      <c r="C403" t="s">
        <v>1537</v>
      </c>
      <c r="D403" s="3">
        <v>1000</v>
      </c>
      <c r="E403" s="5">
        <v>1064</v>
      </c>
      <c r="F403" t="s">
        <v>1752</v>
      </c>
      <c r="G403" t="s">
        <v>1757</v>
      </c>
      <c r="H403" t="s">
        <v>1779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1802</v>
      </c>
      <c r="O403">
        <v>106</v>
      </c>
      <c r="P403">
        <v>40.92</v>
      </c>
      <c r="Q403" t="s">
        <v>1841</v>
      </c>
      <c r="R403" t="s">
        <v>1842</v>
      </c>
      <c r="S403" s="10">
        <v>42184.209537037037</v>
      </c>
      <c r="T403" s="10">
        <v>42202.876388888893</v>
      </c>
    </row>
    <row r="404" spans="1:20" x14ac:dyDescent="0.3">
      <c r="A404">
        <v>3821</v>
      </c>
      <c r="B404" t="s">
        <v>692</v>
      </c>
      <c r="C404" t="s">
        <v>1569</v>
      </c>
      <c r="D404" s="3">
        <v>3500</v>
      </c>
      <c r="E404" s="5">
        <v>3659</v>
      </c>
      <c r="F404" t="s">
        <v>1752</v>
      </c>
      <c r="G404" t="s">
        <v>1757</v>
      </c>
      <c r="H404" t="s">
        <v>1779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1802</v>
      </c>
      <c r="O404">
        <v>105</v>
      </c>
      <c r="P404">
        <v>79.540000000000006</v>
      </c>
      <c r="Q404" t="s">
        <v>1841</v>
      </c>
      <c r="R404" t="s">
        <v>1842</v>
      </c>
      <c r="S404" s="10">
        <v>42341.180636574078</v>
      </c>
      <c r="T404" s="10">
        <v>42373.180636574078</v>
      </c>
    </row>
    <row r="405" spans="1:20" x14ac:dyDescent="0.3">
      <c r="A405">
        <v>3823</v>
      </c>
      <c r="B405" t="s">
        <v>693</v>
      </c>
      <c r="C405" t="s">
        <v>1570</v>
      </c>
      <c r="D405" s="3">
        <v>2500</v>
      </c>
      <c r="E405" s="5">
        <v>2650</v>
      </c>
      <c r="F405" t="s">
        <v>1752</v>
      </c>
      <c r="G405" t="s">
        <v>1757</v>
      </c>
      <c r="H405" t="s">
        <v>1779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1802</v>
      </c>
      <c r="O405">
        <v>106</v>
      </c>
      <c r="P405">
        <v>64.63</v>
      </c>
      <c r="Q405" t="s">
        <v>1841</v>
      </c>
      <c r="R405" t="s">
        <v>1842</v>
      </c>
      <c r="S405" s="10">
        <v>42170.910231481481</v>
      </c>
      <c r="T405" s="10">
        <v>42205.165972222225</v>
      </c>
    </row>
    <row r="406" spans="1:20" x14ac:dyDescent="0.3">
      <c r="A406">
        <v>3825</v>
      </c>
      <c r="B406" t="s">
        <v>694</v>
      </c>
      <c r="C406" t="s">
        <v>1571</v>
      </c>
      <c r="D406" s="3">
        <v>5000</v>
      </c>
      <c r="E406" s="5">
        <v>5271</v>
      </c>
      <c r="F406" t="s">
        <v>1752</v>
      </c>
      <c r="G406" t="s">
        <v>1757</v>
      </c>
      <c r="H406" t="s">
        <v>1779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1802</v>
      </c>
      <c r="O406">
        <v>105</v>
      </c>
      <c r="P406">
        <v>107.57</v>
      </c>
      <c r="Q406" t="s">
        <v>1841</v>
      </c>
      <c r="R406" t="s">
        <v>1842</v>
      </c>
      <c r="S406" s="10">
        <v>42151.069606481484</v>
      </c>
      <c r="T406" s="10">
        <v>42172.069606481484</v>
      </c>
    </row>
    <row r="407" spans="1:20" x14ac:dyDescent="0.3">
      <c r="A407">
        <v>3828</v>
      </c>
      <c r="B407" t="s">
        <v>695</v>
      </c>
      <c r="C407" t="s">
        <v>1572</v>
      </c>
      <c r="D407" s="3">
        <v>5000</v>
      </c>
      <c r="E407" s="5">
        <v>5000</v>
      </c>
      <c r="F407" t="s">
        <v>1752</v>
      </c>
      <c r="G407" t="s">
        <v>1757</v>
      </c>
      <c r="H407" t="s">
        <v>1779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1802</v>
      </c>
      <c r="O407">
        <v>100</v>
      </c>
      <c r="P407">
        <v>178.57</v>
      </c>
      <c r="Q407" t="s">
        <v>1841</v>
      </c>
      <c r="R407" t="s">
        <v>1842</v>
      </c>
      <c r="S407" s="10">
        <v>41944.527627314819</v>
      </c>
      <c r="T407" s="10">
        <v>42004.569293981483</v>
      </c>
    </row>
    <row r="408" spans="1:20" x14ac:dyDescent="0.3">
      <c r="A408">
        <v>3829</v>
      </c>
      <c r="B408" t="s">
        <v>696</v>
      </c>
      <c r="C408" t="s">
        <v>1573</v>
      </c>
      <c r="D408" s="3">
        <v>500</v>
      </c>
      <c r="E408" s="5">
        <v>501</v>
      </c>
      <c r="F408" t="s">
        <v>1752</v>
      </c>
      <c r="G408" t="s">
        <v>1757</v>
      </c>
      <c r="H408" t="s">
        <v>1779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1802</v>
      </c>
      <c r="O408">
        <v>100</v>
      </c>
      <c r="P408">
        <v>62.63</v>
      </c>
      <c r="Q408" t="s">
        <v>1841</v>
      </c>
      <c r="R408" t="s">
        <v>1842</v>
      </c>
      <c r="S408" s="10">
        <v>42593.865405092598</v>
      </c>
      <c r="T408" s="10">
        <v>42613.865405092598</v>
      </c>
    </row>
    <row r="409" spans="1:20" x14ac:dyDescent="0.3">
      <c r="A409">
        <v>3830</v>
      </c>
      <c r="B409" t="s">
        <v>697</v>
      </c>
      <c r="C409" t="s">
        <v>1574</v>
      </c>
      <c r="D409" s="3">
        <v>100</v>
      </c>
      <c r="E409" s="5">
        <v>225</v>
      </c>
      <c r="F409" t="s">
        <v>1752</v>
      </c>
      <c r="G409" t="s">
        <v>1757</v>
      </c>
      <c r="H409" t="s">
        <v>1779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1802</v>
      </c>
      <c r="O409">
        <v>225</v>
      </c>
      <c r="P409">
        <v>75</v>
      </c>
      <c r="Q409" t="s">
        <v>1841</v>
      </c>
      <c r="R409" t="s">
        <v>1842</v>
      </c>
      <c r="S409" s="10">
        <v>42503.740868055553</v>
      </c>
      <c r="T409" s="10">
        <v>42517.740868055553</v>
      </c>
    </row>
    <row r="410" spans="1:20" x14ac:dyDescent="0.3">
      <c r="A410">
        <v>3831</v>
      </c>
      <c r="B410" t="s">
        <v>698</v>
      </c>
      <c r="C410" t="s">
        <v>1575</v>
      </c>
      <c r="D410" s="3">
        <v>500</v>
      </c>
      <c r="E410" s="5">
        <v>530.11</v>
      </c>
      <c r="F410" t="s">
        <v>1752</v>
      </c>
      <c r="G410" t="s">
        <v>1757</v>
      </c>
      <c r="H410" t="s">
        <v>1779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1802</v>
      </c>
      <c r="O410">
        <v>106</v>
      </c>
      <c r="P410">
        <v>58.9</v>
      </c>
      <c r="Q410" t="s">
        <v>1841</v>
      </c>
      <c r="R410" t="s">
        <v>1842</v>
      </c>
      <c r="S410" s="10">
        <v>41927.848900462966</v>
      </c>
      <c r="T410" s="10">
        <v>41948.890567129631</v>
      </c>
    </row>
    <row r="411" spans="1:20" x14ac:dyDescent="0.3">
      <c r="A411">
        <v>3832</v>
      </c>
      <c r="B411" t="s">
        <v>699</v>
      </c>
      <c r="C411" t="s">
        <v>1576</v>
      </c>
      <c r="D411" s="3">
        <v>1200</v>
      </c>
      <c r="E411" s="5">
        <v>1256</v>
      </c>
      <c r="F411" t="s">
        <v>1752</v>
      </c>
      <c r="G411" t="s">
        <v>1757</v>
      </c>
      <c r="H411" t="s">
        <v>1779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1802</v>
      </c>
      <c r="O411">
        <v>105</v>
      </c>
      <c r="P411">
        <v>139.56</v>
      </c>
      <c r="Q411" t="s">
        <v>1841</v>
      </c>
      <c r="R411" t="s">
        <v>1842</v>
      </c>
      <c r="S411" s="10">
        <v>42375.114988425921</v>
      </c>
      <c r="T411" s="10">
        <v>42420.114988425921</v>
      </c>
    </row>
    <row r="412" spans="1:20" x14ac:dyDescent="0.3">
      <c r="A412">
        <v>3836</v>
      </c>
      <c r="B412" t="s">
        <v>700</v>
      </c>
      <c r="C412" t="s">
        <v>1577</v>
      </c>
      <c r="D412" s="3">
        <v>800</v>
      </c>
      <c r="E412" s="5">
        <v>900</v>
      </c>
      <c r="F412" t="s">
        <v>1752</v>
      </c>
      <c r="G412" t="s">
        <v>1757</v>
      </c>
      <c r="H412" t="s">
        <v>1779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1802</v>
      </c>
      <c r="O412">
        <v>113</v>
      </c>
      <c r="P412">
        <v>64.290000000000006</v>
      </c>
      <c r="Q412" t="s">
        <v>1841</v>
      </c>
      <c r="R412" t="s">
        <v>1842</v>
      </c>
      <c r="S412" s="10">
        <v>42553.926527777774</v>
      </c>
      <c r="T412" s="10">
        <v>42585.172916666663</v>
      </c>
    </row>
    <row r="413" spans="1:20" x14ac:dyDescent="0.3">
      <c r="A413">
        <v>3839</v>
      </c>
      <c r="B413" t="s">
        <v>701</v>
      </c>
      <c r="C413" t="s">
        <v>1578</v>
      </c>
      <c r="D413" s="3">
        <v>2000</v>
      </c>
      <c r="E413" s="5">
        <v>2025</v>
      </c>
      <c r="F413" t="s">
        <v>1752</v>
      </c>
      <c r="G413" t="s">
        <v>1757</v>
      </c>
      <c r="H413" t="s">
        <v>1779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1802</v>
      </c>
      <c r="O413">
        <v>101</v>
      </c>
      <c r="P413">
        <v>63.28</v>
      </c>
      <c r="Q413" t="s">
        <v>1841</v>
      </c>
      <c r="R413" t="s">
        <v>1842</v>
      </c>
      <c r="S413" s="10">
        <v>42155.142638888887</v>
      </c>
      <c r="T413" s="10">
        <v>42215.142638888887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7612F-0254-4B3A-B596-AFF37F609115}">
  <dimension ref="A1:C29"/>
  <sheetViews>
    <sheetView workbookViewId="0">
      <selection activeCell="B9" sqref="B9"/>
    </sheetView>
  </sheetViews>
  <sheetFormatPr defaultRowHeight="14.4" x14ac:dyDescent="0.3"/>
  <cols>
    <col min="1" max="1" width="25.88671875" bestFit="1" customWidth="1"/>
    <col min="2" max="3" width="11.109375" bestFit="1" customWidth="1"/>
  </cols>
  <sheetData>
    <row r="1" spans="1:3" x14ac:dyDescent="0.3">
      <c r="A1" s="14" t="s">
        <v>1920</v>
      </c>
      <c r="B1" t="s">
        <v>1914</v>
      </c>
      <c r="C1" t="s">
        <v>1915</v>
      </c>
    </row>
    <row r="2" spans="1:3" x14ac:dyDescent="0.3">
      <c r="A2" t="s">
        <v>1916</v>
      </c>
      <c r="B2" s="13">
        <f>AVERAGE('Successful US Kickstarters'!D:D)</f>
        <v>5048.8786407766993</v>
      </c>
      <c r="C2" s="13">
        <f>AVERAGE('Failed US Kickstarters'!D:D)</f>
        <v>10554.212</v>
      </c>
    </row>
    <row r="3" spans="1:3" x14ac:dyDescent="0.3">
      <c r="A3" t="s">
        <v>1917</v>
      </c>
      <c r="B3" s="13">
        <f>MEDIAN('Successful US Kickstarters'!D:D)</f>
        <v>3000</v>
      </c>
      <c r="C3" s="13">
        <f>MEDIAN('Failed US Kickstarters'!D:D)</f>
        <v>5000</v>
      </c>
    </row>
    <row r="4" spans="1:3" x14ac:dyDescent="0.3">
      <c r="A4" t="s">
        <v>1924</v>
      </c>
      <c r="B4" s="13">
        <f>_xlfn.STDEV.P('Successful US Kickstarters'!D:D)</f>
        <v>7748.7537726373303</v>
      </c>
      <c r="C4" s="13">
        <f>_xlfn.STDEV.P('Failed US Kickstarters'!D:D)</f>
        <v>21967.731061515115</v>
      </c>
    </row>
    <row r="5" spans="1:3" x14ac:dyDescent="0.3">
      <c r="A5" t="s">
        <v>1925</v>
      </c>
      <c r="B5" s="13">
        <f>_xlfn.QUARTILE.EXC('Successful US Kickstarters'!D:D, 3)</f>
        <v>5000</v>
      </c>
      <c r="C5" s="13">
        <f>_xlfn.QUARTILE.EXC('Failed US Kickstarters'!D:D, 3)</f>
        <v>10000</v>
      </c>
    </row>
    <row r="6" spans="1:3" x14ac:dyDescent="0.3">
      <c r="A6" s="16" t="s">
        <v>1926</v>
      </c>
      <c r="B6" s="13">
        <f>_xlfn.QUARTILE.EXC('Successful US Kickstarters'!D:D, 1)</f>
        <v>1500</v>
      </c>
      <c r="C6" s="13">
        <f>_xlfn.QUARTILE.EXC('Successful US Kickstarters'!D:D, 1)</f>
        <v>1500</v>
      </c>
    </row>
    <row r="7" spans="1:3" x14ac:dyDescent="0.3">
      <c r="A7" s="16" t="s">
        <v>1927</v>
      </c>
      <c r="B7" s="13">
        <f>B5-B6</f>
        <v>3500</v>
      </c>
      <c r="C7" s="13">
        <f>C5-C6</f>
        <v>8500</v>
      </c>
    </row>
    <row r="9" spans="1:3" x14ac:dyDescent="0.3">
      <c r="A9" t="s">
        <v>1918</v>
      </c>
      <c r="B9" s="13">
        <f>AVERAGE('Successful US Kickstarters'!E:E)</f>
        <v>5601.5458009708727</v>
      </c>
      <c r="C9" s="13">
        <f>AVERAGE('Failed US Kickstarters'!E:E)</f>
        <v>558.65484000000004</v>
      </c>
    </row>
    <row r="10" spans="1:3" x14ac:dyDescent="0.3">
      <c r="A10" t="s">
        <v>1919</v>
      </c>
      <c r="B10" s="13">
        <f>MEDIAN('Successful US Kickstarters'!E:E)</f>
        <v>3167.5</v>
      </c>
      <c r="C10" s="13">
        <f>MEDIAN('Failed US Kickstarters'!E:E)</f>
        <v>103</v>
      </c>
    </row>
    <row r="11" spans="1:3" x14ac:dyDescent="0.3">
      <c r="A11" t="s">
        <v>1921</v>
      </c>
      <c r="B11" s="13">
        <f>_xlfn.STDEV.P('Successful US Kickstarters'!E:E)</f>
        <v>8334.5731699164608</v>
      </c>
      <c r="C11" s="13">
        <f>_xlfn.STDEV.P('Failed US Kickstarters'!E:E)</f>
        <v>1330.5230280400915</v>
      </c>
    </row>
    <row r="12" spans="1:3" x14ac:dyDescent="0.3">
      <c r="A12" t="s">
        <v>1922</v>
      </c>
      <c r="B12" s="13">
        <f>_xlfn.QUARTILE.EXC('Successful US Kickstarters'!E:E, 3)</f>
        <v>5699</v>
      </c>
      <c r="C12" s="13">
        <f>_xlfn.QUARTILE.EXC('Failed US Kickstarters'!E:E, 3)</f>
        <v>501</v>
      </c>
    </row>
    <row r="13" spans="1:3" x14ac:dyDescent="0.3">
      <c r="A13" s="16" t="s">
        <v>1923</v>
      </c>
      <c r="B13" s="13">
        <f>_xlfn.QUARTILE.EXC('Successful US Kickstarters'!E:E, 1)</f>
        <v>1716.5074999999999</v>
      </c>
      <c r="C13" s="13">
        <f>_xlfn.QUARTILE.EXC('Failed US Kickstarters'!E:E, 1)</f>
        <v>9.25</v>
      </c>
    </row>
    <row r="14" spans="1:3" x14ac:dyDescent="0.3">
      <c r="A14" s="16" t="s">
        <v>1928</v>
      </c>
      <c r="B14" s="13">
        <f>B12-B13</f>
        <v>3982.4925000000003</v>
      </c>
      <c r="C14" s="13">
        <f>C12-C13</f>
        <v>491.75</v>
      </c>
    </row>
    <row r="15" spans="1:3" x14ac:dyDescent="0.3">
      <c r="B15" s="13"/>
      <c r="C15" s="13"/>
    </row>
    <row r="16" spans="1:3" x14ac:dyDescent="0.3">
      <c r="B16" s="13"/>
      <c r="C16" s="13"/>
    </row>
    <row r="18" spans="1:3" x14ac:dyDescent="0.3">
      <c r="B18" s="13"/>
      <c r="C18" s="13"/>
    </row>
    <row r="19" spans="1:3" x14ac:dyDescent="0.3">
      <c r="B19" s="13"/>
      <c r="C19" s="13"/>
    </row>
    <row r="20" spans="1:3" x14ac:dyDescent="0.3">
      <c r="A20" s="15"/>
    </row>
    <row r="22" spans="1:3" x14ac:dyDescent="0.3">
      <c r="A22" s="14"/>
    </row>
    <row r="24" spans="1:3" x14ac:dyDescent="0.3">
      <c r="B24" s="13"/>
      <c r="C24" s="13"/>
    </row>
    <row r="25" spans="1:3" x14ac:dyDescent="0.3">
      <c r="B25" s="13"/>
      <c r="C25" s="13"/>
    </row>
    <row r="27" spans="1:3" x14ac:dyDescent="0.3">
      <c r="B27" s="13"/>
      <c r="C27" s="13"/>
    </row>
    <row r="28" spans="1:3" x14ac:dyDescent="0.3">
      <c r="B28" s="13"/>
      <c r="C28" s="13"/>
    </row>
    <row r="29" spans="1:3" x14ac:dyDescent="0.3">
      <c r="A29" s="1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D7F7E-0EFA-4FA9-BE24-22B68ABEB5FA}">
  <dimension ref="A1:E7"/>
  <sheetViews>
    <sheetView workbookViewId="0">
      <selection activeCell="E26" sqref="E26"/>
    </sheetView>
  </sheetViews>
  <sheetFormatPr defaultRowHeight="14.4" x14ac:dyDescent="0.3"/>
  <cols>
    <col min="1" max="1" width="31.554687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8" t="s">
        <v>1756</v>
      </c>
      <c r="B1" t="s">
        <v>1897</v>
      </c>
    </row>
    <row r="2" spans="1:5" x14ac:dyDescent="0.3">
      <c r="A2" s="8" t="s">
        <v>1845</v>
      </c>
      <c r="B2" t="s">
        <v>1841</v>
      </c>
    </row>
    <row r="3" spans="1:5" x14ac:dyDescent="0.3">
      <c r="A3" s="8" t="s">
        <v>1846</v>
      </c>
      <c r="B3" t="s">
        <v>1842</v>
      </c>
    </row>
    <row r="5" spans="1:5" x14ac:dyDescent="0.3">
      <c r="B5" s="8" t="s">
        <v>1847</v>
      </c>
    </row>
    <row r="6" spans="1:5" x14ac:dyDescent="0.3">
      <c r="B6" t="s">
        <v>1754</v>
      </c>
      <c r="C6" t="s">
        <v>1755</v>
      </c>
      <c r="D6" t="s">
        <v>1752</v>
      </c>
      <c r="E6" t="s">
        <v>1848</v>
      </c>
    </row>
    <row r="7" spans="1:5" x14ac:dyDescent="0.3">
      <c r="A7" t="s">
        <v>1896</v>
      </c>
      <c r="B7" s="7">
        <v>353</v>
      </c>
      <c r="C7" s="7">
        <v>19</v>
      </c>
      <c r="D7" s="7">
        <v>694</v>
      </c>
      <c r="E7" s="7">
        <v>1066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D2C9B0E-CCC4-4657-8A4A-A688BA8FBB3E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Outcomes Based on Goals</vt:lpstr>
      <vt:lpstr>Outcomes Based on Launch Date</vt:lpstr>
      <vt:lpstr>Kickstarter-1</vt:lpstr>
      <vt:lpstr>pivot</vt:lpstr>
      <vt:lpstr>Kickstarter-2</vt:lpstr>
      <vt:lpstr>Failed US Drama</vt:lpstr>
      <vt:lpstr>Failed US Kickstarters</vt:lpstr>
      <vt:lpstr>Successful US DOCUS</vt:lpstr>
      <vt:lpstr>Successful US Kickstarters</vt:lpstr>
      <vt:lpstr>descriptive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Judith Calvo</cp:lastModifiedBy>
  <dcterms:created xsi:type="dcterms:W3CDTF">2017-04-20T15:17:24Z</dcterms:created>
  <dcterms:modified xsi:type="dcterms:W3CDTF">2020-01-13T00:09:17Z</dcterms:modified>
</cp:coreProperties>
</file>