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6320" windowHeight="9030" activeTab="1"/>
  </bookViews>
  <sheets>
    <sheet name="Erfahrung und Level" sheetId="1" r:id="rId1"/>
    <sheet name="Boni und Att,Deff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G5" i="2"/>
  <c r="G7"/>
  <c r="G6"/>
  <c r="E10"/>
  <c r="K7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2"/>
  <c r="E1"/>
  <c r="D1"/>
  <c r="C2"/>
  <c r="D2" s="1"/>
  <c r="C3" s="1"/>
  <c r="D3" s="1"/>
  <c r="C4" s="1"/>
  <c r="D4" s="1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C15" s="1"/>
  <c r="D15" s="1"/>
  <c r="C16" s="1"/>
  <c r="D16" s="1"/>
  <c r="C17" s="1"/>
  <c r="D17" s="1"/>
  <c r="C18" s="1"/>
  <c r="D18" s="1"/>
  <c r="C19" s="1"/>
  <c r="D19" s="1"/>
  <c r="C20" s="1"/>
  <c r="D20" s="1"/>
  <c r="C21" s="1"/>
  <c r="D21" s="1"/>
  <c r="C22" s="1"/>
  <c r="D22" s="1"/>
  <c r="C23" s="1"/>
  <c r="D23" s="1"/>
  <c r="C24" s="1"/>
  <c r="D24" s="1"/>
  <c r="C25" s="1"/>
  <c r="D25" s="1"/>
  <c r="C26" s="1"/>
  <c r="D26" s="1"/>
  <c r="C27" s="1"/>
  <c r="D27" s="1"/>
  <c r="C28" s="1"/>
  <c r="D28" s="1"/>
  <c r="C29" s="1"/>
  <c r="D29" s="1"/>
  <c r="C30" s="1"/>
  <c r="D30" s="1"/>
  <c r="C31" s="1"/>
  <c r="D31" s="1"/>
</calcChain>
</file>

<file path=xl/sharedStrings.xml><?xml version="1.0" encoding="utf-8"?>
<sst xmlns="http://schemas.openxmlformats.org/spreadsheetml/2006/main" count="14" uniqueCount="14">
  <si>
    <t>Level berechnen</t>
  </si>
  <si>
    <t>Exp:</t>
  </si>
  <si>
    <t>level</t>
  </si>
  <si>
    <t>Erfahrung = 50*exp^2 + 50*exp</t>
  </si>
  <si>
    <t>Level:</t>
  </si>
  <si>
    <t>Normale Einheit</t>
  </si>
  <si>
    <t>Att:</t>
  </si>
  <si>
    <t>Deff:</t>
  </si>
  <si>
    <t>DeffK:</t>
  </si>
  <si>
    <t>Boni</t>
  </si>
  <si>
    <t>Held Werte</t>
  </si>
  <si>
    <t>Zwischenwerte</t>
  </si>
  <si>
    <t>Att Boni</t>
  </si>
  <si>
    <t>Def Boni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</si>
</sst>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Eq val="1"/>
            <c:trendlineLbl>
              <c:layout>
                <c:manualLayout>
                  <c:x val="0.45113998250218723"/>
                  <c:y val="-4.7462817147856539E-4"/>
                </c:manualLayout>
              </c:layout>
              <c:numFmt formatCode="General" sourceLinked="0"/>
            </c:trendlineLbl>
          </c:trendline>
          <c:xVal>
            <c:numRef>
              <c:f>'Erfahrung und Level'!$B$1:$B$31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'Erfahrung und Level'!$C$1:$C$31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1500</c:v>
                </c:pt>
                <c:pt idx="6">
                  <c:v>2100</c:v>
                </c:pt>
                <c:pt idx="7">
                  <c:v>2800</c:v>
                </c:pt>
                <c:pt idx="8">
                  <c:v>3600</c:v>
                </c:pt>
                <c:pt idx="9">
                  <c:v>4500</c:v>
                </c:pt>
                <c:pt idx="10">
                  <c:v>5500</c:v>
                </c:pt>
                <c:pt idx="11">
                  <c:v>6600</c:v>
                </c:pt>
                <c:pt idx="12">
                  <c:v>7800</c:v>
                </c:pt>
                <c:pt idx="13">
                  <c:v>9100</c:v>
                </c:pt>
                <c:pt idx="14">
                  <c:v>10500</c:v>
                </c:pt>
                <c:pt idx="15">
                  <c:v>12000</c:v>
                </c:pt>
                <c:pt idx="16">
                  <c:v>13600</c:v>
                </c:pt>
                <c:pt idx="17">
                  <c:v>15300</c:v>
                </c:pt>
                <c:pt idx="18">
                  <c:v>17100</c:v>
                </c:pt>
                <c:pt idx="19">
                  <c:v>19000</c:v>
                </c:pt>
                <c:pt idx="20">
                  <c:v>21000</c:v>
                </c:pt>
                <c:pt idx="21">
                  <c:v>23100</c:v>
                </c:pt>
                <c:pt idx="22">
                  <c:v>25300</c:v>
                </c:pt>
                <c:pt idx="23">
                  <c:v>27600</c:v>
                </c:pt>
                <c:pt idx="24">
                  <c:v>30000</c:v>
                </c:pt>
                <c:pt idx="25">
                  <c:v>32500</c:v>
                </c:pt>
                <c:pt idx="26">
                  <c:v>35100</c:v>
                </c:pt>
                <c:pt idx="27">
                  <c:v>37800</c:v>
                </c:pt>
                <c:pt idx="28">
                  <c:v>40600</c:v>
                </c:pt>
                <c:pt idx="29">
                  <c:v>43500</c:v>
                </c:pt>
                <c:pt idx="30">
                  <c:v>46500</c:v>
                </c:pt>
              </c:numCache>
            </c:numRef>
          </c:yVal>
          <c:smooth val="1"/>
        </c:ser>
        <c:axId val="73699328"/>
        <c:axId val="73700864"/>
      </c:scatterChart>
      <c:valAx>
        <c:axId val="73699328"/>
        <c:scaling>
          <c:orientation val="minMax"/>
        </c:scaling>
        <c:axPos val="b"/>
        <c:numFmt formatCode="General" sourceLinked="1"/>
        <c:tickLblPos val="nextTo"/>
        <c:crossAx val="73700864"/>
        <c:crosses val="autoZero"/>
        <c:crossBetween val="midCat"/>
      </c:valAx>
      <c:valAx>
        <c:axId val="73700864"/>
        <c:scaling>
          <c:orientation val="minMax"/>
        </c:scaling>
        <c:axPos val="l"/>
        <c:majorGridlines/>
        <c:numFmt formatCode="General" sourceLinked="1"/>
        <c:tickLblPos val="nextTo"/>
        <c:crossAx val="73699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34</xdr:row>
      <xdr:rowOff>171450</xdr:rowOff>
    </xdr:from>
    <xdr:to>
      <xdr:col>8</xdr:col>
      <xdr:colOff>38100</xdr:colOff>
      <xdr:row>49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I12" sqref="I12"/>
    </sheetView>
  </sheetViews>
  <sheetFormatPr baseColWidth="10" defaultRowHeight="15"/>
  <sheetData>
    <row r="1" spans="1:11">
      <c r="A1" s="3" t="s">
        <v>2</v>
      </c>
      <c r="B1" s="2">
        <v>0</v>
      </c>
      <c r="C1" s="1">
        <v>0</v>
      </c>
      <c r="D1" s="1">
        <f>C1+G1*100</f>
        <v>100</v>
      </c>
      <c r="E1">
        <f>50*POWER(B1,2)+50*B1</f>
        <v>0</v>
      </c>
      <c r="G1">
        <v>1</v>
      </c>
    </row>
    <row r="2" spans="1:11">
      <c r="B2" s="2">
        <v>1</v>
      </c>
      <c r="C2" s="1">
        <f>D1</f>
        <v>100</v>
      </c>
      <c r="D2" s="1">
        <f>C2+G2*100</f>
        <v>300</v>
      </c>
      <c r="E2">
        <f>50*POWER(B2,2)+50*B2</f>
        <v>100</v>
      </c>
      <c r="G2">
        <v>2</v>
      </c>
    </row>
    <row r="3" spans="1:11">
      <c r="B3" s="2">
        <v>2</v>
      </c>
      <c r="C3" s="1">
        <f t="shared" ref="C3:C31" si="0">D2</f>
        <v>300</v>
      </c>
      <c r="D3" s="1">
        <f t="shared" ref="D3:D31" si="1">C3+G3*100</f>
        <v>600</v>
      </c>
      <c r="E3">
        <f t="shared" ref="E3:E31" si="2">50*POWER(B3,2)+50*B3</f>
        <v>300</v>
      </c>
      <c r="G3">
        <v>3</v>
      </c>
    </row>
    <row r="4" spans="1:11">
      <c r="B4" s="2">
        <v>3</v>
      </c>
      <c r="C4" s="1">
        <f t="shared" si="0"/>
        <v>600</v>
      </c>
      <c r="D4" s="1">
        <f t="shared" si="1"/>
        <v>1000</v>
      </c>
      <c r="E4">
        <f t="shared" si="2"/>
        <v>600</v>
      </c>
      <c r="G4">
        <v>4</v>
      </c>
    </row>
    <row r="5" spans="1:11">
      <c r="B5" s="2">
        <v>4</v>
      </c>
      <c r="C5" s="1">
        <f t="shared" si="0"/>
        <v>1000</v>
      </c>
      <c r="D5" s="1">
        <f t="shared" si="1"/>
        <v>1500</v>
      </c>
      <c r="E5">
        <f t="shared" si="2"/>
        <v>1000</v>
      </c>
      <c r="G5">
        <v>5</v>
      </c>
      <c r="J5" t="s">
        <v>0</v>
      </c>
    </row>
    <row r="6" spans="1:11">
      <c r="B6" s="2">
        <v>5</v>
      </c>
      <c r="C6" s="1">
        <f t="shared" si="0"/>
        <v>1500</v>
      </c>
      <c r="D6" s="1">
        <f t="shared" si="1"/>
        <v>2100</v>
      </c>
      <c r="E6">
        <f t="shared" si="2"/>
        <v>1500</v>
      </c>
      <c r="G6">
        <v>6</v>
      </c>
      <c r="J6" t="s">
        <v>1</v>
      </c>
      <c r="K6">
        <v>10234</v>
      </c>
    </row>
    <row r="7" spans="1:11">
      <c r="B7" s="2">
        <v>6</v>
      </c>
      <c r="C7" s="1">
        <f t="shared" si="0"/>
        <v>2100</v>
      </c>
      <c r="D7" s="1">
        <f t="shared" si="1"/>
        <v>2800</v>
      </c>
      <c r="E7">
        <f t="shared" si="2"/>
        <v>2100</v>
      </c>
      <c r="G7">
        <v>7</v>
      </c>
      <c r="J7" t="s">
        <v>4</v>
      </c>
      <c r="K7">
        <f>ROUNDDOWN((-50+SQRT(2500+K6*200))/100,0)</f>
        <v>13</v>
      </c>
    </row>
    <row r="8" spans="1:11">
      <c r="B8" s="2">
        <v>7</v>
      </c>
      <c r="C8" s="1">
        <f t="shared" si="0"/>
        <v>2800</v>
      </c>
      <c r="D8" s="1">
        <f t="shared" si="1"/>
        <v>3600</v>
      </c>
      <c r="E8">
        <f t="shared" si="2"/>
        <v>2800</v>
      </c>
      <c r="G8">
        <v>8</v>
      </c>
    </row>
    <row r="9" spans="1:11">
      <c r="B9" s="2">
        <v>8</v>
      </c>
      <c r="C9" s="1">
        <f t="shared" si="0"/>
        <v>3600</v>
      </c>
      <c r="D9" s="1">
        <f t="shared" si="1"/>
        <v>4500</v>
      </c>
      <c r="E9">
        <f t="shared" si="2"/>
        <v>3600</v>
      </c>
      <c r="G9">
        <v>9</v>
      </c>
    </row>
    <row r="10" spans="1:11">
      <c r="B10" s="2">
        <v>9</v>
      </c>
      <c r="C10" s="1">
        <f t="shared" si="0"/>
        <v>4500</v>
      </c>
      <c r="D10" s="1">
        <f t="shared" si="1"/>
        <v>5500</v>
      </c>
      <c r="E10">
        <f t="shared" si="2"/>
        <v>4500</v>
      </c>
      <c r="G10">
        <v>10</v>
      </c>
      <c r="J10" t="s">
        <v>3</v>
      </c>
    </row>
    <row r="11" spans="1:11">
      <c r="B11" s="2">
        <v>10</v>
      </c>
      <c r="C11" s="1">
        <f t="shared" si="0"/>
        <v>5500</v>
      </c>
      <c r="D11" s="1">
        <f t="shared" si="1"/>
        <v>6600</v>
      </c>
      <c r="E11">
        <f t="shared" si="2"/>
        <v>5500</v>
      </c>
      <c r="G11">
        <v>11</v>
      </c>
    </row>
    <row r="12" spans="1:11">
      <c r="B12" s="2">
        <v>11</v>
      </c>
      <c r="C12" s="1">
        <f t="shared" si="0"/>
        <v>6600</v>
      </c>
      <c r="D12" s="1">
        <f t="shared" si="1"/>
        <v>7800</v>
      </c>
      <c r="E12">
        <f t="shared" si="2"/>
        <v>6600</v>
      </c>
      <c r="G12">
        <v>12</v>
      </c>
    </row>
    <row r="13" spans="1:11">
      <c r="B13" s="2">
        <v>12</v>
      </c>
      <c r="C13" s="1">
        <f t="shared" si="0"/>
        <v>7800</v>
      </c>
      <c r="D13" s="1">
        <f t="shared" si="1"/>
        <v>9100</v>
      </c>
      <c r="E13">
        <f t="shared" si="2"/>
        <v>7800</v>
      </c>
      <c r="G13">
        <v>13</v>
      </c>
    </row>
    <row r="14" spans="1:11">
      <c r="B14" s="2">
        <v>13</v>
      </c>
      <c r="C14" s="1">
        <f t="shared" si="0"/>
        <v>9100</v>
      </c>
      <c r="D14" s="1">
        <f t="shared" si="1"/>
        <v>10500</v>
      </c>
      <c r="E14">
        <f t="shared" si="2"/>
        <v>9100</v>
      </c>
      <c r="G14">
        <v>14</v>
      </c>
    </row>
    <row r="15" spans="1:11">
      <c r="B15" s="2">
        <v>14</v>
      </c>
      <c r="C15" s="1">
        <f t="shared" si="0"/>
        <v>10500</v>
      </c>
      <c r="D15" s="1">
        <f t="shared" si="1"/>
        <v>12000</v>
      </c>
      <c r="E15">
        <f t="shared" si="2"/>
        <v>10500</v>
      </c>
      <c r="G15">
        <v>15</v>
      </c>
    </row>
    <row r="16" spans="1:11">
      <c r="B16" s="2">
        <v>15</v>
      </c>
      <c r="C16" s="1">
        <f t="shared" si="0"/>
        <v>12000</v>
      </c>
      <c r="D16" s="1">
        <f t="shared" si="1"/>
        <v>13600</v>
      </c>
      <c r="E16">
        <f t="shared" si="2"/>
        <v>12000</v>
      </c>
      <c r="G16">
        <v>16</v>
      </c>
    </row>
    <row r="17" spans="2:7">
      <c r="B17" s="2">
        <v>16</v>
      </c>
      <c r="C17" s="1">
        <f t="shared" si="0"/>
        <v>13600</v>
      </c>
      <c r="D17" s="1">
        <f t="shared" si="1"/>
        <v>15300</v>
      </c>
      <c r="E17">
        <f t="shared" si="2"/>
        <v>13600</v>
      </c>
      <c r="G17">
        <v>17</v>
      </c>
    </row>
    <row r="18" spans="2:7">
      <c r="B18" s="2">
        <v>17</v>
      </c>
      <c r="C18" s="1">
        <f t="shared" si="0"/>
        <v>15300</v>
      </c>
      <c r="D18" s="1">
        <f t="shared" si="1"/>
        <v>17100</v>
      </c>
      <c r="E18">
        <f t="shared" si="2"/>
        <v>15300</v>
      </c>
      <c r="G18">
        <v>18</v>
      </c>
    </row>
    <row r="19" spans="2:7">
      <c r="B19" s="2">
        <v>18</v>
      </c>
      <c r="C19" s="1">
        <f t="shared" si="0"/>
        <v>17100</v>
      </c>
      <c r="D19" s="1">
        <f t="shared" si="1"/>
        <v>19000</v>
      </c>
      <c r="E19">
        <f t="shared" si="2"/>
        <v>17100</v>
      </c>
      <c r="G19">
        <v>19</v>
      </c>
    </row>
    <row r="20" spans="2:7">
      <c r="B20" s="2">
        <v>19</v>
      </c>
      <c r="C20" s="1">
        <f t="shared" si="0"/>
        <v>19000</v>
      </c>
      <c r="D20" s="1">
        <f t="shared" si="1"/>
        <v>21000</v>
      </c>
      <c r="E20">
        <f t="shared" si="2"/>
        <v>19000</v>
      </c>
      <c r="G20">
        <v>20</v>
      </c>
    </row>
    <row r="21" spans="2:7">
      <c r="B21" s="2">
        <v>20</v>
      </c>
      <c r="C21" s="1">
        <f t="shared" si="0"/>
        <v>21000</v>
      </c>
      <c r="D21" s="1">
        <f t="shared" si="1"/>
        <v>23100</v>
      </c>
      <c r="E21">
        <f t="shared" si="2"/>
        <v>21000</v>
      </c>
      <c r="G21">
        <v>21</v>
      </c>
    </row>
    <row r="22" spans="2:7">
      <c r="B22" s="2">
        <v>21</v>
      </c>
      <c r="C22" s="1">
        <f t="shared" si="0"/>
        <v>23100</v>
      </c>
      <c r="D22" s="1">
        <f t="shared" si="1"/>
        <v>25300</v>
      </c>
      <c r="E22">
        <f t="shared" si="2"/>
        <v>23100</v>
      </c>
      <c r="G22">
        <v>22</v>
      </c>
    </row>
    <row r="23" spans="2:7">
      <c r="B23" s="2">
        <v>22</v>
      </c>
      <c r="C23" s="1">
        <f t="shared" si="0"/>
        <v>25300</v>
      </c>
      <c r="D23" s="1">
        <f t="shared" si="1"/>
        <v>27600</v>
      </c>
      <c r="E23">
        <f t="shared" si="2"/>
        <v>25300</v>
      </c>
      <c r="G23">
        <v>23</v>
      </c>
    </row>
    <row r="24" spans="2:7">
      <c r="B24" s="2">
        <v>23</v>
      </c>
      <c r="C24" s="1">
        <f t="shared" si="0"/>
        <v>27600</v>
      </c>
      <c r="D24" s="1">
        <f t="shared" si="1"/>
        <v>30000</v>
      </c>
      <c r="E24">
        <f t="shared" si="2"/>
        <v>27600</v>
      </c>
      <c r="G24">
        <v>24</v>
      </c>
    </row>
    <row r="25" spans="2:7">
      <c r="B25" s="2">
        <v>24</v>
      </c>
      <c r="C25">
        <f t="shared" si="0"/>
        <v>30000</v>
      </c>
      <c r="D25">
        <f t="shared" si="1"/>
        <v>32500</v>
      </c>
      <c r="E25">
        <f t="shared" si="2"/>
        <v>30000</v>
      </c>
      <c r="G25">
        <v>25</v>
      </c>
    </row>
    <row r="26" spans="2:7">
      <c r="B26" s="2">
        <v>25</v>
      </c>
      <c r="C26">
        <f t="shared" si="0"/>
        <v>32500</v>
      </c>
      <c r="D26">
        <f t="shared" si="1"/>
        <v>35100</v>
      </c>
      <c r="E26">
        <f t="shared" si="2"/>
        <v>32500</v>
      </c>
      <c r="G26">
        <v>26</v>
      </c>
    </row>
    <row r="27" spans="2:7">
      <c r="B27" s="2">
        <v>26</v>
      </c>
      <c r="C27" s="1">
        <f t="shared" si="0"/>
        <v>35100</v>
      </c>
      <c r="D27" s="1">
        <f t="shared" si="1"/>
        <v>37800</v>
      </c>
      <c r="E27">
        <f t="shared" si="2"/>
        <v>35100</v>
      </c>
      <c r="G27">
        <v>27</v>
      </c>
    </row>
    <row r="28" spans="2:7">
      <c r="B28" s="2">
        <v>27</v>
      </c>
      <c r="C28">
        <f t="shared" si="0"/>
        <v>37800</v>
      </c>
      <c r="D28">
        <f t="shared" si="1"/>
        <v>40600</v>
      </c>
      <c r="E28">
        <f t="shared" si="2"/>
        <v>37800</v>
      </c>
      <c r="G28">
        <v>28</v>
      </c>
    </row>
    <row r="29" spans="2:7">
      <c r="B29" s="2">
        <v>28</v>
      </c>
      <c r="C29">
        <f t="shared" si="0"/>
        <v>40600</v>
      </c>
      <c r="D29">
        <f t="shared" si="1"/>
        <v>43500</v>
      </c>
      <c r="E29">
        <f t="shared" si="2"/>
        <v>40600</v>
      </c>
      <c r="G29">
        <v>29</v>
      </c>
    </row>
    <row r="30" spans="2:7">
      <c r="B30" s="2">
        <v>29</v>
      </c>
      <c r="C30">
        <f t="shared" si="0"/>
        <v>43500</v>
      </c>
      <c r="D30">
        <f t="shared" si="1"/>
        <v>46500</v>
      </c>
      <c r="E30">
        <f t="shared" si="2"/>
        <v>43500</v>
      </c>
      <c r="G30">
        <v>30</v>
      </c>
    </row>
    <row r="31" spans="2:7">
      <c r="B31" s="2">
        <v>30</v>
      </c>
      <c r="C31" s="1">
        <f t="shared" si="0"/>
        <v>46500</v>
      </c>
      <c r="D31" s="1">
        <f t="shared" si="1"/>
        <v>49600</v>
      </c>
      <c r="E31">
        <f t="shared" si="2"/>
        <v>46500</v>
      </c>
      <c r="G31">
        <v>31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G10"/>
  <sheetViews>
    <sheetView tabSelected="1" workbookViewId="0">
      <selection activeCell="E10" sqref="E10"/>
    </sheetView>
  </sheetViews>
  <sheetFormatPr baseColWidth="10" defaultRowHeight="15"/>
  <sheetData>
    <row r="4" spans="2:7">
      <c r="B4" t="s">
        <v>5</v>
      </c>
      <c r="E4" t="s">
        <v>9</v>
      </c>
      <c r="G4" t="s">
        <v>10</v>
      </c>
    </row>
    <row r="5" spans="2:7">
      <c r="B5" s="3" t="s">
        <v>6</v>
      </c>
      <c r="C5" s="2">
        <v>120</v>
      </c>
      <c r="D5" s="3" t="s">
        <v>12</v>
      </c>
      <c r="E5" s="2">
        <v>5</v>
      </c>
      <c r="G5" s="2">
        <f>ROUND(((2*C5/3+27.5)*E5 + 1.25*C5)/5,0)*5</f>
        <v>690</v>
      </c>
    </row>
    <row r="6" spans="2:7">
      <c r="B6" s="3" t="s">
        <v>7</v>
      </c>
      <c r="C6" s="2">
        <v>65</v>
      </c>
      <c r="D6" s="3" t="s">
        <v>13</v>
      </c>
      <c r="E6" s="2">
        <v>5</v>
      </c>
      <c r="G6" s="2">
        <f>ROUND(((2*C6/3 + 27.5*E10)*E6 + 5*C6/3)/5,0)*5</f>
        <v>470</v>
      </c>
    </row>
    <row r="7" spans="2:7">
      <c r="B7" s="3" t="s">
        <v>8</v>
      </c>
      <c r="C7" s="2">
        <v>50</v>
      </c>
      <c r="G7" s="2">
        <f>ROUND(((2*C7/3 + 27.5/E10)*E6 + 5*C7/3)/5,0)*5</f>
        <v>380</v>
      </c>
    </row>
    <row r="9" spans="2:7">
      <c r="E9" t="s">
        <v>11</v>
      </c>
    </row>
    <row r="10" spans="2:7" ht="15.75">
      <c r="E10" s="4">
        <f xml:space="preserve"> POWER(C6/C7,0.2)</f>
        <v>1.0538739520617835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Erfahrung und Level</vt:lpstr>
      <vt:lpstr>Boni und Att,Deff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judos</dc:creator>
  <cp:lastModifiedBy>judos</cp:lastModifiedBy>
  <dcterms:created xsi:type="dcterms:W3CDTF">2010-06-23T22:09:30Z</dcterms:created>
  <dcterms:modified xsi:type="dcterms:W3CDTF">2010-06-28T21:11:08Z</dcterms:modified>
</cp:coreProperties>
</file>