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46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7" i="1"/>
  <c r="G18" s="1"/>
  <c r="J17"/>
  <c r="J18" s="1"/>
  <c r="Q16"/>
  <c r="Q15"/>
  <c r="Q14"/>
  <c r="Q13"/>
  <c r="Q12"/>
  <c r="Q11"/>
  <c r="Q10"/>
  <c r="Q9"/>
  <c r="Q8"/>
  <c r="Q7"/>
  <c r="Q6"/>
  <c r="Q5"/>
  <c r="R17"/>
  <c r="R18" s="1"/>
  <c r="Q4"/>
  <c r="Q17" s="1"/>
  <c r="Q18" s="1"/>
  <c r="P17"/>
  <c r="P18" s="1"/>
  <c r="O17"/>
  <c r="O18" s="1"/>
  <c r="N17"/>
  <c r="N18" s="1"/>
  <c r="M17"/>
  <c r="L17"/>
  <c r="L18" s="1"/>
  <c r="K17"/>
  <c r="K18" s="1"/>
  <c r="I17"/>
  <c r="I18" s="1"/>
  <c r="H17"/>
  <c r="H18" s="1"/>
  <c r="F17"/>
  <c r="F18" s="1"/>
  <c r="E17"/>
  <c r="D17"/>
  <c r="C17"/>
  <c r="C18" s="1"/>
</calcChain>
</file>

<file path=xl/sharedStrings.xml><?xml version="1.0" encoding="utf-8"?>
<sst xmlns="http://schemas.openxmlformats.org/spreadsheetml/2006/main" count="95" uniqueCount="32">
  <si>
    <t>Alagoas</t>
  </si>
  <si>
    <t>Maceió</t>
  </si>
  <si>
    <t>Arapiraca</t>
  </si>
  <si>
    <t>São Paulo</t>
  </si>
  <si>
    <t>Brasília</t>
  </si>
  <si>
    <t>Florianopólis</t>
  </si>
  <si>
    <t>Rio de Janeiro</t>
  </si>
  <si>
    <t>Portal Ruth Cardoso</t>
  </si>
  <si>
    <t>Portal Graciliano Ramos</t>
  </si>
  <si>
    <t>Portal Graciliano Ramos*</t>
  </si>
  <si>
    <t>*O novo Portal da Transparência Graciliano Ramos foi apresentado à sociedade e posto em uso no dia 7 de Dezembro de 2016.</t>
  </si>
  <si>
    <t>(not set)</t>
  </si>
  <si>
    <t>Belo Horizonte</t>
  </si>
  <si>
    <t>Recife</t>
  </si>
  <si>
    <t>Salvador</t>
  </si>
  <si>
    <t>Santana do Ipanema</t>
  </si>
  <si>
    <t>-</t>
  </si>
  <si>
    <t>Total mensal</t>
  </si>
  <si>
    <t>Aracaju</t>
  </si>
  <si>
    <t>Distrito Federal</t>
  </si>
  <si>
    <t>Sergipe</t>
  </si>
  <si>
    <t>Minas Gerais</t>
  </si>
  <si>
    <t>Pernambuco</t>
  </si>
  <si>
    <t>Bahia</t>
  </si>
  <si>
    <t>Fortaleza</t>
  </si>
  <si>
    <t>Ceará</t>
  </si>
  <si>
    <t>Total Geral por Cidade</t>
  </si>
  <si>
    <t>Total Geral Estado</t>
  </si>
  <si>
    <t>Palmeira dos Índios</t>
  </si>
  <si>
    <t>Santa Catarina</t>
  </si>
  <si>
    <t>Outras cidades</t>
  </si>
  <si>
    <t>Meses/Ano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</si>
</sst>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5C9C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10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21" fontId="2" fillId="2" borderId="0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3" borderId="0" xfId="0" applyFill="1" applyBorder="1"/>
    <xf numFmtId="0" fontId="3" fillId="3" borderId="0" xfId="0" applyFont="1" applyFill="1" applyBorder="1" applyAlignment="1">
      <alignment horizontal="left" wrapText="1"/>
    </xf>
    <xf numFmtId="10" fontId="2" fillId="3" borderId="0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21" fontId="2" fillId="3" borderId="0" xfId="0" applyNumberFormat="1" applyFont="1" applyFill="1" applyBorder="1" applyAlignment="1">
      <alignment horizontal="right"/>
    </xf>
    <xf numFmtId="3" fontId="0" fillId="3" borderId="0" xfId="0" applyNumberFormat="1" applyFill="1" applyBorder="1"/>
    <xf numFmtId="0" fontId="1" fillId="3" borderId="0" xfId="0" applyFont="1" applyFill="1" applyBorder="1"/>
    <xf numFmtId="3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0" fillId="0" borderId="5" xfId="0" applyNumberFormat="1" applyBorder="1"/>
    <xf numFmtId="0" fontId="0" fillId="3" borderId="5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3" fontId="0" fillId="0" borderId="7" xfId="0" applyNumberFormat="1" applyBorder="1"/>
    <xf numFmtId="3" fontId="2" fillId="3" borderId="8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2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3" fontId="0" fillId="0" borderId="9" xfId="0" applyNumberFormat="1" applyBorder="1"/>
    <xf numFmtId="3" fontId="5" fillId="3" borderId="10" xfId="0" applyNumberFormat="1" applyFont="1" applyFill="1" applyBorder="1" applyAlignment="1">
      <alignment horizontal="center" vertical="center" wrapText="1"/>
    </xf>
    <xf numFmtId="17" fontId="0" fillId="3" borderId="9" xfId="0" applyNumberFormat="1" applyFill="1" applyBorder="1" applyAlignment="1">
      <alignment horizontal="center" vertical="center"/>
    </xf>
    <xf numFmtId="17" fontId="0" fillId="3" borderId="5" xfId="0" applyNumberFormat="1" applyFill="1" applyBorder="1" applyAlignment="1">
      <alignment horizontal="center" vertical="center"/>
    </xf>
    <xf numFmtId="17" fontId="0" fillId="3" borderId="7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/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/>
    <xf numFmtId="3" fontId="6" fillId="4" borderId="1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3" fontId="0" fillId="5" borderId="5" xfId="0" applyNumberFormat="1" applyFill="1" applyBorder="1"/>
    <xf numFmtId="3" fontId="2" fillId="5" borderId="6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0" fontId="2" fillId="5" borderId="5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3" sqref="I23"/>
    </sheetView>
  </sheetViews>
  <sheetFormatPr defaultRowHeight="15"/>
  <cols>
    <col min="1" max="1" width="23.42578125" customWidth="1"/>
    <col min="2" max="2" width="20.85546875" bestFit="1" customWidth="1"/>
    <col min="3" max="3" width="11.85546875" bestFit="1" customWidth="1"/>
    <col min="4" max="4" width="9.42578125" bestFit="1" customWidth="1"/>
    <col min="5" max="5" width="18.5703125" bestFit="1" customWidth="1"/>
    <col min="6" max="6" width="10.7109375" customWidth="1"/>
    <col min="7" max="7" width="15.85546875" customWidth="1"/>
    <col min="8" max="8" width="9.42578125" bestFit="1" customWidth="1"/>
    <col min="9" max="9" width="14.42578125" customWidth="1"/>
    <col min="10" max="10" width="15.140625" customWidth="1"/>
    <col min="11" max="11" width="13" customWidth="1"/>
    <col min="12" max="12" width="10" bestFit="1" customWidth="1"/>
    <col min="13" max="13" width="19.140625" bestFit="1" customWidth="1"/>
    <col min="14" max="14" width="9.42578125" bestFit="1" customWidth="1"/>
    <col min="15" max="15" width="13.7109375" bestFit="1" customWidth="1"/>
    <col min="17" max="17" width="14.140625" bestFit="1" customWidth="1"/>
    <col min="18" max="18" width="12.28515625" bestFit="1" customWidth="1"/>
  </cols>
  <sheetData>
    <row r="1" spans="1:29" ht="15.75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thickBot="1">
      <c r="A2" s="6"/>
      <c r="B2" s="12"/>
      <c r="C2" s="63" t="s">
        <v>0</v>
      </c>
      <c r="D2" s="64"/>
      <c r="E2" s="65"/>
      <c r="F2" s="39" t="s">
        <v>3</v>
      </c>
      <c r="G2" s="39" t="s">
        <v>19</v>
      </c>
      <c r="H2" s="39" t="s">
        <v>20</v>
      </c>
      <c r="I2" s="39" t="s">
        <v>6</v>
      </c>
      <c r="J2" s="39" t="s">
        <v>21</v>
      </c>
      <c r="K2" s="39" t="s">
        <v>22</v>
      </c>
      <c r="L2" s="63" t="s">
        <v>23</v>
      </c>
      <c r="M2" s="65"/>
      <c r="N2" s="39" t="s">
        <v>25</v>
      </c>
      <c r="O2" s="39" t="s">
        <v>29</v>
      </c>
      <c r="P2" s="12"/>
      <c r="Q2" s="12"/>
      <c r="R2" s="12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thickBot="1">
      <c r="A3" s="6"/>
      <c r="B3" s="35" t="s">
        <v>31</v>
      </c>
      <c r="C3" s="59" t="s">
        <v>1</v>
      </c>
      <c r="D3" s="60" t="s">
        <v>2</v>
      </c>
      <c r="E3" s="60" t="s">
        <v>28</v>
      </c>
      <c r="F3" s="60" t="s">
        <v>3</v>
      </c>
      <c r="G3" s="60" t="s">
        <v>4</v>
      </c>
      <c r="H3" s="60" t="s">
        <v>18</v>
      </c>
      <c r="I3" s="60" t="s">
        <v>6</v>
      </c>
      <c r="J3" s="60" t="s">
        <v>12</v>
      </c>
      <c r="K3" s="60" t="s">
        <v>13</v>
      </c>
      <c r="L3" s="60" t="s">
        <v>14</v>
      </c>
      <c r="M3" s="60" t="s">
        <v>15</v>
      </c>
      <c r="N3" s="60" t="s">
        <v>24</v>
      </c>
      <c r="O3" s="61" t="s">
        <v>5</v>
      </c>
      <c r="P3" s="62" t="s">
        <v>11</v>
      </c>
      <c r="Q3" s="62" t="s">
        <v>30</v>
      </c>
      <c r="R3" s="36" t="s">
        <v>17</v>
      </c>
      <c r="S3" s="9"/>
      <c r="T3" s="7"/>
      <c r="U3" s="6"/>
      <c r="V3" s="8"/>
      <c r="W3" s="3"/>
      <c r="X3" s="2"/>
      <c r="Y3" s="3"/>
      <c r="Z3" s="4"/>
      <c r="AA3" s="2"/>
      <c r="AB3" s="3"/>
      <c r="AC3" s="3"/>
    </row>
    <row r="4" spans="1:29" ht="15.75" thickBot="1">
      <c r="A4" s="36" t="s">
        <v>7</v>
      </c>
      <c r="B4" s="30">
        <v>42217</v>
      </c>
      <c r="C4" s="26">
        <v>3919</v>
      </c>
      <c r="D4" s="27">
        <v>335</v>
      </c>
      <c r="E4" s="27" t="s">
        <v>16</v>
      </c>
      <c r="F4" s="27">
        <v>178</v>
      </c>
      <c r="G4" s="27">
        <v>289</v>
      </c>
      <c r="H4" s="27">
        <v>90</v>
      </c>
      <c r="I4" s="27">
        <v>181</v>
      </c>
      <c r="J4" s="27">
        <v>178</v>
      </c>
      <c r="K4" s="27">
        <v>169</v>
      </c>
      <c r="L4" s="27">
        <v>128</v>
      </c>
      <c r="M4" s="27" t="s">
        <v>16</v>
      </c>
      <c r="N4" s="27" t="s">
        <v>16</v>
      </c>
      <c r="O4" s="27" t="s">
        <v>16</v>
      </c>
      <c r="P4" s="27">
        <v>342</v>
      </c>
      <c r="Q4" s="28">
        <f>+R4-(P4+L4+K4+J4+I4+H4+G4+F4+D4+C4)</f>
        <v>1020</v>
      </c>
      <c r="R4" s="29">
        <v>6829</v>
      </c>
      <c r="S4" s="9"/>
      <c r="T4" s="6"/>
      <c r="U4" s="6"/>
      <c r="V4" s="8"/>
      <c r="W4" s="3"/>
      <c r="X4" s="2"/>
      <c r="Y4" s="3"/>
      <c r="Z4" s="4"/>
      <c r="AA4" s="2"/>
      <c r="AB4" s="3"/>
      <c r="AC4" s="3"/>
    </row>
    <row r="5" spans="1:29" ht="15.75" thickBot="1">
      <c r="A5" s="36" t="s">
        <v>7</v>
      </c>
      <c r="B5" s="51">
        <v>42248</v>
      </c>
      <c r="C5" s="52">
        <v>4113</v>
      </c>
      <c r="D5" s="53">
        <v>312</v>
      </c>
      <c r="E5" s="53" t="s">
        <v>16</v>
      </c>
      <c r="F5" s="53">
        <v>166</v>
      </c>
      <c r="G5" s="53">
        <v>279</v>
      </c>
      <c r="H5" s="53">
        <v>85</v>
      </c>
      <c r="I5" s="53">
        <v>199</v>
      </c>
      <c r="J5" s="53">
        <v>246</v>
      </c>
      <c r="K5" s="53">
        <v>127</v>
      </c>
      <c r="L5" s="53">
        <v>100</v>
      </c>
      <c r="M5" s="54" t="s">
        <v>16</v>
      </c>
      <c r="N5" s="54" t="s">
        <v>16</v>
      </c>
      <c r="O5" s="54" t="s">
        <v>16</v>
      </c>
      <c r="P5" s="53">
        <v>191</v>
      </c>
      <c r="Q5" s="55">
        <f>+R5-(P5+L5+K5+J5+I5+H5+G5+F5+D5+C5)</f>
        <v>888</v>
      </c>
      <c r="R5" s="56">
        <v>6706</v>
      </c>
      <c r="S5" s="7"/>
      <c r="T5" s="6"/>
      <c r="U5" s="8"/>
      <c r="V5" s="9"/>
      <c r="W5" s="2"/>
      <c r="X5" s="3"/>
      <c r="Y5" s="4"/>
      <c r="Z5" s="2"/>
      <c r="AA5" s="3"/>
      <c r="AB5" s="3"/>
      <c r="AC5" s="3"/>
    </row>
    <row r="6" spans="1:29" ht="15.75" thickBot="1">
      <c r="A6" s="36" t="s">
        <v>7</v>
      </c>
      <c r="B6" s="31">
        <v>42278</v>
      </c>
      <c r="C6" s="13">
        <v>4325</v>
      </c>
      <c r="D6" s="14">
        <v>379</v>
      </c>
      <c r="E6" s="14" t="s">
        <v>16</v>
      </c>
      <c r="F6" s="14">
        <v>166</v>
      </c>
      <c r="G6" s="14">
        <v>228</v>
      </c>
      <c r="H6" s="16" t="s">
        <v>16</v>
      </c>
      <c r="I6" s="14">
        <v>231</v>
      </c>
      <c r="J6" s="14">
        <v>200</v>
      </c>
      <c r="K6" s="14">
        <v>239</v>
      </c>
      <c r="L6" s="14">
        <v>157</v>
      </c>
      <c r="M6" s="14">
        <v>134</v>
      </c>
      <c r="N6" s="14" t="s">
        <v>16</v>
      </c>
      <c r="O6" s="14" t="s">
        <v>16</v>
      </c>
      <c r="P6" s="14">
        <v>199</v>
      </c>
      <c r="Q6" s="15">
        <f>+R6-(P6+M6+L6+K6+J6+I6+G6+F6+D6+C6)</f>
        <v>936</v>
      </c>
      <c r="R6" s="17">
        <v>7194</v>
      </c>
      <c r="S6" s="7"/>
      <c r="T6" s="6"/>
      <c r="U6" s="8"/>
      <c r="V6" s="9"/>
      <c r="W6" s="2"/>
      <c r="X6" s="3"/>
      <c r="Y6" s="4"/>
      <c r="Z6" s="2"/>
      <c r="AA6" s="3"/>
      <c r="AB6" s="3"/>
      <c r="AC6" s="3"/>
    </row>
    <row r="7" spans="1:29" ht="15.75" thickBot="1">
      <c r="A7" s="36" t="s">
        <v>7</v>
      </c>
      <c r="B7" s="51">
        <v>42309</v>
      </c>
      <c r="C7" s="52">
        <v>3906</v>
      </c>
      <c r="D7" s="53">
        <v>446</v>
      </c>
      <c r="E7" s="53" t="s">
        <v>16</v>
      </c>
      <c r="F7" s="53">
        <v>158</v>
      </c>
      <c r="G7" s="53">
        <v>361</v>
      </c>
      <c r="H7" s="54" t="s">
        <v>16</v>
      </c>
      <c r="I7" s="53">
        <v>291</v>
      </c>
      <c r="J7" s="53">
        <v>173</v>
      </c>
      <c r="K7" s="53">
        <v>213</v>
      </c>
      <c r="L7" s="53">
        <v>168</v>
      </c>
      <c r="M7" s="53">
        <v>122</v>
      </c>
      <c r="N7" s="53" t="s">
        <v>16</v>
      </c>
      <c r="O7" s="53" t="s">
        <v>16</v>
      </c>
      <c r="P7" s="53">
        <v>324</v>
      </c>
      <c r="Q7" s="55">
        <f>+R7-(P7+M7+L7+K7+J7+I7+G7+F7+D7+C7)</f>
        <v>1208</v>
      </c>
      <c r="R7" s="56">
        <v>7370</v>
      </c>
      <c r="S7" s="7"/>
      <c r="T7" s="6"/>
      <c r="U7" s="8"/>
      <c r="V7" s="9"/>
      <c r="W7" s="2"/>
      <c r="X7" s="3"/>
      <c r="Y7" s="4"/>
      <c r="Z7" s="2"/>
      <c r="AA7" s="3"/>
      <c r="AB7" s="3"/>
      <c r="AC7" s="3"/>
    </row>
    <row r="8" spans="1:29" ht="15.75" thickBot="1">
      <c r="A8" s="36" t="s">
        <v>9</v>
      </c>
      <c r="B8" s="31">
        <v>42339</v>
      </c>
      <c r="C8" s="13">
        <v>4710</v>
      </c>
      <c r="D8" s="14">
        <v>424</v>
      </c>
      <c r="E8" s="14" t="s">
        <v>16</v>
      </c>
      <c r="F8" s="14">
        <v>143</v>
      </c>
      <c r="G8" s="14">
        <v>318</v>
      </c>
      <c r="H8" s="16" t="s">
        <v>16</v>
      </c>
      <c r="I8" s="14">
        <v>252</v>
      </c>
      <c r="J8" s="14">
        <v>167</v>
      </c>
      <c r="K8" s="14">
        <v>204</v>
      </c>
      <c r="L8" s="14">
        <v>190</v>
      </c>
      <c r="M8" s="16" t="s">
        <v>16</v>
      </c>
      <c r="N8" s="14">
        <v>166</v>
      </c>
      <c r="O8" s="14" t="s">
        <v>16</v>
      </c>
      <c r="P8" s="14">
        <v>472</v>
      </c>
      <c r="Q8" s="15">
        <f>+R8-(P8+N8+L8+K8+J8+I8+G8+F8+D8+C8)</f>
        <v>1024</v>
      </c>
      <c r="R8" s="17">
        <v>8070</v>
      </c>
      <c r="S8" s="7"/>
      <c r="T8" s="6"/>
      <c r="U8" s="8"/>
      <c r="V8" s="9"/>
      <c r="W8" s="2"/>
      <c r="X8" s="3"/>
      <c r="Y8" s="4"/>
      <c r="Z8" s="2"/>
      <c r="AA8" s="3"/>
      <c r="AB8" s="3"/>
      <c r="AC8" s="3"/>
    </row>
    <row r="9" spans="1:29" ht="15.75" thickBot="1">
      <c r="A9" s="36" t="s">
        <v>8</v>
      </c>
      <c r="B9" s="51">
        <v>42370</v>
      </c>
      <c r="C9" s="52">
        <v>5283</v>
      </c>
      <c r="D9" s="53">
        <v>506</v>
      </c>
      <c r="E9" s="53" t="s">
        <v>16</v>
      </c>
      <c r="F9" s="53">
        <v>162</v>
      </c>
      <c r="G9" s="53">
        <v>409</v>
      </c>
      <c r="H9" s="53">
        <v>114</v>
      </c>
      <c r="I9" s="53">
        <v>253</v>
      </c>
      <c r="J9" s="54" t="s">
        <v>16</v>
      </c>
      <c r="K9" s="53">
        <v>211</v>
      </c>
      <c r="L9" s="53">
        <v>147</v>
      </c>
      <c r="M9" s="54" t="s">
        <v>16</v>
      </c>
      <c r="N9" s="53">
        <v>206</v>
      </c>
      <c r="O9" s="53" t="s">
        <v>16</v>
      </c>
      <c r="P9" s="53">
        <v>353</v>
      </c>
      <c r="Q9" s="55">
        <f>+R9-(P9+N9+L9+K9+I9+H9+G9+F9+D9+C9)</f>
        <v>1019</v>
      </c>
      <c r="R9" s="56">
        <v>8663</v>
      </c>
      <c r="S9" s="7"/>
      <c r="T9" s="6"/>
      <c r="U9" s="8"/>
      <c r="V9" s="9"/>
      <c r="W9" s="2"/>
      <c r="X9" s="3"/>
      <c r="Y9" s="4"/>
      <c r="Z9" s="2"/>
      <c r="AA9" s="3"/>
      <c r="AB9" s="3"/>
      <c r="AC9" s="3"/>
    </row>
    <row r="10" spans="1:29" ht="15.75" thickBot="1">
      <c r="A10" s="36" t="s">
        <v>8</v>
      </c>
      <c r="B10" s="31">
        <v>42401</v>
      </c>
      <c r="C10" s="13">
        <v>6318</v>
      </c>
      <c r="D10" s="14">
        <v>600</v>
      </c>
      <c r="E10" s="14" t="s">
        <v>16</v>
      </c>
      <c r="F10" s="14">
        <v>184</v>
      </c>
      <c r="G10" s="14">
        <v>378</v>
      </c>
      <c r="H10" s="14">
        <v>132</v>
      </c>
      <c r="I10" s="14">
        <v>293</v>
      </c>
      <c r="J10" s="14">
        <v>124</v>
      </c>
      <c r="K10" s="14">
        <v>215</v>
      </c>
      <c r="L10" s="16" t="s">
        <v>16</v>
      </c>
      <c r="M10" s="16" t="s">
        <v>16</v>
      </c>
      <c r="N10" s="14">
        <v>300</v>
      </c>
      <c r="O10" s="14" t="s">
        <v>16</v>
      </c>
      <c r="P10" s="14">
        <v>363</v>
      </c>
      <c r="Q10" s="15">
        <f>+R10-(P10+N10+K10+J10+I10+H10+G10+F10+D10+C10)</f>
        <v>1019</v>
      </c>
      <c r="R10" s="17">
        <v>9926</v>
      </c>
      <c r="S10" s="7"/>
      <c r="T10" s="6"/>
      <c r="U10" s="8"/>
      <c r="V10" s="9"/>
      <c r="W10" s="2"/>
      <c r="X10" s="3"/>
      <c r="Y10" s="4"/>
      <c r="Z10" s="2"/>
      <c r="AA10" s="3"/>
      <c r="AB10" s="3"/>
      <c r="AC10" s="3"/>
    </row>
    <row r="11" spans="1:29" ht="15.75" thickBot="1">
      <c r="A11" s="36" t="s">
        <v>8</v>
      </c>
      <c r="B11" s="51">
        <v>42430</v>
      </c>
      <c r="C11" s="52">
        <v>8556</v>
      </c>
      <c r="D11" s="53">
        <v>785</v>
      </c>
      <c r="E11" s="53" t="s">
        <v>16</v>
      </c>
      <c r="F11" s="53">
        <v>260</v>
      </c>
      <c r="G11" s="53">
        <v>535</v>
      </c>
      <c r="H11" s="53">
        <v>215</v>
      </c>
      <c r="I11" s="53">
        <v>528</v>
      </c>
      <c r="J11" s="53">
        <v>178</v>
      </c>
      <c r="K11" s="53">
        <v>208</v>
      </c>
      <c r="L11" s="53" t="s">
        <v>16</v>
      </c>
      <c r="M11" s="53" t="s">
        <v>16</v>
      </c>
      <c r="N11" s="53">
        <v>517</v>
      </c>
      <c r="O11" s="53" t="s">
        <v>16</v>
      </c>
      <c r="P11" s="53">
        <v>338</v>
      </c>
      <c r="Q11" s="55">
        <f>+R11-(P11+N11+K11+J11+I11+H11+G11+F11+D11+C11)</f>
        <v>1810</v>
      </c>
      <c r="R11" s="56">
        <v>13930</v>
      </c>
      <c r="S11" s="7"/>
      <c r="T11" s="6"/>
      <c r="U11" s="8"/>
      <c r="V11" s="9"/>
      <c r="W11" s="2"/>
      <c r="X11" s="3"/>
      <c r="Y11" s="4"/>
      <c r="Z11" s="2"/>
      <c r="AA11" s="3"/>
      <c r="AB11" s="3"/>
      <c r="AC11" s="3"/>
    </row>
    <row r="12" spans="1:29" ht="15.75" thickBot="1">
      <c r="A12" s="36" t="s">
        <v>8</v>
      </c>
      <c r="B12" s="31">
        <v>42461</v>
      </c>
      <c r="C12" s="13">
        <v>8772</v>
      </c>
      <c r="D12" s="14">
        <v>798</v>
      </c>
      <c r="E12" s="14" t="s">
        <v>16</v>
      </c>
      <c r="F12" s="14">
        <v>267</v>
      </c>
      <c r="G12" s="14">
        <v>525</v>
      </c>
      <c r="H12" s="14">
        <v>193</v>
      </c>
      <c r="I12" s="14">
        <v>406</v>
      </c>
      <c r="J12" s="14">
        <v>133</v>
      </c>
      <c r="K12" s="14">
        <v>225</v>
      </c>
      <c r="L12" s="14" t="s">
        <v>16</v>
      </c>
      <c r="M12" s="14" t="s">
        <v>16</v>
      </c>
      <c r="N12" s="14">
        <v>718</v>
      </c>
      <c r="O12" s="14" t="s">
        <v>16</v>
      </c>
      <c r="P12" s="14">
        <v>411</v>
      </c>
      <c r="Q12" s="15">
        <f>+R12-(P12+N12+K12+J12+I12+H12+G12+F12+D12+C12)</f>
        <v>1837</v>
      </c>
      <c r="R12" s="17">
        <v>14285</v>
      </c>
      <c r="S12" s="7"/>
      <c r="T12" s="6"/>
      <c r="U12" s="8"/>
      <c r="V12" s="9"/>
      <c r="W12" s="2"/>
      <c r="X12" s="3"/>
      <c r="Y12" s="4"/>
      <c r="Z12" s="2"/>
      <c r="AA12" s="3"/>
      <c r="AB12" s="3"/>
      <c r="AC12" s="3"/>
    </row>
    <row r="13" spans="1:29" ht="15.75" thickBot="1">
      <c r="A13" s="36" t="s">
        <v>8</v>
      </c>
      <c r="B13" s="51">
        <v>42491</v>
      </c>
      <c r="C13" s="52">
        <v>8989</v>
      </c>
      <c r="D13" s="53">
        <v>782</v>
      </c>
      <c r="E13" s="53">
        <v>138</v>
      </c>
      <c r="F13" s="53">
        <v>332</v>
      </c>
      <c r="G13" s="53">
        <v>516</v>
      </c>
      <c r="H13" s="53">
        <v>264</v>
      </c>
      <c r="I13" s="53">
        <v>401</v>
      </c>
      <c r="J13" s="53" t="s">
        <v>16</v>
      </c>
      <c r="K13" s="53">
        <v>246</v>
      </c>
      <c r="L13" s="57" t="s">
        <v>16</v>
      </c>
      <c r="M13" s="53" t="s">
        <v>16</v>
      </c>
      <c r="N13" s="53">
        <v>729</v>
      </c>
      <c r="O13" s="53" t="s">
        <v>16</v>
      </c>
      <c r="P13" s="53">
        <v>294</v>
      </c>
      <c r="Q13" s="55">
        <f>+R13-(P13+N13+K13+I13+H13+G13+F13+E13+D13+C13)</f>
        <v>2011</v>
      </c>
      <c r="R13" s="56">
        <v>14702</v>
      </c>
      <c r="S13" s="10"/>
      <c r="T13" s="8"/>
      <c r="U13" s="9"/>
      <c r="V13" s="9"/>
      <c r="W13" s="2"/>
      <c r="X13" s="3"/>
      <c r="Y13" s="4"/>
      <c r="Z13" s="2"/>
      <c r="AA13" s="3"/>
      <c r="AB13" s="3"/>
      <c r="AC13" s="5"/>
    </row>
    <row r="14" spans="1:29" ht="15.75" thickBot="1">
      <c r="A14" s="36" t="s">
        <v>8</v>
      </c>
      <c r="B14" s="31">
        <v>42522</v>
      </c>
      <c r="C14" s="13">
        <v>8695</v>
      </c>
      <c r="D14" s="14">
        <v>790</v>
      </c>
      <c r="E14" s="14">
        <v>155</v>
      </c>
      <c r="F14" s="14">
        <v>328</v>
      </c>
      <c r="G14" s="14">
        <v>430</v>
      </c>
      <c r="H14" s="14">
        <v>340</v>
      </c>
      <c r="I14" s="14">
        <v>293</v>
      </c>
      <c r="J14" s="14" t="s">
        <v>16</v>
      </c>
      <c r="K14" s="14">
        <v>306</v>
      </c>
      <c r="L14" s="16" t="s">
        <v>16</v>
      </c>
      <c r="M14" s="18" t="s">
        <v>16</v>
      </c>
      <c r="N14" s="14">
        <v>677</v>
      </c>
      <c r="O14" s="14" t="s">
        <v>16</v>
      </c>
      <c r="P14" s="14">
        <v>332</v>
      </c>
      <c r="Q14" s="15">
        <f>+R14-(P14+N14+K14+I14+H14+G14+F14+E14+D14+C14)</f>
        <v>1968</v>
      </c>
      <c r="R14" s="17">
        <v>14314</v>
      </c>
      <c r="S14" s="8"/>
      <c r="T14" s="9"/>
      <c r="U14" s="9"/>
      <c r="V14" s="9"/>
      <c r="W14" s="5"/>
      <c r="X14" s="5"/>
      <c r="Y14" s="5"/>
      <c r="Z14" s="5"/>
      <c r="AA14" s="5"/>
      <c r="AB14" s="5"/>
      <c r="AC14" s="1"/>
    </row>
    <row r="15" spans="1:29" ht="15.75" thickBot="1">
      <c r="A15" s="36" t="s">
        <v>8</v>
      </c>
      <c r="B15" s="51">
        <v>42552</v>
      </c>
      <c r="C15" s="52">
        <v>9321</v>
      </c>
      <c r="D15" s="53">
        <v>906</v>
      </c>
      <c r="E15" s="53" t="s">
        <v>16</v>
      </c>
      <c r="F15" s="53">
        <v>451</v>
      </c>
      <c r="G15" s="53">
        <v>454</v>
      </c>
      <c r="H15" s="53">
        <v>380</v>
      </c>
      <c r="I15" s="53">
        <v>417</v>
      </c>
      <c r="J15" s="53" t="s">
        <v>16</v>
      </c>
      <c r="K15" s="53">
        <v>330</v>
      </c>
      <c r="L15" s="54" t="s">
        <v>16</v>
      </c>
      <c r="M15" s="58" t="s">
        <v>16</v>
      </c>
      <c r="N15" s="53">
        <v>678</v>
      </c>
      <c r="O15" s="53">
        <v>824</v>
      </c>
      <c r="P15" s="53">
        <v>565</v>
      </c>
      <c r="Q15" s="55">
        <f>+R15-(P15+O15+N15+K15+I15+H15+G15+F15+D15+C15)</f>
        <v>2401</v>
      </c>
      <c r="R15" s="56">
        <v>16727</v>
      </c>
      <c r="S15" s="8"/>
      <c r="T15" s="9"/>
      <c r="U15" s="9"/>
      <c r="V15" s="9"/>
      <c r="W15" s="2"/>
      <c r="X15" s="3"/>
      <c r="Y15" s="4"/>
      <c r="Z15" s="2"/>
      <c r="AA15" s="3"/>
      <c r="AB15" s="3"/>
      <c r="AC15" s="1"/>
    </row>
    <row r="16" spans="1:29" ht="15.75" thickBot="1">
      <c r="A16" s="36" t="s">
        <v>8</v>
      </c>
      <c r="B16" s="32">
        <v>42583</v>
      </c>
      <c r="C16" s="25">
        <v>9340</v>
      </c>
      <c r="D16" s="21">
        <v>812</v>
      </c>
      <c r="E16" s="21">
        <v>200</v>
      </c>
      <c r="F16" s="21">
        <v>601</v>
      </c>
      <c r="G16" s="24" t="s">
        <v>16</v>
      </c>
      <c r="H16" s="21">
        <v>526</v>
      </c>
      <c r="I16" s="21">
        <v>481</v>
      </c>
      <c r="J16" s="23" t="s">
        <v>16</v>
      </c>
      <c r="K16" s="21">
        <v>329</v>
      </c>
      <c r="L16" s="22" t="s">
        <v>16</v>
      </c>
      <c r="M16" s="21" t="s">
        <v>16</v>
      </c>
      <c r="N16" s="21">
        <v>718</v>
      </c>
      <c r="O16" s="21">
        <v>674</v>
      </c>
      <c r="P16" s="21">
        <v>379</v>
      </c>
      <c r="Q16" s="19">
        <f>+R16-(P16+O16+N16+K16+I16+H16+F16+E16+D16+C16)</f>
        <v>2565</v>
      </c>
      <c r="R16" s="20">
        <v>16625</v>
      </c>
      <c r="S16" s="9"/>
      <c r="T16" s="9"/>
      <c r="U16" s="9"/>
      <c r="V16" s="9"/>
      <c r="W16" s="2"/>
      <c r="X16" s="3"/>
      <c r="Y16" s="4"/>
      <c r="Z16" s="2"/>
      <c r="AA16" s="3"/>
      <c r="AB16" s="3"/>
      <c r="AC16" s="1"/>
    </row>
    <row r="17" spans="1:29" ht="15.75" thickBot="1">
      <c r="A17" s="6"/>
      <c r="B17" s="37" t="s">
        <v>26</v>
      </c>
      <c r="C17" s="38">
        <f>+C4+C5+C6+C7+C8+C9+C10+C11+C12+C13+C14+C16</f>
        <v>76926</v>
      </c>
      <c r="D17" s="39">
        <f>+D4+D5+D6+D7+D8+D9+D10+D11+D12+D13+D14+D15+D16+E18</f>
        <v>7875</v>
      </c>
      <c r="E17" s="39">
        <f>+E13+E14+E16</f>
        <v>493</v>
      </c>
      <c r="F17" s="39">
        <f>+F4+F5+F6+F7+F8+F9+F10+F11+F12+F13+F14+F15+F16</f>
        <v>3396</v>
      </c>
      <c r="G17" s="39">
        <f>+G4+G5+G6+G7+G8+G9+G10+G11+G12+G13+G15+G14</f>
        <v>4722</v>
      </c>
      <c r="H17" s="39">
        <f>+H4+H5+H9+H10+H11+H12+H13+H14+H15+H16</f>
        <v>2339</v>
      </c>
      <c r="I17" s="40">
        <f>+I4+I5+I6+I7+I8+I9+I10+I11+I12+I13+I14+I15+I16</f>
        <v>4226</v>
      </c>
      <c r="J17" s="41">
        <f>+J12+J11+J10+J8+J7+J6+J5+J4</f>
        <v>1399</v>
      </c>
      <c r="K17" s="42">
        <f>+K4+K5+K6+K7+K8+K9+K10+K11+K12+K13+K14+K15+K16</f>
        <v>3022</v>
      </c>
      <c r="L17" s="43">
        <f>+L4+L5+L6+L7+L8+L9</f>
        <v>890</v>
      </c>
      <c r="M17" s="43">
        <f>+M6+M7</f>
        <v>256</v>
      </c>
      <c r="N17" s="44">
        <f>+N8+N9+N10+N11+N12+N13+N14+N15+N16</f>
        <v>4709</v>
      </c>
      <c r="O17" s="44">
        <f>+O15+O16</f>
        <v>1498</v>
      </c>
      <c r="P17" s="44">
        <f>+P4+P5+P6+P7+P8+P9+P10+P11+P12+P13+P14+P15+P16</f>
        <v>4563</v>
      </c>
      <c r="Q17" s="45">
        <f>+Q4+Q5+Q6+Q7+Q8+Q9+Q10+Q11+Q12+Q13+Q14+Q15+Q16</f>
        <v>19706</v>
      </c>
      <c r="R17" s="46">
        <f>+R4+R5+R6+R7+R8+R9+R10+R11+R12+R13+R14+R15+R16</f>
        <v>145341</v>
      </c>
      <c r="S17" s="9"/>
      <c r="T17" s="9"/>
      <c r="U17" s="9"/>
      <c r="V17" s="9"/>
      <c r="W17" s="5"/>
      <c r="X17" s="5"/>
      <c r="Y17" s="5"/>
      <c r="Z17" s="5"/>
      <c r="AA17" s="5"/>
      <c r="AB17" s="5"/>
      <c r="AC17" s="1"/>
    </row>
    <row r="18" spans="1:29" ht="15.75" thickBot="1">
      <c r="A18" s="6"/>
      <c r="B18" s="37" t="s">
        <v>27</v>
      </c>
      <c r="C18" s="47">
        <f>+C17+D17+E17</f>
        <v>85294</v>
      </c>
      <c r="D18" s="33"/>
      <c r="E18" s="34"/>
      <c r="F18" s="39">
        <f>F17</f>
        <v>3396</v>
      </c>
      <c r="G18" s="39">
        <f>G17</f>
        <v>4722</v>
      </c>
      <c r="H18" s="39">
        <f>H17</f>
        <v>2339</v>
      </c>
      <c r="I18" s="40">
        <f>I17</f>
        <v>4226</v>
      </c>
      <c r="J18" s="48">
        <f>J17</f>
        <v>1399</v>
      </c>
      <c r="K18" s="42">
        <f>K17</f>
        <v>3022</v>
      </c>
      <c r="L18" s="49">
        <f>+L17+M17</f>
        <v>1146</v>
      </c>
      <c r="M18" s="50"/>
      <c r="N18" s="44">
        <f>N17</f>
        <v>4709</v>
      </c>
      <c r="O18" s="44">
        <f>O17</f>
        <v>1498</v>
      </c>
      <c r="P18" s="44">
        <f>P17</f>
        <v>4563</v>
      </c>
      <c r="Q18" s="45">
        <f>Q17</f>
        <v>19706</v>
      </c>
      <c r="R18" s="46">
        <f>R17</f>
        <v>145341</v>
      </c>
      <c r="S18" s="9"/>
      <c r="T18" s="9"/>
      <c r="U18" s="9"/>
      <c r="V18" s="9"/>
    </row>
    <row r="19" spans="1:29">
      <c r="B19" s="6"/>
      <c r="C19" s="11"/>
      <c r="D19" s="6"/>
      <c r="E19" s="6"/>
      <c r="F19" s="6"/>
      <c r="G19" s="6"/>
      <c r="H19" s="6"/>
      <c r="I19" s="9"/>
      <c r="J19" s="7"/>
      <c r="K19" s="6"/>
      <c r="L19" s="8"/>
      <c r="M19" s="9"/>
      <c r="N19" s="8"/>
      <c r="O19" s="9"/>
      <c r="P19" s="10"/>
      <c r="Q19" s="8"/>
      <c r="R19" s="9"/>
      <c r="S19" s="9"/>
      <c r="T19" s="9"/>
      <c r="U19" s="9"/>
      <c r="V19" s="9"/>
    </row>
    <row r="20" spans="1:29" ht="15" customHeight="1">
      <c r="A20" s="66" t="s">
        <v>10</v>
      </c>
      <c r="B20" s="66"/>
      <c r="C20" s="67"/>
      <c r="D20" s="67"/>
      <c r="E20" s="67"/>
      <c r="F20" s="67"/>
      <c r="G20" s="67"/>
      <c r="H20" s="6"/>
      <c r="I20" s="9"/>
      <c r="J20" s="7"/>
      <c r="K20" s="6"/>
      <c r="L20" s="8"/>
      <c r="M20" s="9"/>
      <c r="N20" s="8"/>
      <c r="O20" s="9"/>
      <c r="P20" s="10"/>
      <c r="Q20" s="8"/>
      <c r="R20" s="9"/>
      <c r="S20" s="9"/>
      <c r="T20" s="9"/>
      <c r="U20" s="9"/>
      <c r="V20" s="9"/>
    </row>
    <row r="21" spans="1:29">
      <c r="A21" s="66"/>
      <c r="B21" s="66"/>
      <c r="C21" s="67"/>
      <c r="D21" s="67"/>
      <c r="E21" s="67"/>
      <c r="F21" s="67"/>
      <c r="G21" s="67"/>
      <c r="H21" s="6"/>
      <c r="I21" s="9"/>
      <c r="J21" s="7"/>
      <c r="K21" s="6"/>
      <c r="L21" s="8"/>
      <c r="M21" s="9"/>
      <c r="N21" s="8"/>
      <c r="O21" s="9"/>
      <c r="P21" s="10"/>
      <c r="Q21" s="8"/>
      <c r="R21" s="9"/>
      <c r="S21" s="9"/>
      <c r="T21" s="9"/>
      <c r="U21" s="9"/>
      <c r="V21" s="9"/>
    </row>
    <row r="22" spans="1:29">
      <c r="A22" s="66"/>
      <c r="B22" s="66"/>
      <c r="C22" s="67"/>
      <c r="D22" s="67"/>
      <c r="E22" s="67"/>
      <c r="F22" s="67"/>
      <c r="G22" s="67"/>
      <c r="H22" s="6"/>
      <c r="I22" s="9"/>
      <c r="J22" s="7"/>
      <c r="K22" s="6"/>
      <c r="L22" s="8"/>
      <c r="M22" s="9"/>
      <c r="N22" s="8"/>
      <c r="O22" s="9"/>
      <c r="P22" s="10"/>
      <c r="Q22" s="8"/>
      <c r="R22" s="9"/>
      <c r="S22" s="9"/>
      <c r="T22" s="9"/>
      <c r="U22" s="9"/>
      <c r="V22" s="6"/>
    </row>
    <row r="23" spans="1:29">
      <c r="A23" s="6"/>
      <c r="B23" s="6"/>
      <c r="C23" s="6"/>
      <c r="D23" s="6"/>
      <c r="E23" s="6"/>
      <c r="F23" s="6"/>
      <c r="G23" s="6"/>
      <c r="H23" s="6"/>
      <c r="I23" s="9"/>
      <c r="J23" s="7"/>
      <c r="K23" s="6"/>
      <c r="L23" s="8"/>
      <c r="M23" s="9"/>
      <c r="N23" s="8"/>
      <c r="O23" s="9"/>
      <c r="P23" s="10"/>
      <c r="Q23" s="8"/>
      <c r="R23" s="9"/>
      <c r="S23" s="9"/>
      <c r="T23" s="9"/>
      <c r="U23" s="9"/>
      <c r="V23" s="6"/>
    </row>
    <row r="24" spans="1:29">
      <c r="A24" s="6"/>
      <c r="B24" s="6"/>
      <c r="C24" s="6"/>
      <c r="D24" s="6"/>
      <c r="E24" s="6"/>
      <c r="F24" s="6"/>
      <c r="G24" s="6"/>
      <c r="H24" s="6"/>
      <c r="I24" s="9"/>
      <c r="J24" s="7"/>
      <c r="K24" s="6"/>
      <c r="L24" s="8"/>
      <c r="M24" s="9"/>
      <c r="N24" s="8"/>
      <c r="O24" s="9"/>
      <c r="P24" s="10"/>
      <c r="Q24" s="8"/>
      <c r="R24" s="9"/>
      <c r="S24" s="9"/>
      <c r="T24" s="9"/>
      <c r="U24" s="6"/>
      <c r="V24" s="6"/>
    </row>
    <row r="25" spans="1:29">
      <c r="A25" s="6"/>
      <c r="B25" s="6"/>
      <c r="C25" s="6"/>
      <c r="D25" s="6"/>
      <c r="E25" s="6"/>
      <c r="F25" s="6"/>
      <c r="G25" s="6"/>
      <c r="H25" s="6"/>
      <c r="I25" s="9"/>
      <c r="J25" s="7"/>
      <c r="K25" s="6"/>
      <c r="L25" s="8"/>
      <c r="M25" s="9"/>
      <c r="N25" s="8"/>
      <c r="O25" s="9"/>
      <c r="P25" s="10"/>
      <c r="Q25" s="8"/>
      <c r="R25" s="9"/>
      <c r="S25" s="9"/>
      <c r="T25" s="9"/>
      <c r="U25" s="6"/>
      <c r="V25" s="6"/>
    </row>
    <row r="26" spans="1:29">
      <c r="A26" s="6"/>
      <c r="B26" s="6"/>
      <c r="C26" s="6"/>
      <c r="D26" s="6"/>
      <c r="E26" s="6"/>
      <c r="F26" s="6"/>
      <c r="G26" s="6"/>
      <c r="H26" s="6"/>
      <c r="I26" s="9"/>
      <c r="J26" s="7"/>
      <c r="K26" s="6"/>
      <c r="L26" s="6"/>
      <c r="M26" s="6"/>
      <c r="N26" s="6"/>
      <c r="O26" s="6"/>
      <c r="P26" s="6"/>
      <c r="Q26" s="6"/>
      <c r="R26" s="6"/>
      <c r="S26" s="6"/>
      <c r="T26" s="9"/>
      <c r="U26" s="6"/>
      <c r="V26" s="6"/>
    </row>
    <row r="27" spans="1:29">
      <c r="A27" s="6"/>
      <c r="B27" s="6"/>
      <c r="C27" s="6"/>
      <c r="D27" s="6"/>
      <c r="E27" s="6"/>
      <c r="F27" s="6"/>
      <c r="G27" s="6"/>
      <c r="H27" s="6"/>
      <c r="I27" s="9"/>
      <c r="J27" s="7"/>
      <c r="K27" s="6"/>
      <c r="L27" s="8"/>
      <c r="M27" s="9"/>
      <c r="N27" s="8"/>
      <c r="O27" s="8"/>
      <c r="P27" s="9"/>
      <c r="Q27" s="10"/>
      <c r="R27" s="8"/>
      <c r="S27" s="9"/>
      <c r="T27" s="9"/>
      <c r="U27" s="6"/>
      <c r="V27" s="6"/>
    </row>
    <row r="28" spans="1:29">
      <c r="A28" s="6"/>
      <c r="B28" s="6"/>
      <c r="C28" s="6"/>
      <c r="D28" s="6"/>
      <c r="E28" s="6"/>
      <c r="F28" s="6"/>
      <c r="G28" s="6"/>
      <c r="H28" s="6"/>
      <c r="I28" s="9"/>
      <c r="J28" s="7"/>
      <c r="K28" s="6"/>
      <c r="L28" s="8"/>
      <c r="M28" s="9"/>
      <c r="N28" s="8"/>
      <c r="O28" s="8"/>
      <c r="P28" s="9"/>
      <c r="Q28" s="10"/>
      <c r="R28" s="8"/>
      <c r="S28" s="9"/>
      <c r="T28" s="9"/>
      <c r="U28" s="6"/>
      <c r="V28" s="6"/>
    </row>
    <row r="29" spans="1:29">
      <c r="A29" s="6"/>
      <c r="B29" s="6"/>
      <c r="C29" s="6"/>
      <c r="D29" s="6"/>
      <c r="E29" s="6"/>
      <c r="F29" s="6"/>
      <c r="G29" s="6"/>
      <c r="H29" s="6"/>
      <c r="I29" s="9"/>
      <c r="J29" s="7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</sheetData>
  <mergeCells count="5">
    <mergeCell ref="C18:E18"/>
    <mergeCell ref="L18:M18"/>
    <mergeCell ref="L2:M2"/>
    <mergeCell ref="C2:E2"/>
    <mergeCell ref="A20:B2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carolina.viana</dc:creator>
  <cp:lastModifiedBy>carolina.viana</cp:lastModifiedBy>
  <dcterms:created xsi:type="dcterms:W3CDTF">2016-09-14T14:21:48Z</dcterms:created>
  <dcterms:modified xsi:type="dcterms:W3CDTF">2016-09-15T14:06:31Z</dcterms:modified>
</cp:coreProperties>
</file>